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6.xml" ContentType="application/vnd.openxmlformats-officedocument.drawing+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5.xml" ContentType="application/vnd.openxmlformats-officedocument.themeOverride+xml"/>
  <Override PartName="/xl/drawings/drawing10.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6.xml" ContentType="application/vnd.openxmlformats-officedocument.themeOverride+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7.xml" ContentType="application/vnd.openxmlformats-officedocument.themeOverride+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5.xml" ContentType="application/vnd.openxmlformats-officedocument.drawing+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8.xml" ContentType="application/vnd.openxmlformats-officedocument.themeOverride+xml"/>
  <Override PartName="/xl/drawings/drawing1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Publications and Web Content\ADA.org Files\"/>
    </mc:Choice>
  </mc:AlternateContent>
  <bookViews>
    <workbookView xWindow="0" yWindow="0" windowWidth="13440" windowHeight="4710"/>
  </bookViews>
  <sheets>
    <sheet name="TOC" sheetId="28" r:id="rId1"/>
    <sheet name="Notes" sheetId="29" r:id="rId2"/>
    <sheet name="Glossary" sheetId="31" r:id="rId3"/>
    <sheet name="Fig1" sheetId="40" r:id="rId4"/>
    <sheet name="Tab1" sheetId="1" r:id="rId5"/>
    <sheet name="Tab2" sheetId="2" r:id="rId6"/>
    <sheet name="Fig2" sheetId="41" r:id="rId7"/>
    <sheet name="Tab3" sheetId="3" r:id="rId8"/>
    <sheet name="Tab4" sheetId="4" r:id="rId9"/>
    <sheet name="Tab5a" sheetId="5" r:id="rId10"/>
    <sheet name="Tab5b" sheetId="30" r:id="rId11"/>
    <sheet name="Tab6" sheetId="6" r:id="rId12"/>
    <sheet name="Tab7" sheetId="7" r:id="rId13"/>
    <sheet name="Fig3" sheetId="42" r:id="rId14"/>
    <sheet name="Tab8" sheetId="8" r:id="rId15"/>
    <sheet name="Tab9" sheetId="9" r:id="rId16"/>
    <sheet name="Fig4" sheetId="43" r:id="rId17"/>
    <sheet name="Tab10" sheetId="10" r:id="rId18"/>
    <sheet name="Tab11a" sheetId="11" r:id="rId19"/>
    <sheet name="Tab11b" sheetId="12" r:id="rId20"/>
    <sheet name="Fig5" sheetId="39" r:id="rId21"/>
    <sheet name="Tab12" sheetId="13" r:id="rId22"/>
    <sheet name="Fig6" sheetId="44" r:id="rId23"/>
    <sheet name="Tab13" sheetId="14" r:id="rId24"/>
    <sheet name="Tab14" sheetId="15" r:id="rId25"/>
    <sheet name="Tab15a" sheetId="16" r:id="rId26"/>
    <sheet name="Tab15b" sheetId="25" r:id="rId27"/>
    <sheet name="Tab16" sheetId="18" r:id="rId28"/>
    <sheet name="Fig7" sheetId="45" r:id="rId29"/>
    <sheet name="Fig8" sheetId="46" r:id="rId30"/>
    <sheet name="Tab17" sheetId="19" r:id="rId31"/>
    <sheet name="Tab18" sheetId="20" r:id="rId32"/>
    <sheet name="Tab19" sheetId="21" r:id="rId33"/>
    <sheet name="Tab20" sheetId="22" r:id="rId34"/>
    <sheet name="Fig9" sheetId="47" r:id="rId35"/>
    <sheet name="Tab21" sheetId="32" r:id="rId36"/>
    <sheet name="Tab22" sheetId="26" r:id="rId37"/>
    <sheet name="Fig10" sheetId="48" r:id="rId38"/>
    <sheet name="Tab23" sheetId="24" r:id="rId39"/>
    <sheet name="Fig11" sheetId="49" r:id="rId40"/>
    <sheet name="Tab24a" sheetId="33" r:id="rId41"/>
    <sheet name="Tab24b" sheetId="34" r:id="rId42"/>
    <sheet name="Tab24c" sheetId="35" r:id="rId43"/>
    <sheet name="Tab24d" sheetId="36" r:id="rId44"/>
    <sheet name="Tab24e" sheetId="37" r:id="rId45"/>
    <sheet name="Fig12" sheetId="50" r:id="rId46"/>
    <sheet name="Tab25" sheetId="38" r:id="rId47"/>
  </sheets>
  <externalReferences>
    <externalReference r:id="rId48"/>
  </externalReferences>
  <definedNames>
    <definedName name="_xlnm._FilterDatabase" localSheetId="4" hidden="1">'Tab1'!$A$3:$I$82</definedName>
    <definedName name="_xlnm._FilterDatabase" localSheetId="17" hidden="1">'Tab10'!$A$5:$BD$5</definedName>
    <definedName name="_xlnm._FilterDatabase" localSheetId="19" hidden="1">Tab11b!$A$4:$AG$4</definedName>
    <definedName name="_xlnm._FilterDatabase" localSheetId="21" hidden="1">'Tab12'!$A$3:$BJ$3</definedName>
    <definedName name="_xlnm._FilterDatabase" localSheetId="23" hidden="1">'Tab13'!$A$4:$R$4</definedName>
    <definedName name="_xlnm._FilterDatabase" localSheetId="24" hidden="1">'Tab14'!$A$3:$M$3</definedName>
    <definedName name="_xlnm._FilterDatabase" localSheetId="25" hidden="1">Tab15a!$A$5:$BD$5</definedName>
    <definedName name="_xlnm._FilterDatabase" localSheetId="26" hidden="1">Tab15b!$A$4:$AG$4</definedName>
    <definedName name="_xlnm._FilterDatabase" localSheetId="30" hidden="1">'Tab17'!$A$3:$M$3</definedName>
    <definedName name="_xlnm._FilterDatabase" localSheetId="31" hidden="1">'Tab18'!$A$5:$BD$5</definedName>
    <definedName name="_xlnm._FilterDatabase" localSheetId="33" hidden="1">'Tab20'!$A$4:$AG$4</definedName>
    <definedName name="_xlnm._FilterDatabase" localSheetId="36" hidden="1">'Tab22'!$A$4:$R$6</definedName>
    <definedName name="_xlnm._FilterDatabase" localSheetId="38" hidden="1">'Tab23'!$A$4:$H$4</definedName>
    <definedName name="_xlnm._FilterDatabase" localSheetId="40" hidden="1">Tab24a!$A$3:$Q$4</definedName>
    <definedName name="_xlnm._FilterDatabase" localSheetId="41" hidden="1">Tab24b!$A$3:$R$4</definedName>
    <definedName name="_xlnm._FilterDatabase" localSheetId="42" hidden="1">Tab24c!$A$3:$Q$4</definedName>
    <definedName name="_xlnm._FilterDatabase" localSheetId="43" hidden="1">Tab24d!$A$3:$Q$4</definedName>
    <definedName name="_xlnm._FilterDatabase" localSheetId="44" hidden="1">Tab24e!$A$3:$Q$4</definedName>
    <definedName name="_xlnm._FilterDatabase" localSheetId="46" hidden="1">'Tab25'!$A$3:$C$3</definedName>
    <definedName name="_xlnm._FilterDatabase" localSheetId="7" hidden="1">'Tab3'!$A$3:$M$3</definedName>
    <definedName name="_xlnm._FilterDatabase" localSheetId="8" hidden="1">'Tab4'!$A$5:$BD$5</definedName>
    <definedName name="_xlnm._FilterDatabase" localSheetId="9" hidden="1">Tab5a!$A$4:$AG$4</definedName>
    <definedName name="_xlnm._FilterDatabase" localSheetId="10" hidden="1">Tab5b!$A$3:$E$3</definedName>
    <definedName name="_xlnm._FilterDatabase" localSheetId="11" hidden="1">'Tab6'!$A$4:$I$4</definedName>
    <definedName name="_xlnm._FilterDatabase" localSheetId="14" hidden="1">'Tab8'!$A$4:$X$4</definedName>
    <definedName name="_xlnm._FilterDatabase" localSheetId="0" hidden="1">TOC!$A$1:$A$53</definedName>
    <definedName name="_ftn1" localSheetId="1">Notes!$A$11</definedName>
    <definedName name="_ftnref1" localSheetId="1">Notes!$A$4</definedName>
    <definedName name="_xlnm.Print_Area" localSheetId="3">'Fig1'!$A$1:$J$35</definedName>
    <definedName name="_xlnm.Print_Area" localSheetId="37">'Fig10'!$A$1:$O$37</definedName>
    <definedName name="_xlnm.Print_Area" localSheetId="39">'Fig11'!$A$1:$P$49</definedName>
    <definedName name="_xlnm.Print_Area" localSheetId="45">'Fig12'!$A$1:$K$35</definedName>
    <definedName name="_xlnm.Print_Area" localSheetId="6">'Fig2'!$A$1:$O$41</definedName>
    <definedName name="_xlnm.Print_Area" localSheetId="13">'Fig3'!$A$1:$O$37</definedName>
    <definedName name="_xlnm.Print_Area" localSheetId="16">'Fig4'!$A$1:$P$38</definedName>
    <definedName name="_xlnm.Print_Area" localSheetId="20">'Fig5'!$A$1:$P$65</definedName>
    <definedName name="_xlnm.Print_Area" localSheetId="22">'Fig6'!$A$1:$O$37</definedName>
    <definedName name="_xlnm.Print_Area" localSheetId="28">'Fig7'!$A$1:$O$41</definedName>
    <definedName name="_xlnm.Print_Area" localSheetId="29">'Fig8'!$A$1:$K$32</definedName>
    <definedName name="_xlnm.Print_Area" localSheetId="34">'Fig9'!$A$1:$L$37</definedName>
    <definedName name="_xlnm.Print_Area" localSheetId="2">Glossary!$A$1:$B$45</definedName>
    <definedName name="_xlnm.Print_Area" localSheetId="1">Notes!$A$1:$A$12</definedName>
    <definedName name="_xlnm.Print_Area" localSheetId="4">'Tab1'!$A$1:$I$89</definedName>
    <definedName name="_xlnm.Print_Area" localSheetId="17">'Tab10'!$A$1:$BD$78</definedName>
    <definedName name="_xlnm.Print_Area" localSheetId="19">Tab11b!$A$1:$AG$81</definedName>
    <definedName name="_xlnm.Print_Area" localSheetId="21">'Tab12'!$A$1:$BJ$77</definedName>
    <definedName name="_xlnm.Print_Area" localSheetId="26">Tab15b!$A$1:$AG$88</definedName>
    <definedName name="_xlnm.Print_Area" localSheetId="31">'Tab18'!$A$1:$BD$90</definedName>
    <definedName name="_xlnm.Print_Area" localSheetId="33">'Tab20'!$A$1:$AG$82</definedName>
    <definedName name="_xlnm.Print_Area" localSheetId="35">'Tab21'!$A$1:$AK$80</definedName>
    <definedName name="_xlnm.Print_Area" localSheetId="36">'Tab22'!$A$1:$R$78</definedName>
    <definedName name="_xlnm.Print_Area" localSheetId="40">Tab24a!$A$1:$Q$79</definedName>
    <definedName name="_xlnm.Print_Area" localSheetId="41">Tab24b!$A$1:$R$78</definedName>
    <definedName name="_xlnm.Print_Area" localSheetId="42">Tab24c!$A$1:$Q$78</definedName>
    <definedName name="_xlnm.Print_Area" localSheetId="43">Tab24d!$A$1:$Q$78</definedName>
    <definedName name="_xlnm.Print_Area" localSheetId="44">Tab24e!$A$1:$Q$78</definedName>
    <definedName name="_xlnm.Print_Area" localSheetId="46">'Tab25'!$A$1:$C$74</definedName>
    <definedName name="_xlnm.Print_Area" localSheetId="9">Tab5a!$A$1:$AG$80</definedName>
    <definedName name="_xlnm.Print_Area" localSheetId="14">'Tab8'!$A$1:$X$90</definedName>
    <definedName name="_xlnm.Print_Area" localSheetId="0">TOC!$A$1:$A$53</definedName>
    <definedName name="_xlnm.Print_Titles" localSheetId="2">Glossary!$1:$3</definedName>
    <definedName name="_xlnm.Print_Titles" localSheetId="4">'Tab1'!$A:$B,'Tab1'!$3:$3</definedName>
    <definedName name="_xlnm.Print_Titles" localSheetId="17">'Tab10'!$A:$B,'Tab10'!$3:$5</definedName>
    <definedName name="_xlnm.Print_Titles" localSheetId="19">Tab11b!$A:$B</definedName>
    <definedName name="_xlnm.Print_Titles" localSheetId="21">'Tab12'!$A:$B</definedName>
    <definedName name="_xlnm.Print_Titles" localSheetId="23">'Tab13'!$A:$B,'Tab13'!$3:$4</definedName>
    <definedName name="_xlnm.Print_Titles" localSheetId="25">Tab15a!$A:$B</definedName>
    <definedName name="_xlnm.Print_Titles" localSheetId="26">Tab15b!$A:$B</definedName>
    <definedName name="_xlnm.Print_Titles" localSheetId="30">'Tab17'!$3:$3</definedName>
    <definedName name="_xlnm.Print_Titles" localSheetId="31">'Tab18'!$A:$B,'Tab18'!$3:$5</definedName>
    <definedName name="_xlnm.Print_Titles" localSheetId="33">'Tab20'!$A:$B,'Tab20'!$3:$4</definedName>
    <definedName name="_xlnm.Print_Titles" localSheetId="35">'Tab21'!$A:$E</definedName>
    <definedName name="_xlnm.Print_Titles" localSheetId="36">'Tab22'!$A:$B</definedName>
    <definedName name="_xlnm.Print_Titles" localSheetId="38">'Tab23'!$1:$4</definedName>
    <definedName name="_xlnm.Print_Titles" localSheetId="40">Tab24a!$A:$B,Tab24a!$3:$4</definedName>
    <definedName name="_xlnm.Print_Titles" localSheetId="41">Tab24b!$A:$C</definedName>
    <definedName name="_xlnm.Print_Titles" localSheetId="42">Tab24c!$A:$B</definedName>
    <definedName name="_xlnm.Print_Titles" localSheetId="44">Tab24e!$A:$B</definedName>
    <definedName name="_xlnm.Print_Titles" localSheetId="8">'Tab4'!$A:$B</definedName>
    <definedName name="_xlnm.Print_Titles" localSheetId="9">Tab5a!$A:$B</definedName>
    <definedName name="_xlnm.Print_Titles" localSheetId="11">'Tab6'!$3:$4</definedName>
    <definedName name="_xlnm.Print_Titles" localSheetId="14">'Tab8'!$A:$B,'Tab8'!$3:$4</definedName>
  </definedNames>
  <calcPr calcId="152511"/>
</workbook>
</file>

<file path=xl/calcChain.xml><?xml version="1.0" encoding="utf-8"?>
<calcChain xmlns="http://schemas.openxmlformats.org/spreadsheetml/2006/main">
  <c r="E72" i="30" l="1"/>
  <c r="I1" i="2" l="1"/>
  <c r="N10" i="42" l="1"/>
  <c r="D7" i="47" l="1"/>
  <c r="D8" i="47"/>
  <c r="D9" i="47"/>
  <c r="D10" i="47"/>
  <c r="B8" i="46"/>
  <c r="C8" i="46" s="1"/>
  <c r="C7" i="46"/>
  <c r="L10" i="45"/>
  <c r="K10" i="45"/>
  <c r="J10" i="45"/>
  <c r="I10" i="45"/>
  <c r="H10" i="45"/>
  <c r="G10" i="45"/>
  <c r="F10" i="45"/>
  <c r="E10" i="45"/>
  <c r="D10" i="45"/>
  <c r="C10" i="45"/>
  <c r="B10" i="45"/>
  <c r="E9" i="44"/>
  <c r="D9" i="44"/>
  <c r="C9" i="44"/>
  <c r="B9" i="44"/>
  <c r="J8" i="44"/>
  <c r="I8" i="44"/>
  <c r="H8" i="44"/>
  <c r="G8" i="44"/>
  <c r="J7" i="44"/>
  <c r="I7" i="44"/>
  <c r="H7" i="44"/>
  <c r="G7" i="44"/>
  <c r="J6" i="44"/>
  <c r="I6" i="44"/>
  <c r="H6" i="44"/>
  <c r="G6" i="44"/>
  <c r="L13" i="43" l="1"/>
  <c r="B13" i="43"/>
  <c r="C13" i="43"/>
  <c r="D13" i="43"/>
  <c r="E13" i="43"/>
  <c r="F13" i="43"/>
  <c r="G13" i="43"/>
  <c r="H13" i="43"/>
  <c r="I13" i="43"/>
  <c r="J13" i="43"/>
  <c r="K13" i="43"/>
  <c r="M10" i="42"/>
  <c r="L10" i="42"/>
  <c r="K10" i="42"/>
  <c r="J10" i="42"/>
  <c r="L10" i="41" l="1"/>
  <c r="K10" i="41"/>
  <c r="J10" i="41"/>
  <c r="I10" i="41"/>
  <c r="H10" i="41"/>
  <c r="G10" i="41"/>
  <c r="F10" i="41"/>
  <c r="E10" i="41"/>
  <c r="D10" i="41"/>
  <c r="C10" i="41"/>
  <c r="B10" i="41"/>
  <c r="C70" i="38" l="1"/>
  <c r="C71" i="34" l="1"/>
  <c r="R73" i="26" l="1"/>
  <c r="Q73" i="26"/>
  <c r="P73" i="26"/>
  <c r="O73" i="26"/>
  <c r="N73" i="26"/>
  <c r="M73" i="26"/>
  <c r="L73" i="26"/>
  <c r="K73" i="26"/>
  <c r="J73" i="26"/>
  <c r="I73" i="26"/>
  <c r="H73" i="26"/>
  <c r="G73" i="26"/>
  <c r="F73" i="26"/>
  <c r="E73" i="26"/>
  <c r="D73" i="26"/>
  <c r="C73" i="26"/>
  <c r="AE73" i="5" l="1"/>
  <c r="AB73" i="5"/>
  <c r="Y73" i="5"/>
  <c r="V73" i="5"/>
  <c r="S73" i="5"/>
  <c r="P73" i="5"/>
  <c r="M73" i="5"/>
  <c r="J73" i="5"/>
  <c r="G73" i="5"/>
  <c r="D73" i="5"/>
</calcChain>
</file>

<file path=xl/sharedStrings.xml><?xml version="1.0" encoding="utf-8"?>
<sst xmlns="http://schemas.openxmlformats.org/spreadsheetml/2006/main" count="8719" uniqueCount="930">
  <si>
    <t>Return to Table of Contents</t>
  </si>
  <si>
    <t>State</t>
  </si>
  <si>
    <t>Dental School</t>
  </si>
  <si>
    <t>Type of Term</t>
  </si>
  <si>
    <t>Length of Term (Weeks)</t>
  </si>
  <si>
    <t>Length of Academic Year (Weeks)</t>
  </si>
  <si>
    <t>Total Length of Program (Weeks)</t>
  </si>
  <si>
    <t>Type of Program</t>
  </si>
  <si>
    <t>Type of Degree Granted</t>
  </si>
  <si>
    <t>Type of Institutional Support</t>
  </si>
  <si>
    <t>AL</t>
  </si>
  <si>
    <t>University of Alabama</t>
  </si>
  <si>
    <t>Semester</t>
  </si>
  <si>
    <t>20-23</t>
  </si>
  <si>
    <t>41-45</t>
  </si>
  <si>
    <t>Four-48</t>
  </si>
  <si>
    <t>D.M.D.</t>
  </si>
  <si>
    <t>Public</t>
  </si>
  <si>
    <t>AZ</t>
  </si>
  <si>
    <t>Arizona School of Dentistry &amp; Oral Health</t>
  </si>
  <si>
    <t>20-29</t>
  </si>
  <si>
    <t>42-48</t>
  </si>
  <si>
    <t>Private Nonprofit</t>
  </si>
  <si>
    <t>Midwestern University - AZ</t>
  </si>
  <si>
    <t>Quarter</t>
  </si>
  <si>
    <t>33-44</t>
  </si>
  <si>
    <t>CA</t>
  </si>
  <si>
    <t>University of the Pacific</t>
  </si>
  <si>
    <t>44-44</t>
  </si>
  <si>
    <t>Four-36</t>
  </si>
  <si>
    <t>D.D.S.</t>
  </si>
  <si>
    <t>University of California, San Francisco</t>
  </si>
  <si>
    <t>University of California, Los Angeles</t>
  </si>
  <si>
    <t>34-43</t>
  </si>
  <si>
    <t>Herman Ostrow School of Dentistry of USC</t>
  </si>
  <si>
    <t>Trimester</t>
  </si>
  <si>
    <t>30-45</t>
  </si>
  <si>
    <t>Loma Linda University</t>
  </si>
  <si>
    <t>Academic Year</t>
  </si>
  <si>
    <t>39-47</t>
  </si>
  <si>
    <t>Western University of Health Sciences</t>
  </si>
  <si>
    <t>38-45</t>
  </si>
  <si>
    <t>CO</t>
  </si>
  <si>
    <t>University of Colorado</t>
  </si>
  <si>
    <t>36-46</t>
  </si>
  <si>
    <t>CT</t>
  </si>
  <si>
    <t>University of Connecticut</t>
  </si>
  <si>
    <t>39-45</t>
  </si>
  <si>
    <t>DC</t>
  </si>
  <si>
    <t>Howard University</t>
  </si>
  <si>
    <t>32-42</t>
  </si>
  <si>
    <t>FL</t>
  </si>
  <si>
    <t>University of Florida</t>
  </si>
  <si>
    <t>Nova Southeastern University</t>
  </si>
  <si>
    <t>35-44</t>
  </si>
  <si>
    <t>48-48</t>
  </si>
  <si>
    <t>GA</t>
  </si>
  <si>
    <t>Augusta University</t>
  </si>
  <si>
    <t>40-45</t>
  </si>
  <si>
    <t>IL</t>
  </si>
  <si>
    <t>Southern Illinois University</t>
  </si>
  <si>
    <t>36-44</t>
  </si>
  <si>
    <t>University of Illinois, Chicago</t>
  </si>
  <si>
    <t>32-45</t>
  </si>
  <si>
    <t>Midwestern University - IL</t>
  </si>
  <si>
    <t>IN</t>
  </si>
  <si>
    <t>Indiana University</t>
  </si>
  <si>
    <t>IA</t>
  </si>
  <si>
    <t>University of Iowa</t>
  </si>
  <si>
    <t>40-42</t>
  </si>
  <si>
    <t>KY</t>
  </si>
  <si>
    <t>University of Kentucky</t>
  </si>
  <si>
    <t>20-25</t>
  </si>
  <si>
    <t>42-45</t>
  </si>
  <si>
    <t>University of Louisville</t>
  </si>
  <si>
    <t>40-46</t>
  </si>
  <si>
    <t>LA</t>
  </si>
  <si>
    <t>LSU Health Sciences Center</t>
  </si>
  <si>
    <t>39-44</t>
  </si>
  <si>
    <t>ME</t>
  </si>
  <si>
    <t>University of New England</t>
  </si>
  <si>
    <t>MD</t>
  </si>
  <si>
    <t>University of Maryland</t>
  </si>
  <si>
    <t>16-27</t>
  </si>
  <si>
    <t>37-45</t>
  </si>
  <si>
    <t>MA</t>
  </si>
  <si>
    <t>Harvard University</t>
  </si>
  <si>
    <t>15-20</t>
  </si>
  <si>
    <t>37-47</t>
  </si>
  <si>
    <t>Boston University</t>
  </si>
  <si>
    <t>Tufts University</t>
  </si>
  <si>
    <t>33-45</t>
  </si>
  <si>
    <t>MI</t>
  </si>
  <si>
    <t>34-44</t>
  </si>
  <si>
    <t>University of Michigan</t>
  </si>
  <si>
    <t>35-42</t>
  </si>
  <si>
    <t>MN</t>
  </si>
  <si>
    <t>University of Minnesota</t>
  </si>
  <si>
    <t>34-49</t>
  </si>
  <si>
    <t>MS</t>
  </si>
  <si>
    <t>University of Mississippi</t>
  </si>
  <si>
    <t>18-19</t>
  </si>
  <si>
    <t>MO</t>
  </si>
  <si>
    <t>University of Missouri, Kansas City</t>
  </si>
  <si>
    <t>Missouri School of Dentistry &amp; Oral Health</t>
  </si>
  <si>
    <t>18-25</t>
  </si>
  <si>
    <t>43-49</t>
  </si>
  <si>
    <t>NE</t>
  </si>
  <si>
    <t>Creighton University</t>
  </si>
  <si>
    <t>16-26</t>
  </si>
  <si>
    <t>University of Nebraska Medical Center</t>
  </si>
  <si>
    <t>NV</t>
  </si>
  <si>
    <t>University of Nevada, Las Vegas</t>
  </si>
  <si>
    <t>28-42</t>
  </si>
  <si>
    <t>NJ</t>
  </si>
  <si>
    <t>Rutgers School of Dental Medicine</t>
  </si>
  <si>
    <t>38-46</t>
  </si>
  <si>
    <t>NY</t>
  </si>
  <si>
    <t>Columbia University</t>
  </si>
  <si>
    <t>17-24</t>
  </si>
  <si>
    <t>New York University</t>
  </si>
  <si>
    <t>42-47</t>
  </si>
  <si>
    <t>Stony Brook University</t>
  </si>
  <si>
    <t>Touro College of Dental Medicine</t>
  </si>
  <si>
    <t>36-48</t>
  </si>
  <si>
    <t>University at Buffalo</t>
  </si>
  <si>
    <t>16-23</t>
  </si>
  <si>
    <t>33-39</t>
  </si>
  <si>
    <t>NC</t>
  </si>
  <si>
    <t>University of North Carolina</t>
  </si>
  <si>
    <t>East Carolina University</t>
  </si>
  <si>
    <t>Other</t>
  </si>
  <si>
    <t>14-16</t>
  </si>
  <si>
    <t>32-46</t>
  </si>
  <si>
    <t>OH</t>
  </si>
  <si>
    <t>Ohio State University</t>
  </si>
  <si>
    <t>28-40</t>
  </si>
  <si>
    <t>Case Western Reserve University</t>
  </si>
  <si>
    <t>33-43</t>
  </si>
  <si>
    <t>OK</t>
  </si>
  <si>
    <t>University of Oklahoma</t>
  </si>
  <si>
    <t>40-41</t>
  </si>
  <si>
    <t>OR</t>
  </si>
  <si>
    <t>Oregon Health &amp; Science University</t>
  </si>
  <si>
    <t>41-47</t>
  </si>
  <si>
    <t>PA</t>
  </si>
  <si>
    <t>Temple University</t>
  </si>
  <si>
    <t>15-18</t>
  </si>
  <si>
    <t>33-50</t>
  </si>
  <si>
    <t>Private/State-related</t>
  </si>
  <si>
    <t>University of Pennsylvania</t>
  </si>
  <si>
    <t>18-24</t>
  </si>
  <si>
    <t>University of Pittsburgh</t>
  </si>
  <si>
    <t>31-44</t>
  </si>
  <si>
    <t>SC</t>
  </si>
  <si>
    <t>Medical University of South Carolina</t>
  </si>
  <si>
    <t>36-45</t>
  </si>
  <si>
    <t>TN</t>
  </si>
  <si>
    <t>Meharry Medical College</t>
  </si>
  <si>
    <t>34-48</t>
  </si>
  <si>
    <t>University of Tennessee College of Dentistry</t>
  </si>
  <si>
    <t>23-23</t>
  </si>
  <si>
    <t>TX</t>
  </si>
  <si>
    <t>Texas A&amp;M University</t>
  </si>
  <si>
    <t>35-43</t>
  </si>
  <si>
    <t>University of Texas at Houston</t>
  </si>
  <si>
    <t>UT Health San Antonio</t>
  </si>
  <si>
    <t>39-42</t>
  </si>
  <si>
    <t>UT</t>
  </si>
  <si>
    <t>Roseman University of Health Sciences</t>
  </si>
  <si>
    <t>38-48</t>
  </si>
  <si>
    <t>University of Utah</t>
  </si>
  <si>
    <t>35-46</t>
  </si>
  <si>
    <t>VA</t>
  </si>
  <si>
    <t>Virginia Commonwealth University</t>
  </si>
  <si>
    <t>16-17</t>
  </si>
  <si>
    <t>WA</t>
  </si>
  <si>
    <t>University of Washington</t>
  </si>
  <si>
    <t>39-48</t>
  </si>
  <si>
    <t>WV</t>
  </si>
  <si>
    <t>West Virginia University</t>
  </si>
  <si>
    <t>32-41</t>
  </si>
  <si>
    <t>WI</t>
  </si>
  <si>
    <t>Marquette University</t>
  </si>
  <si>
    <t>33-42</t>
  </si>
  <si>
    <t>PR</t>
  </si>
  <si>
    <t>University of Puerto Rico</t>
  </si>
  <si>
    <t>42-46</t>
  </si>
  <si>
    <t>AB</t>
  </si>
  <si>
    <t>University of Alberta</t>
  </si>
  <si>
    <t>30-39</t>
  </si>
  <si>
    <t>BC</t>
  </si>
  <si>
    <t>University of British Columbia</t>
  </si>
  <si>
    <t>15-23</t>
  </si>
  <si>
    <t>32-38</t>
  </si>
  <si>
    <t>MB</t>
  </si>
  <si>
    <t>University of Manitoba</t>
  </si>
  <si>
    <t>16-19</t>
  </si>
  <si>
    <t>35-38</t>
  </si>
  <si>
    <t>NS</t>
  </si>
  <si>
    <t>Dalhousie University</t>
  </si>
  <si>
    <t>30-41</t>
  </si>
  <si>
    <t>ON</t>
  </si>
  <si>
    <t>University of Toronto</t>
  </si>
  <si>
    <t>University of Western Ontario</t>
  </si>
  <si>
    <t>QC</t>
  </si>
  <si>
    <t>McGill University</t>
  </si>
  <si>
    <t>26-43</t>
  </si>
  <si>
    <t>13-15</t>
  </si>
  <si>
    <t>28-43</t>
  </si>
  <si>
    <t>Five-60</t>
  </si>
  <si>
    <t>31-38</t>
  </si>
  <si>
    <t>SK</t>
  </si>
  <si>
    <t>University of Saskatchewan</t>
  </si>
  <si>
    <t>28-32</t>
  </si>
  <si>
    <t>Table 2: Number of United States Dental School Examined Applications, Applicants, and First-Year Enrollment, 2009-10 to 2019-20</t>
  </si>
  <si>
    <t>Year</t>
  </si>
  <si>
    <t>Number of Dental Schools</t>
  </si>
  <si>
    <t>Number of Examined Applications</t>
  </si>
  <si>
    <t>Number of Applicants</t>
  </si>
  <si>
    <t>Average Number of Applications per School</t>
  </si>
  <si>
    <t>Ratio of Examined Applications to Applicants</t>
  </si>
  <si>
    <t>First-Year Enrollment</t>
  </si>
  <si>
    <t>Ratio of Applicants to First-Year Enrollment</t>
  </si>
  <si>
    <t>2009-10</t>
  </si>
  <si>
    <t>2010-11</t>
  </si>
  <si>
    <t>2011-12</t>
  </si>
  <si>
    <t>2012-13</t>
  </si>
  <si>
    <t>2013-14</t>
  </si>
  <si>
    <t>2014-15</t>
  </si>
  <si>
    <t>2015-16</t>
  </si>
  <si>
    <t>2016-17</t>
  </si>
  <si>
    <t>2017-18</t>
  </si>
  <si>
    <t>2018-19</t>
  </si>
  <si>
    <t>2019-20</t>
  </si>
  <si>
    <t>Table 3: Number of United States Dental School Examined Applications, 2009-10 to 2019-20</t>
  </si>
  <si>
    <t>2009 - 10</t>
  </si>
  <si>
    <t>2010 - 11</t>
  </si>
  <si>
    <t>2011 - 12</t>
  </si>
  <si>
    <t>2012 - 13</t>
  </si>
  <si>
    <t>2013 - 14</t>
  </si>
  <si>
    <t>2014 - 15</t>
  </si>
  <si>
    <t>2015 - 16</t>
  </si>
  <si>
    <t>2016 - 17</t>
  </si>
  <si>
    <t>2017 - 18</t>
  </si>
  <si>
    <t>2018 - 19</t>
  </si>
  <si>
    <t>2019 - 20</t>
  </si>
  <si>
    <t>-</t>
  </si>
  <si>
    <t>Total</t>
  </si>
  <si>
    <t>Table 4: Number of United States Dental School Examined Applications By Gender, 2009-10 to 2019-20</t>
  </si>
  <si>
    <t>Male</t>
  </si>
  <si>
    <t>Female</t>
  </si>
  <si>
    <t>N</t>
  </si>
  <si>
    <t>%</t>
  </si>
  <si>
    <t>White (Not Hispanic or Latino)</t>
  </si>
  <si>
    <t>Black or African American (Not Hispanic or Latino)</t>
  </si>
  <si>
    <t>Hispanic or Latino (Any Race)</t>
  </si>
  <si>
    <t>American Indian or Alaska Native (Not Hispanic or Latino)</t>
  </si>
  <si>
    <t>Asian (Not Hispanic or Latino)</t>
  </si>
  <si>
    <t>Two or More Races (Not Hispanic or Latino)</t>
  </si>
  <si>
    <t>Nonresident Alien</t>
  </si>
  <si>
    <t>Unknown</t>
  </si>
  <si>
    <t>Combined</t>
  </si>
  <si>
    <t>TOTAL</t>
  </si>
  <si>
    <t>United States Total by Race/Ethnicity</t>
  </si>
  <si>
    <t>Percent of Examined Applications</t>
  </si>
  <si>
    <t>Number of First-Year Students Entering with Predental Education</t>
  </si>
  <si>
    <t>2 Years</t>
  </si>
  <si>
    <t>3 Years</t>
  </si>
  <si>
    <t>4 Years</t>
  </si>
  <si>
    <t>Bachelor's Degree</t>
  </si>
  <si>
    <t>Master's Degree</t>
  </si>
  <si>
    <t>Ph.D.</t>
  </si>
  <si>
    <t>Other Degrees</t>
  </si>
  <si>
    <t>United States Total</t>
  </si>
  <si>
    <t>Percent</t>
  </si>
  <si>
    <t>Canada Total</t>
  </si>
  <si>
    <t>Table 7: Amount of Predental Education of First-Year United States Dental Students, 1969-70 to 2019-20</t>
  </si>
  <si>
    <t>Bachelor's</t>
  </si>
  <si>
    <t>Number</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</si>
  <si>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</si>
  <si>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</si>
  <si>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</si>
  <si>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</si>
  <si>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</si>
  <si>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</si>
  <si>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</si>
  <si>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</si>
  <si>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</si>
  <si>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</si>
  <si>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</si>
  <si>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</si>
  <si>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</si>
  <si>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</si>
  <si>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</si>
  <si>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</si>
  <si>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</si>
  <si>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</si>
  <si>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</si>
  <si>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</si>
  <si>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</si>
  <si>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</si>
  <si>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</si>
  <si>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</si>
  <si>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</si>
  <si>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</si>
  <si>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</si>
  <si>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</si>
  <si>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</si>
  <si>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</si>
  <si>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2000-01</t>
  </si>
  <si>
    <t>2001-02</t>
  </si>
  <si>
    <t>2002-03</t>
  </si>
  <si>
    <t>2003-04</t>
  </si>
  <si>
    <t>2004-05</t>
  </si>
  <si>
    <t>2005-06</t>
  </si>
  <si>
    <t>2006-07</t>
  </si>
  <si>
    <t>2007-08</t>
  </si>
  <si>
    <t>2008-09</t>
  </si>
  <si>
    <t>1st Year Enroll</t>
  </si>
  <si>
    <t>Repeat</t>
  </si>
  <si>
    <t>Table 9: First-Year United States Dental School Enrollment, 2009-10 to 2019-20</t>
  </si>
  <si>
    <t>Number of Repeating Students</t>
  </si>
  <si>
    <t>Table 10: First-Year United States Dental School Enrollment by Gender, 2009-10 to 2019-20</t>
  </si>
  <si>
    <t>Total by Gender</t>
  </si>
  <si>
    <t>Table 11a: First-Year United States Dental School Enrollment by Gender and Race/Ethnicity, 2009-10 to 2019-20</t>
  </si>
  <si>
    <t>Native Hawaiian or Other Pacific Islander (Not Hispanic or Latino)</t>
  </si>
  <si>
    <t>Hispanic (Any Race)</t>
  </si>
  <si>
    <t>Percent of First-Year Enrollment</t>
  </si>
  <si>
    <t>Table 12: State of Residence of First-Year United States Dental Students, 2019-20</t>
  </si>
  <si>
    <t>AK</t>
  </si>
  <si>
    <t>AR</t>
  </si>
  <si>
    <t>DE</t>
  </si>
  <si>
    <t>HI</t>
  </si>
  <si>
    <t>ID</t>
  </si>
  <si>
    <t>KS</t>
  </si>
  <si>
    <t>MT</t>
  </si>
  <si>
    <t>NH</t>
  </si>
  <si>
    <t>NM</t>
  </si>
  <si>
    <t>ND</t>
  </si>
  <si>
    <t>RI</t>
  </si>
  <si>
    <t>SD</t>
  </si>
  <si>
    <t>VT</t>
  </si>
  <si>
    <t>WY</t>
  </si>
  <si>
    <t>1st Year</t>
  </si>
  <si>
    <t>2nd Year</t>
  </si>
  <si>
    <t>3rd Year</t>
  </si>
  <si>
    <t>4th Year</t>
  </si>
  <si>
    <t>United States Total by Gender</t>
  </si>
  <si>
    <t>Median</t>
  </si>
  <si>
    <t>Repeaters</t>
  </si>
  <si>
    <t>United States Total (Including Repeaters)</t>
  </si>
  <si>
    <t>Canada Total by Gender</t>
  </si>
  <si>
    <t>Canada Total (Including Repeaters)</t>
  </si>
  <si>
    <t>Table 14: Total United States Dental School Enrollment, 2009-10 to 2019-20</t>
  </si>
  <si>
    <t>Percent of Total Enrollment</t>
  </si>
  <si>
    <t>Table 16: United States Dental School Enrollment by Gender and Race/Ethnicity, 2009-10 to 2019-20</t>
  </si>
  <si>
    <t>Table 17: United States and Canadian Dental School Graduates, 2009 to 2019</t>
  </si>
  <si>
    <t>Table 18: United States and Canadian Dental School Graduates By Gender, 2009 to 2019</t>
  </si>
  <si>
    <t>Multiple Sites Off-Campus for:</t>
  </si>
  <si>
    <t>Virtual Methods:</t>
  </si>
  <si>
    <t>Types of Learning:</t>
  </si>
  <si>
    <t>Didactic Instruction</t>
  </si>
  <si>
    <t>Simulation</t>
  </si>
  <si>
    <t>Problem-Based</t>
  </si>
  <si>
    <t>Case-Based</t>
  </si>
  <si>
    <t>Systems-Based</t>
  </si>
  <si>
    <t>Service</t>
  </si>
  <si>
    <t>Standardized Live Patients</t>
  </si>
  <si>
    <t>No</t>
  </si>
  <si>
    <t>Yes</t>
  </si>
  <si>
    <t>Mean of Non-Zero Entries</t>
  </si>
  <si>
    <t>9-12</t>
  </si>
  <si>
    <t>7-19</t>
  </si>
  <si>
    <t>10-18</t>
  </si>
  <si>
    <t>10-19</t>
  </si>
  <si>
    <t>11-21</t>
  </si>
  <si>
    <t>11-17</t>
  </si>
  <si>
    <t>10-17</t>
  </si>
  <si>
    <t>7-18</t>
  </si>
  <si>
    <t>8-21</t>
  </si>
  <si>
    <t>8-20</t>
  </si>
  <si>
    <t>10-16</t>
  </si>
  <si>
    <t>11-14</t>
  </si>
  <si>
    <t>8-16</t>
  </si>
  <si>
    <t>7-17</t>
  </si>
  <si>
    <t>11-18</t>
  </si>
  <si>
    <t>4-15</t>
  </si>
  <si>
    <t>9-15</t>
  </si>
  <si>
    <t>8-19</t>
  </si>
  <si>
    <t>12-18</t>
  </si>
  <si>
    <t>©2020 American Dental Association</t>
  </si>
  <si>
    <t>University of Alabama School of Dentistry at UAB</t>
  </si>
  <si>
    <t>A.T. Still University Arizona School of Dentistry and Oral Health</t>
  </si>
  <si>
    <t>Midwestern University College of Dental Medicine- Arizona</t>
  </si>
  <si>
    <t>University of the Pacific Arthur A. Dugoni School of Dentistry</t>
  </si>
  <si>
    <t>University of California at San Francisco School of Dentistry</t>
  </si>
  <si>
    <t>University of California at Los Angeles School of Dentistry</t>
  </si>
  <si>
    <t>Loma Linda University School of Dentistry</t>
  </si>
  <si>
    <t>Western University of Health Sciences College of Dental Medicine</t>
  </si>
  <si>
    <t>University of Colorado Denver School of Dental Medicine</t>
  </si>
  <si>
    <t>University of Connecticut School of Dental Medicine</t>
  </si>
  <si>
    <t>Howard University College of Dentistry</t>
  </si>
  <si>
    <t>University of Florida College of Dentistry</t>
  </si>
  <si>
    <t>Nova Southeastern University College of Dental Medicine</t>
  </si>
  <si>
    <t>LECOM College of Dental Medicine</t>
  </si>
  <si>
    <t>The Dental College of Georgia at Augusta University</t>
  </si>
  <si>
    <t>Southern Illinois University School of Dental Medicine</t>
  </si>
  <si>
    <t>University of Illinois at Chicago College of Dentistry</t>
  </si>
  <si>
    <t>Midwestern University College of Dental Medicine- Illinois</t>
  </si>
  <si>
    <t>Indiana University School of Dentistry</t>
  </si>
  <si>
    <t>University of Iowa College of Dentistry</t>
  </si>
  <si>
    <t>University of Kentucky College of Dentistry</t>
  </si>
  <si>
    <t>University of Louisville School of Dentistry</t>
  </si>
  <si>
    <t>LSU Health Sciences Center School of Dentistry</t>
  </si>
  <si>
    <t>University of New England College of Dental Medicine</t>
  </si>
  <si>
    <t>University of Maryland School of Dentistry</t>
  </si>
  <si>
    <t>Harvard University School of Dental Medicine</t>
  </si>
  <si>
    <t>Boston University Goldman School of Dental Medicine</t>
  </si>
  <si>
    <t>Tufts University School of Dental Medicine</t>
  </si>
  <si>
    <t>University of Detroit Mercy School of Dentistry</t>
  </si>
  <si>
    <t>University of Michigan School of Dentistry</t>
  </si>
  <si>
    <t>University of Minnesota School of Dentistry</t>
  </si>
  <si>
    <t>University of Mississippi School of Dentistry</t>
  </si>
  <si>
    <t>University of Missouri-Kansas City School of Dentistry</t>
  </si>
  <si>
    <t>Creighton University School of Dentistry</t>
  </si>
  <si>
    <t>University of Nebraska Medical Center College of Dentistry</t>
  </si>
  <si>
    <t>University of Nevada Las Vegas School of Dental Medicine</t>
  </si>
  <si>
    <t>Columbia University College of Dental Medicine</t>
  </si>
  <si>
    <t>New York University College of Dentistry</t>
  </si>
  <si>
    <t>Stony Brook University School of Dental Medicine</t>
  </si>
  <si>
    <t>Touro College of Dental Medicine at New York Medical College (NYMC)</t>
  </si>
  <si>
    <t>University at Buffalo School of Dental Medicine</t>
  </si>
  <si>
    <t>University of North Carolina at Chapel Hill Adams School of Dentistry</t>
  </si>
  <si>
    <t>East Carolina University School of Dental Medicine</t>
  </si>
  <si>
    <t>The Ohio State University College of Dentistry</t>
  </si>
  <si>
    <t>Case Western Reserve University School of Dental Medicine</t>
  </si>
  <si>
    <t>University of Oklahoma College of Dentistry</t>
  </si>
  <si>
    <t>Oregon Health &amp; Science University School of Dentistry</t>
  </si>
  <si>
    <t>Temple University The Maurice H. Kornberg School of Dentistry</t>
  </si>
  <si>
    <t>University of Pennsylvania School of Dental Medicine</t>
  </si>
  <si>
    <t>University of Pittsburgh School of Dental Medicine</t>
  </si>
  <si>
    <t>Medical University of South Carolina James B. Edwards College of Dental Medicine</t>
  </si>
  <si>
    <t>Meharry Medical College School of Dentistry</t>
  </si>
  <si>
    <t>Texas A&amp;M University College of Dentistry</t>
  </si>
  <si>
    <t>The University of Texas School of Dentistry at Houston</t>
  </si>
  <si>
    <t>UT Health San Antonio, School of Dentistry</t>
  </si>
  <si>
    <t>Roseman University of Health Sciences College of Dental Medicine</t>
  </si>
  <si>
    <t>University of Utah School of Dentistry</t>
  </si>
  <si>
    <t>Virginia Commonwealth University School of Dentistry</t>
  </si>
  <si>
    <t>University of Washington School of Dentistry</t>
  </si>
  <si>
    <t>West Virginia University School of Dentistry</t>
  </si>
  <si>
    <t>Marquette University School of Dentistry</t>
  </si>
  <si>
    <t>University of Puerto Rico School of Dental Medicine</t>
  </si>
  <si>
    <t>University of Alberta School of Dentistry</t>
  </si>
  <si>
    <t>University of British Columbia Faculty of Dentistry</t>
  </si>
  <si>
    <t>University of Manitoba College of Dentistry</t>
  </si>
  <si>
    <t>Dalhousie University Faculty of Dentistry</t>
  </si>
  <si>
    <t>University of Toronto Faculty of Dentistry</t>
  </si>
  <si>
    <t>University of Western Ontario, Schulich School of Medicine &amp; Dentistry</t>
  </si>
  <si>
    <t>McGill University Faculty of Dentistry</t>
  </si>
  <si>
    <t>Report 1 - Academic Programs, Enrollment, and Graduates</t>
  </si>
  <si>
    <t>Table of Contents</t>
  </si>
  <si>
    <t>Notes to the Reader</t>
  </si>
  <si>
    <t>Glossary of Terms</t>
  </si>
  <si>
    <t>Figure 2: United States Dental School Examined Applications by Gender, 2009-10 to 2019-20</t>
  </si>
  <si>
    <t>Table 4: Number of United States Dental School Examined Applications by Gender, 2009-10 to 2019-20</t>
  </si>
  <si>
    <t>Figure 3: Percentage of Repeating First-Year United States Dental Students, 2009-10 to 2019-20</t>
  </si>
  <si>
    <t>Figure 4: First-Year United States Dental School Enrollment by Gender, 2009-10 to 2019-20</t>
  </si>
  <si>
    <t>Table 15a: Total United States Dental School Enrollment by Gender, 2009-10 to 2019-20</t>
  </si>
  <si>
    <t>Figure 10: Average Number of Patient Visits and New Patients Screened in United States Dental Schools, 2009-10 to 2019-20</t>
  </si>
  <si>
    <t>2019-20 Survey of Dental Education</t>
  </si>
  <si>
    <t>Figure 1: Classification of United States Dental Schools, 2019-20</t>
  </si>
  <si>
    <t>Figure 5: Region of Legal Residence of First-Year United States Dental Students, 2019-20</t>
  </si>
  <si>
    <t>Figure 6: Total United States Dental School Enrollment by Class and Gender, 2019-20</t>
  </si>
  <si>
    <t>Figure 11: Full-Time Equivalent Support Personnel in Basic Science, Clinical Science, Research and All Other Support, 2019-20</t>
  </si>
  <si>
    <t>Table 25: Faculty Providing Basic Science Instruction in United States Dental Schools, 2019-20</t>
  </si>
  <si>
    <t>Figure 7: United States Dental School Graduates by Gender, 2009 to 2019</t>
  </si>
  <si>
    <t>Table 18: United States and Canadian Dental School Graduates by Gender, 2009 to 2019</t>
  </si>
  <si>
    <t>Table 19: United States Dental School Graduates by Gender and Race/Ethnicity, 2009 to 2019</t>
  </si>
  <si>
    <t>Table 21: Financial Assistance Awarded to United States Dental School Students in 2018-19</t>
  </si>
  <si>
    <t>Notes to Reader</t>
  </si>
  <si>
    <t xml:space="preserve">While every reasonable effort has been made by the ADA Health Policy Institute (HPI) to identify and correct recognizable inconsistencies in program-level data, there may remain some instances in which data provided by a given dental education program published in this report are inaccurate but unrecognizable as such to the HPI or CODA, because no comparable question exists on the survey with which to verify its accuracy. </t>
  </si>
  <si>
    <t>Neither the ADA HPI nor CODA are responsible for resolving inaccurate responses provided by programs due to omission, misinterpretation, oversight, or for any other reason; it is the responsibility of each program to review and verify the accuracy and thoroughness of the information it submits on the annual survey.</t>
  </si>
  <si>
    <r>
      <rPr>
        <i/>
        <sz val="11"/>
        <color rgb="FF000000"/>
        <rFont val="Arial"/>
        <family val="2"/>
      </rPr>
      <t>Report 1: Academic Programs, Enrollment, and Graduates</t>
    </r>
    <r>
      <rPr>
        <sz val="11"/>
        <color rgb="FF000000"/>
        <rFont val="Arial"/>
        <family val="2"/>
      </rPr>
      <t xml:space="preserve"> summarizes information gathered by the annual Survey of Dental Education for 2019-20. The purpose of this report is to present information from dental schools regarding academic programs, admissions, enrollment, attrition, graduates, financial assistance, patient care, and support staff.</t>
    </r>
  </si>
  <si>
    <t>N/A</t>
  </si>
  <si>
    <t>© 2020 American Dental Association</t>
  </si>
  <si>
    <r>
      <rPr>
        <vertAlign val="superscript"/>
        <sz val="9"/>
        <rFont val="Arial"/>
        <family val="2"/>
      </rPr>
      <t xml:space="preserve">1 </t>
    </r>
    <r>
      <rPr>
        <sz val="9"/>
        <rFont val="Arial"/>
        <family val="2"/>
      </rPr>
      <t>Number of individuals whose credentials were complete and examined by an admissions committee, and were considered for admission to the first-year class. This figure represents the total number of applications examined by all dental schools, and counts applicants more than once if they applied to multiple programs.</t>
    </r>
  </si>
  <si>
    <t>University of Detroit Mercy</t>
  </si>
  <si>
    <t>Total examined applications</t>
  </si>
  <si>
    <t>Total by gender</t>
  </si>
  <si>
    <r>
      <t>University of Utah</t>
    </r>
    <r>
      <rPr>
        <vertAlign val="superscript"/>
        <sz val="11"/>
        <color rgb="FF000000"/>
        <rFont val="Arial"/>
        <family val="2"/>
      </rPr>
      <t>1</t>
    </r>
  </si>
  <si>
    <r>
      <t>Roseman University of Health Sciences</t>
    </r>
    <r>
      <rPr>
        <vertAlign val="superscript"/>
        <sz val="11"/>
        <color rgb="FF000000"/>
        <rFont val="Arial"/>
        <family val="2"/>
      </rPr>
      <t>1</t>
    </r>
  </si>
  <si>
    <r>
      <t>N/A</t>
    </r>
    <r>
      <rPr>
        <vertAlign val="superscript"/>
        <sz val="11"/>
        <color rgb="FF000000"/>
        <rFont val="Arial"/>
        <family val="2"/>
      </rPr>
      <t>2</t>
    </r>
  </si>
  <si>
    <r>
      <t>LECOM College of Dental Medicine</t>
    </r>
    <r>
      <rPr>
        <vertAlign val="superscript"/>
        <sz val="11"/>
        <color rgb="FF000000"/>
        <rFont val="Arial"/>
        <family val="2"/>
      </rPr>
      <t>1</t>
    </r>
  </si>
  <si>
    <r>
      <t>Midwestern University - IL</t>
    </r>
    <r>
      <rPr>
        <vertAlign val="superscript"/>
        <sz val="11"/>
        <color rgb="FF000000"/>
        <rFont val="Arial"/>
        <family val="2"/>
      </rPr>
      <t>1</t>
    </r>
  </si>
  <si>
    <r>
      <t>University of New England</t>
    </r>
    <r>
      <rPr>
        <vertAlign val="superscript"/>
        <sz val="11"/>
        <color rgb="FF000000"/>
        <rFont val="Arial"/>
        <family val="2"/>
      </rPr>
      <t>1</t>
    </r>
  </si>
  <si>
    <r>
      <t>Missouri School of Dentistry &amp; Oral Health</t>
    </r>
    <r>
      <rPr>
        <vertAlign val="superscript"/>
        <sz val="11"/>
        <color rgb="FF000000"/>
        <rFont val="Arial"/>
        <family val="2"/>
      </rPr>
      <t>1</t>
    </r>
  </si>
  <si>
    <r>
      <t>Touro College of Dental Medicine</t>
    </r>
    <r>
      <rPr>
        <vertAlign val="superscript"/>
        <sz val="11"/>
        <color rgb="FF000000"/>
        <rFont val="Arial"/>
        <family val="2"/>
      </rPr>
      <t>1</t>
    </r>
  </si>
  <si>
    <r>
      <t>East Carolina University</t>
    </r>
    <r>
      <rPr>
        <vertAlign val="superscript"/>
        <sz val="11"/>
        <color rgb="FF000000"/>
        <rFont val="Arial"/>
        <family val="2"/>
      </rPr>
      <t>1</t>
    </r>
  </si>
  <si>
    <r>
      <t>2015-16</t>
    </r>
    <r>
      <rPr>
        <b/>
        <vertAlign val="superscript"/>
        <sz val="11"/>
        <color rgb="FFFFFFFF"/>
        <rFont val="Arial"/>
        <family val="2"/>
      </rPr>
      <t>1</t>
    </r>
  </si>
  <si>
    <t>White 
(Not Hispanic or Latino)</t>
  </si>
  <si>
    <t>Black or African American 
(Not Hispanic or Latino)</t>
  </si>
  <si>
    <t>Hispanic or Latino 
(Any Race)</t>
  </si>
  <si>
    <t>American Indian or Alaska Native 
(Not Hispanic or Latino)</t>
  </si>
  <si>
    <t>Asian 
(Not Hispanic or Latino)</t>
  </si>
  <si>
    <t>Hawaiian or Other Pacific Islander 
(Not Hispanic or Latino)</t>
  </si>
  <si>
    <t>Two or More Races 
(Not Hispanic or Latino)</t>
  </si>
  <si>
    <r>
      <t>N/A</t>
    </r>
    <r>
      <rPr>
        <vertAlign val="superscript"/>
        <sz val="11"/>
        <color rgb="FF000000"/>
        <rFont val="Arial"/>
        <family val="2"/>
      </rPr>
      <t>3</t>
    </r>
  </si>
  <si>
    <r>
      <t>LECOM College of Dental Medicine</t>
    </r>
    <r>
      <rPr>
        <vertAlign val="superscript"/>
        <sz val="11"/>
        <color rgb="FF000000"/>
        <rFont val="Arial"/>
        <family val="2"/>
      </rPr>
      <t>2</t>
    </r>
  </si>
  <si>
    <r>
      <t>Midwestern University - IL</t>
    </r>
    <r>
      <rPr>
        <vertAlign val="superscript"/>
        <sz val="11"/>
        <color rgb="FF000000"/>
        <rFont val="Arial"/>
        <family val="2"/>
      </rPr>
      <t>2</t>
    </r>
  </si>
  <si>
    <r>
      <t>University of New England</t>
    </r>
    <r>
      <rPr>
        <vertAlign val="superscript"/>
        <sz val="11"/>
        <color rgb="FF000000"/>
        <rFont val="Arial"/>
        <family val="2"/>
      </rPr>
      <t>2</t>
    </r>
  </si>
  <si>
    <r>
      <t>Missouri School of Dentistry &amp; Oral Health</t>
    </r>
    <r>
      <rPr>
        <vertAlign val="superscript"/>
        <sz val="11"/>
        <color rgb="FF000000"/>
        <rFont val="Arial"/>
        <family val="2"/>
      </rPr>
      <t>2</t>
    </r>
  </si>
  <si>
    <r>
      <t>Touro College of Dental Medicine</t>
    </r>
    <r>
      <rPr>
        <vertAlign val="superscript"/>
        <sz val="11"/>
        <color rgb="FF000000"/>
        <rFont val="Arial"/>
        <family val="2"/>
      </rPr>
      <t>2</t>
    </r>
  </si>
  <si>
    <r>
      <t>East Carolina University</t>
    </r>
    <r>
      <rPr>
        <vertAlign val="superscript"/>
        <sz val="11"/>
        <color rgb="FF000000"/>
        <rFont val="Arial"/>
        <family val="2"/>
      </rPr>
      <t>2</t>
    </r>
  </si>
  <si>
    <r>
      <t>Roseman University of Health Sciences</t>
    </r>
    <r>
      <rPr>
        <vertAlign val="superscript"/>
        <sz val="11"/>
        <color rgb="FF000000"/>
        <rFont val="Arial"/>
        <family val="2"/>
      </rPr>
      <t>2</t>
    </r>
  </si>
  <si>
    <r>
      <t>University of Utah</t>
    </r>
    <r>
      <rPr>
        <vertAlign val="superscript"/>
        <sz val="11"/>
        <color rgb="FF000000"/>
        <rFont val="Arial"/>
        <family val="2"/>
      </rPr>
      <t>2</t>
    </r>
  </si>
  <si>
    <t>First-Time 1st Year Enrollees 
% of Examined Applications</t>
  </si>
  <si>
    <t>First-Time 
1st Year Enrollment</t>
  </si>
  <si>
    <t>©2019 American Dental Association</t>
  </si>
  <si>
    <r>
      <t>N/A</t>
    </r>
    <r>
      <rPr>
        <vertAlign val="superscript"/>
        <sz val="11"/>
        <color rgb="FF000000"/>
        <rFont val="Arial"/>
        <family val="2"/>
      </rPr>
      <t>1</t>
    </r>
  </si>
  <si>
    <t>©2020 American Dental Association</t>
  </si>
  <si>
    <t>1999-00</t>
  </si>
  <si>
    <t>Master's, Ph.D.,
Other</t>
  </si>
  <si>
    <t>N/AP</t>
  </si>
  <si>
    <t>Total United States</t>
  </si>
  <si>
    <t>Total Canada</t>
  </si>
  <si>
    <t>N/AV</t>
  </si>
  <si>
    <t>NAV</t>
  </si>
  <si>
    <r>
      <t xml:space="preserve">Repeat </t>
    </r>
    <r>
      <rPr>
        <b/>
        <vertAlign val="superscript"/>
        <sz val="10"/>
        <color rgb="FFFFFFFF"/>
        <rFont val="Arial"/>
        <family val="2"/>
      </rPr>
      <t>1</t>
    </r>
  </si>
  <si>
    <r>
      <t>N/AP</t>
    </r>
    <r>
      <rPr>
        <vertAlign val="superscript"/>
        <sz val="11"/>
        <color rgb="FF000000"/>
        <rFont val="Arial"/>
        <family val="2"/>
      </rPr>
      <t>3</t>
    </r>
  </si>
  <si>
    <r>
      <t>N/AV</t>
    </r>
    <r>
      <rPr>
        <vertAlign val="superscript"/>
        <sz val="11"/>
        <color rgb="FF000000"/>
        <rFont val="Arial"/>
        <family val="2"/>
      </rPr>
      <t>4</t>
    </r>
  </si>
  <si>
    <r>
      <t>Number of Repeating Students</t>
    </r>
    <r>
      <rPr>
        <b/>
        <vertAlign val="superscript"/>
        <sz val="11"/>
        <rFont val="Arial"/>
        <family val="2"/>
      </rPr>
      <t>2</t>
    </r>
  </si>
  <si>
    <t>TERM</t>
  </si>
  <si>
    <t>DEFINITION</t>
  </si>
  <si>
    <t>The mean is the simple average of values reported by the schools responding to the survey. The mean is calculated by summing the values reported and then dividing the sum by the number of schools responding to the question.</t>
  </si>
  <si>
    <t>The median is the statistic representing the observation that falls at the fifty-percent mark of all responses. One half of the population falls below this figure.</t>
  </si>
  <si>
    <t>N:</t>
  </si>
  <si>
    <t>The total number of visits made to on-campus clinics or extramural facilities. There may be more than one visit made by a single patient to a clinic.</t>
  </si>
  <si>
    <t>An educational institution controlled by a private individual(s) or by a nongovernmental agency, usually supported primarily by other than public funds, and operated by other than publicly elected or appointed officials. The individual(s) or agency in control receives compensation other than wages, rent or other expenses for the assumption of risk.</t>
  </si>
  <si>
    <t>An educational institution controlled by a private individual(s) or by a nongovernmental agency, usually supported primarily by other than public funds, and operated by other than publicly elected or appointed officials. The individual(s) or agency in control receives no compensation other than wages, rent, or other expenses, for the assumption of risk. These include both independent not-for-profit schools and those affiliated with a religious organization.</t>
  </si>
  <si>
    <t>A privately supported program that receives a per capita enrollment subsidy from the state (e.g., some states allocate a prescribed dollar amount per state resident enrolled in their programs). Certain tables in this report may list private/state-related institutions together with private institutions.</t>
  </si>
  <si>
    <t>An educational institution whose programs and activities are operated by publicly elected or appointed school officials and which is supported primarily by public funds.</t>
  </si>
  <si>
    <t>White, Non-Hispanic: a person having origins in any of the original peoples of Europe, the Middle East, or North Africa.</t>
  </si>
  <si>
    <t>Black or African-American: a person having origins in any of the black racial groups of Africa.</t>
  </si>
  <si>
    <t>Hispanic/Latino: a person of Cuban, Mexican, Puerto Rican, South or Central American or other Spanish culture or origin, regardless of race.</t>
  </si>
  <si>
    <t>American Indian or Alaska Native: a person having origins in any of the original peoples of North America and South America (including Central America) and who maintains cultural identification through tribal affiliation or community attachment.</t>
  </si>
  <si>
    <t>Asian: a person having origins in any of the original peoples of the Far East, Southeast Asia, the Indian subcontinent, including, for example, Cambodia, China, India, Japan, Korea, Malaysia, Pakistan, the Philippine Islands, Thailand, and Vietnam.</t>
  </si>
  <si>
    <t>Two or More Races: category used for individuals who identify with two or more of the race categories listed above.</t>
  </si>
  <si>
    <t>Non-Resident Alien: a person who is not a citizen or national of the United States and who is in this country on a visa or temporary basis and does not have the right to remain indefinitely.</t>
  </si>
  <si>
    <t>Indicates the total number of students repeating an academic year. Includes students enrolled at either the initial school of enrollment or the school to which they transferred.</t>
  </si>
  <si>
    <t>The standard deviation is the typical deviation of sample values from the mean. It reflects the accuracy of the sample mean in representing the population. In a normal population, 68.0% of the observations fall within one standard deviation of the mean, 95.5% of the population fall within two standard deviations, and 99.7% fall within three standard deviations.</t>
  </si>
  <si>
    <t>Identifies the number of predoctoral students who have transferred to a different dental school to continue their predoctoral program. Does not include repeating students.</t>
  </si>
  <si>
    <r>
      <t xml:space="preserve">The total number of </t>
    </r>
    <r>
      <rPr>
        <i/>
        <sz val="11"/>
        <color rgb="FF000000"/>
        <rFont val="Arial"/>
        <family val="2"/>
      </rPr>
      <t xml:space="preserve">new </t>
    </r>
    <r>
      <rPr>
        <sz val="11"/>
        <color theme="1"/>
        <rFont val="Arial"/>
        <family val="2"/>
      </rPr>
      <t>patients making visits to on-campus clinics or extramural facilities.</t>
    </r>
  </si>
  <si>
    <r>
      <t xml:space="preserve">Dentists who indicated at least one of the following as their primary and/or secondary occupation on the ADA’s </t>
    </r>
    <r>
      <rPr>
        <i/>
        <sz val="11"/>
        <color rgb="FF000000"/>
        <rFont val="Arial"/>
        <family val="2"/>
      </rPr>
      <t>Distribution of Dentists</t>
    </r>
    <r>
      <rPr>
        <sz val="11"/>
        <color theme="1"/>
        <rFont val="Arial"/>
        <family val="2"/>
      </rPr>
      <t xml:space="preserve"> survey instrument: private practitioner; dental school faculty or staff; armed forces dentist; government-employed dentist at the federal, state, or local levels; graduate student, intern, or resident; or other health and dental organization staff member.</t>
    </r>
  </si>
  <si>
    <r>
      <t>Native Hawaiian or Other Pacific Islander: a person having origins in</t>
    </r>
    <r>
      <rPr>
        <sz val="11"/>
        <color rgb="FF000000"/>
        <rFont val="Arial"/>
        <family val="2"/>
      </rPr>
      <t xml:space="preserve"> </t>
    </r>
    <r>
      <rPr>
        <sz val="11"/>
        <color theme="1"/>
        <rFont val="Arial"/>
        <family val="2"/>
      </rPr>
      <t xml:space="preserve">any of the original peoples of Hawaii, Guam, Samoa, or other Pacific Islands. </t>
    </r>
  </si>
  <si>
    <t>Mean:</t>
  </si>
  <si>
    <t>Median:</t>
  </si>
  <si>
    <t>Patients screened:</t>
  </si>
  <si>
    <t>Patient visits:</t>
  </si>
  <si>
    <t>Private for-profit school:</t>
  </si>
  <si>
    <t>Private nonprofit school:</t>
  </si>
  <si>
    <t>Professionally active dentists:</t>
  </si>
  <si>
    <t>Public school:</t>
  </si>
  <si>
    <t>Race/Ethnicity:</t>
  </si>
  <si>
    <t>Repeaters:</t>
  </si>
  <si>
    <t>Standard deviation:</t>
  </si>
  <si>
    <t>Transfer students:</t>
  </si>
  <si>
    <t>Private/State-related school:</t>
  </si>
  <si>
    <t>Native Hawaiian or Other Pacific Islander 
(Not Hispanic or Latino)</t>
  </si>
  <si>
    <r>
      <t>Table 11a: First-Year United States Dental School Enrollment by Gender and Race/Ethnicity</t>
    </r>
    <r>
      <rPr>
        <b/>
        <vertAlign val="superscript"/>
        <sz val="11"/>
        <color rgb="FF000000"/>
        <rFont val="Arial"/>
        <family val="2"/>
      </rPr>
      <t>1</t>
    </r>
    <r>
      <rPr>
        <b/>
        <sz val="11"/>
        <color rgb="FF000000"/>
        <rFont val="Arial"/>
        <family val="2"/>
      </rPr>
      <t>, 2009-10 to 2019-20</t>
    </r>
  </si>
  <si>
    <r>
      <t>Other</t>
    </r>
    <r>
      <rPr>
        <b/>
        <vertAlign val="superscript"/>
        <sz val="11"/>
        <color rgb="FFFFFFFF"/>
        <rFont val="Arial"/>
        <family val="2"/>
      </rPr>
      <t>2</t>
    </r>
  </si>
  <si>
    <t>Other US Terri-
tories</t>
  </si>
  <si>
    <t>Nonres-
ident
Alien</t>
  </si>
  <si>
    <t>Not
avail-
able</t>
  </si>
  <si>
    <t>AL = ALABAMA</t>
  </si>
  <si>
    <t>CT = CONNECTICUT</t>
  </si>
  <si>
    <t>ID = IDAHO</t>
  </si>
  <si>
    <t>LA = LOUISIANA</t>
  </si>
  <si>
    <t>MS = MISSISSIPPI</t>
  </si>
  <si>
    <t>NJ = NEW JERSEY</t>
  </si>
  <si>
    <t>OK = OKLAHOMA</t>
  </si>
  <si>
    <t>TN = TENNESSEE</t>
  </si>
  <si>
    <t>WV = WEST VIRGINIA</t>
  </si>
  <si>
    <t>AB = ALBERTA</t>
  </si>
  <si>
    <t>AK = ALASKA</t>
  </si>
  <si>
    <t>DE = DELAWARE</t>
  </si>
  <si>
    <t>IL = ILLINOIS</t>
  </si>
  <si>
    <t>ME = MAINE</t>
  </si>
  <si>
    <t>MO = MISSOURI</t>
  </si>
  <si>
    <t>NM = NEW MEXICO</t>
  </si>
  <si>
    <t>OR = OREGON</t>
  </si>
  <si>
    <t>TX = TEXAS</t>
  </si>
  <si>
    <t>WI = WISCONSIN</t>
  </si>
  <si>
    <t>BC = BRITISH COLUMBIA</t>
  </si>
  <si>
    <t>AZ = ARIZONA</t>
  </si>
  <si>
    <t>DC = DISTRICT OF COLUMBIA</t>
  </si>
  <si>
    <t>IN = INDIANA</t>
  </si>
  <si>
    <t>MD = MARYLAND</t>
  </si>
  <si>
    <t>MT = MONTANA</t>
  </si>
  <si>
    <t>NY = NEW YORK</t>
  </si>
  <si>
    <t>PA = PENNSYLVANIA</t>
  </si>
  <si>
    <t>UT = UTAH</t>
  </si>
  <si>
    <t>WY = WYOMING</t>
  </si>
  <si>
    <t>MB = MANITOBA</t>
  </si>
  <si>
    <t>AR = ARKANSAS</t>
  </si>
  <si>
    <t>FL = FLORIDA</t>
  </si>
  <si>
    <t>IA = IOWA</t>
  </si>
  <si>
    <t>MA = MASSACHUSETTS</t>
  </si>
  <si>
    <t>NE = NEBRASKA</t>
  </si>
  <si>
    <t>NC = NORTH CAROLINA</t>
  </si>
  <si>
    <t>RI = RHODE ISLAND</t>
  </si>
  <si>
    <t>VT = VERMONT</t>
  </si>
  <si>
    <t>PR = PUERTO RICO</t>
  </si>
  <si>
    <t>ON = ONTARIO</t>
  </si>
  <si>
    <t>CA = CALIFORNIA</t>
  </si>
  <si>
    <t>GA = GEORGIA</t>
  </si>
  <si>
    <t>KS = KANSAS</t>
  </si>
  <si>
    <t>MI = MICHIGAN</t>
  </si>
  <si>
    <t>NV = NEVADA</t>
  </si>
  <si>
    <t>ND = NORTH DAKOTA</t>
  </si>
  <si>
    <t>SC = SOUTH CAROLINA</t>
  </si>
  <si>
    <t>VA = VIRGINIA</t>
  </si>
  <si>
    <t>QC = QUEBEC</t>
  </si>
  <si>
    <t>CO = COLORADO</t>
  </si>
  <si>
    <t>HI = HAWAII</t>
  </si>
  <si>
    <t>KY = KENTUCKY</t>
  </si>
  <si>
    <t>MN = MINNESOTA</t>
  </si>
  <si>
    <t>NH = NEW HAMPSHIRE</t>
  </si>
  <si>
    <t>OH = OHIO</t>
  </si>
  <si>
    <t>SD = SOUTH DAKOTA</t>
  </si>
  <si>
    <t>WA = WASHINGTON</t>
  </si>
  <si>
    <r>
      <t>Other</t>
    </r>
    <r>
      <rPr>
        <b/>
        <vertAlign val="superscript"/>
        <sz val="11"/>
        <color rgb="FFFFFFFF"/>
        <rFont val="Arial"/>
        <family val="2"/>
      </rPr>
      <t>1</t>
    </r>
  </si>
  <si>
    <t>Source: American Dental Association, Health Policy Institute, Surveys of Dental Education (US Group II and Student Roster).</t>
  </si>
  <si>
    <t>Source: American Dental Association, Health Policy Institute, 2019-20 Survey of Dental Education (Group II, Questions 11, 18, 19, and 20).</t>
  </si>
  <si>
    <r>
      <t>Table 16: United States Dental School Enrollment by Gender and Race/Ethnicity</t>
    </r>
    <r>
      <rPr>
        <b/>
        <vertAlign val="superscript"/>
        <sz val="11"/>
        <color rgb="FF000000"/>
        <rFont val="Arial"/>
        <family val="2"/>
      </rPr>
      <t>1</t>
    </r>
    <r>
      <rPr>
        <b/>
        <sz val="11"/>
        <color rgb="FF000000"/>
        <rFont val="Arial"/>
        <family val="2"/>
      </rPr>
      <t>, 2009-10 to 2019-20</t>
    </r>
  </si>
  <si>
    <r>
      <t>Native Hawaiian or Other Pacific Islander</t>
    </r>
    <r>
      <rPr>
        <b/>
        <vertAlign val="superscript"/>
        <sz val="11"/>
        <color rgb="FFFFFFFF"/>
        <rFont val="Arial"/>
        <family val="2"/>
      </rPr>
      <t>3</t>
    </r>
    <r>
      <rPr>
        <b/>
        <sz val="11"/>
        <color rgb="FFFFFFFF"/>
        <rFont val="Arial"/>
        <family val="2"/>
      </rPr>
      <t xml:space="preserve"> 
(Not Hispanic or Latino)</t>
    </r>
  </si>
  <si>
    <r>
      <t>Two or More Races</t>
    </r>
    <r>
      <rPr>
        <b/>
        <vertAlign val="superscript"/>
        <sz val="11"/>
        <color rgb="FFFFFFFF"/>
        <rFont val="Arial"/>
        <family val="2"/>
      </rPr>
      <t>3</t>
    </r>
    <r>
      <rPr>
        <b/>
        <sz val="11"/>
        <color rgb="FFFFFFFF"/>
        <rFont val="Arial"/>
        <family val="2"/>
      </rPr>
      <t xml:space="preserve"> 
(Not Hispanic or Latino)</t>
    </r>
  </si>
  <si>
    <r>
      <t>Nonresident Alien</t>
    </r>
    <r>
      <rPr>
        <b/>
        <vertAlign val="superscript"/>
        <sz val="11"/>
        <color rgb="FFFFFFFF"/>
        <rFont val="Arial"/>
        <family val="2"/>
      </rPr>
      <t>3</t>
    </r>
  </si>
  <si>
    <r>
      <t>Midwestern University - AZ</t>
    </r>
    <r>
      <rPr>
        <vertAlign val="superscript"/>
        <sz val="11"/>
        <color rgb="FF000000"/>
        <rFont val="Arial"/>
        <family val="2"/>
      </rPr>
      <t>1</t>
    </r>
  </si>
  <si>
    <r>
      <t>Western University of Health Sciences</t>
    </r>
    <r>
      <rPr>
        <vertAlign val="superscript"/>
        <sz val="11"/>
        <color rgb="FF000000"/>
        <rFont val="Arial"/>
        <family val="2"/>
      </rPr>
      <t>1</t>
    </r>
  </si>
  <si>
    <r>
      <t>Table 19: United States Dental School Graduates By Gender and Race/Ethnicity</t>
    </r>
    <r>
      <rPr>
        <b/>
        <vertAlign val="superscript"/>
        <sz val="11"/>
        <color rgb="FF000000"/>
        <rFont val="Arial"/>
        <family val="2"/>
      </rPr>
      <t>1</t>
    </r>
    <r>
      <rPr>
        <b/>
        <sz val="11"/>
        <color rgb="FF000000"/>
        <rFont val="Arial"/>
        <family val="2"/>
      </rPr>
      <t>, 2009 to 2019</t>
    </r>
  </si>
  <si>
    <t>©20120 American Dental Association</t>
  </si>
  <si>
    <t>Percent of Graduates</t>
  </si>
  <si>
    <r>
      <t>Touro College of Dental Medicine</t>
    </r>
    <r>
      <rPr>
        <vertAlign val="superscript"/>
        <sz val="11"/>
        <color rgb="FF000000"/>
        <rFont val="Arial"/>
        <family val="2"/>
      </rPr>
      <t>3</t>
    </r>
  </si>
  <si>
    <t>Clinical Lab Instruction</t>
  </si>
  <si>
    <t>Corre-
spondence</t>
  </si>
  <si>
    <t>Audio/Audio Conference Courses</t>
  </si>
  <si>
    <t>Telecourse/
ITV/Video-
conference</t>
  </si>
  <si>
    <t>CD-ROM: 
Self-contained System/Email</t>
  </si>
  <si>
    <t>Web-based Online Courses</t>
  </si>
  <si>
    <t>Lecture/
Discussion</t>
  </si>
  <si>
    <t>Field Learning/
Research</t>
  </si>
  <si>
    <t>Remote Methods:</t>
  </si>
  <si>
    <t>Total "Yes" Responses:</t>
  </si>
  <si>
    <t>On-Campus 
Clinics</t>
  </si>
  <si>
    <t>Extramural 
Facilities</t>
  </si>
  <si>
    <r>
      <rPr>
        <vertAlign val="superscript"/>
        <sz val="8"/>
        <rFont val="Arial"/>
        <family val="2"/>
      </rPr>
      <t>1</t>
    </r>
    <r>
      <rPr>
        <sz val="8"/>
        <rFont val="Arial"/>
        <family val="2"/>
      </rPr>
      <t xml:space="preserve"> Each school specified a twelve-month period.</t>
    </r>
  </si>
  <si>
    <r>
      <rPr>
        <vertAlign val="superscript"/>
        <sz val="8"/>
        <rFont val="Arial"/>
        <family val="2"/>
      </rPr>
      <t>3</t>
    </r>
    <r>
      <rPr>
        <sz val="8"/>
        <rFont val="Arial"/>
        <family val="2"/>
      </rPr>
      <t xml:space="preserve"> Not applicable.</t>
    </r>
  </si>
  <si>
    <t xml:space="preserve">Source: American Dental Association, Health Policy Institute, 2018-19 Survey of Dental Education (US Group I, Questions 27 and 28. Canada Group I, Questions 24 and 25). </t>
  </si>
  <si>
    <r>
      <rPr>
        <vertAlign val="superscript"/>
        <sz val="8"/>
        <color theme="1"/>
        <rFont val="Arial"/>
        <family val="2"/>
      </rPr>
      <t>2</t>
    </r>
    <r>
      <rPr>
        <sz val="8"/>
        <color theme="1"/>
        <rFont val="Arial"/>
        <family val="2"/>
      </rPr>
      <t xml:space="preserve"> Refer to glossary for definition.</t>
    </r>
  </si>
  <si>
    <r>
      <t>Number of Patient Visits</t>
    </r>
    <r>
      <rPr>
        <b/>
        <vertAlign val="superscript"/>
        <sz val="11"/>
        <color rgb="FFFFFFFF"/>
        <rFont val="Arial"/>
        <family val="2"/>
      </rPr>
      <t>2</t>
    </r>
  </si>
  <si>
    <r>
      <t>Number of New Patients Screened</t>
    </r>
    <r>
      <rPr>
        <b/>
        <vertAlign val="superscript"/>
        <sz val="11"/>
        <color rgb="FFFFFFFF"/>
        <rFont val="Arial"/>
        <family val="2"/>
      </rPr>
      <t>2</t>
    </r>
  </si>
  <si>
    <t>Table 21: Financial Assistance Awarded to United States Dental School Students, 2018-19</t>
  </si>
  <si>
    <t>UNIVERSITY OF ALABAMA</t>
  </si>
  <si>
    <t>$</t>
  </si>
  <si>
    <t>2018-19 Total Enrollment</t>
  </si>
  <si>
    <t>Number Applied for Financial Assistance</t>
  </si>
  <si>
    <t>Number Whose Need Determined by Analysis</t>
  </si>
  <si>
    <t>Dental School or Sponsoring Institution</t>
  </si>
  <si>
    <t>Federal Government</t>
  </si>
  <si>
    <t>State Government</t>
  </si>
  <si>
    <t>Other Sources</t>
  </si>
  <si>
    <t>Applicants' Needs Determined by Analysis</t>
  </si>
  <si>
    <t>Grants or Scholarships (including tuition reduction) awarded by:</t>
  </si>
  <si>
    <t>Student Loans, funded by:</t>
  </si>
  <si>
    <t>Work Study Programs, funded by:</t>
  </si>
  <si>
    <t>Applicants' Needs Not Determined by Analysis</t>
  </si>
  <si>
    <t>Mean</t>
  </si>
  <si>
    <t>Standard Deviation</t>
  </si>
  <si>
    <t>Source: American Dental Association, Health Policy Institute, 2019-20 Survey of Dental Education (Group II, Questions 29-31).</t>
  </si>
  <si>
    <t>Clinical Clerk</t>
  </si>
  <si>
    <t>Dental Assistant</t>
  </si>
  <si>
    <t>Dental Hygienist</t>
  </si>
  <si>
    <t>Dental Laboratory Technician</t>
  </si>
  <si>
    <t>Expanded Function Dental Assistant</t>
  </si>
  <si>
    <t>Radiology Technician</t>
  </si>
  <si>
    <t>Sterilization Personnel</t>
  </si>
  <si>
    <t>Computer/
IT Personnel</t>
  </si>
  <si>
    <t>Team/
Patient Care Coordinator</t>
  </si>
  <si>
    <t>Proffessional Staff</t>
  </si>
  <si>
    <t>Nurse</t>
  </si>
  <si>
    <t>Other Support Personnel</t>
  </si>
  <si>
    <t>Total FTE</t>
  </si>
  <si>
    <t>Total Support Personnel</t>
  </si>
  <si>
    <t>Number of Non-Zero Entries</t>
  </si>
  <si>
    <t xml:space="preserve">Source: American Dental Association, Health Policy Institute, 2019-20 Survey of Dental Education (Group I, Question 22). </t>
  </si>
  <si>
    <t>Administrative Assistant/ Secretary/
Clerical Support Staff</t>
  </si>
  <si>
    <t>Medical/
Pathology Laboratory Technician</t>
  </si>
  <si>
    <t>Location of Basic Science Department:</t>
  </si>
  <si>
    <t>Outside of dental school</t>
  </si>
  <si>
    <t>Within dental school</t>
  </si>
  <si>
    <t>Total Basic Science Support Peronnel /
 "Within dental school" responses</t>
  </si>
  <si>
    <t>Total Clinical Science Support Personnel</t>
  </si>
  <si>
    <t>Total Research Support Personnel</t>
  </si>
  <si>
    <t>Research Support 
Total FTE</t>
  </si>
  <si>
    <t>Clinical Science Support 
Total FTE</t>
  </si>
  <si>
    <t>Basic Science Support
Total FTE</t>
  </si>
  <si>
    <t>All Other Support 
Total FTE</t>
  </si>
  <si>
    <t>Type of Faculty Providing Basic Science Instruction</t>
  </si>
  <si>
    <t>Faculty from independent basic science division of university</t>
  </si>
  <si>
    <t>Medical and dental school faculty share instruction</t>
  </si>
  <si>
    <t>Dental school faculty only</t>
  </si>
  <si>
    <t>Medical school faculty only</t>
  </si>
  <si>
    <t>Number of "Dental school faculty only" responses:</t>
  </si>
  <si>
    <r>
      <t>Figure 1: Classification of United States Dental Schools, 2019-20</t>
    </r>
    <r>
      <rPr>
        <b/>
        <vertAlign val="superscript"/>
        <sz val="11"/>
        <color theme="1"/>
        <rFont val="Arial"/>
        <family val="2"/>
      </rPr>
      <t>1</t>
    </r>
  </si>
  <si>
    <t>Source: American Dental Association, Health Policy Institute, 2019-20 Survey of Dental Education (Group I, Question 5).</t>
  </si>
  <si>
    <r>
      <t>Figure 2: United States Dental School Examined Applications</t>
    </r>
    <r>
      <rPr>
        <b/>
        <vertAlign val="superscript"/>
        <sz val="11"/>
        <color theme="1"/>
        <rFont val="Arial"/>
        <family val="2"/>
      </rPr>
      <t xml:space="preserve">1 </t>
    </r>
    <r>
      <rPr>
        <b/>
        <sz val="11"/>
        <color theme="1"/>
        <rFont val="Arial"/>
        <family val="2"/>
      </rPr>
      <t>by Gender</t>
    </r>
    <r>
      <rPr>
        <b/>
        <vertAlign val="superscript"/>
        <sz val="11"/>
        <color theme="1"/>
        <rFont val="Arial"/>
        <family val="2"/>
      </rPr>
      <t>2</t>
    </r>
    <r>
      <rPr>
        <b/>
        <sz val="11"/>
        <color theme="1"/>
        <rFont val="Arial"/>
        <family val="2"/>
      </rPr>
      <t>, 2009-10 to 2019-20</t>
    </r>
  </si>
  <si>
    <t>adv enrollment and grads</t>
  </si>
  <si>
    <t>% repeating students</t>
  </si>
  <si>
    <r>
      <t>Figure 3: Percentage of Repeating</t>
    </r>
    <r>
      <rPr>
        <b/>
        <vertAlign val="superscript"/>
        <sz val="11"/>
        <color theme="1"/>
        <rFont val="Arial"/>
        <family val="2"/>
      </rPr>
      <t>1</t>
    </r>
    <r>
      <rPr>
        <b/>
        <sz val="11"/>
        <color theme="1"/>
        <rFont val="Arial"/>
        <family val="2"/>
      </rPr>
      <t xml:space="preserve"> First-Year United States Dental Students, 2009-10 to 2019-20</t>
    </r>
  </si>
  <si>
    <r>
      <t>Figure 4: First-Year United States Dental School Enrollment by Gender</t>
    </r>
    <r>
      <rPr>
        <b/>
        <vertAlign val="superscript"/>
        <sz val="11"/>
        <color theme="1"/>
        <rFont val="Arial"/>
        <family val="2"/>
      </rPr>
      <t>1</t>
    </r>
    <r>
      <rPr>
        <b/>
        <sz val="11"/>
        <color theme="1"/>
        <rFont val="Arial"/>
        <family val="2"/>
      </rPr>
      <t>, 2009-10 to 2019-20</t>
    </r>
  </si>
  <si>
    <r>
      <t>Figure 5: Region</t>
    </r>
    <r>
      <rPr>
        <b/>
        <vertAlign val="superscript"/>
        <sz val="11"/>
        <color theme="1"/>
        <rFont val="Arial"/>
        <family val="2"/>
      </rPr>
      <t>1</t>
    </r>
    <r>
      <rPr>
        <b/>
        <sz val="11"/>
        <color theme="1"/>
        <rFont val="Arial"/>
        <family val="2"/>
      </rPr>
      <t xml:space="preserve"> of Legal Residence of First-Year United States Dental Students, 2019-20</t>
    </r>
  </si>
  <si>
    <t>4th</t>
  </si>
  <si>
    <t>3rd</t>
  </si>
  <si>
    <t>2nd</t>
  </si>
  <si>
    <t>1st</t>
  </si>
  <si>
    <r>
      <t>Figure 6: Total United States Dental School Enrollment by Class and Gender, 2019-20</t>
    </r>
    <r>
      <rPr>
        <b/>
        <vertAlign val="superscript"/>
        <sz val="11"/>
        <color theme="1"/>
        <rFont val="Arial"/>
        <family val="2"/>
      </rPr>
      <t>1</t>
    </r>
  </si>
  <si>
    <t>Variable</t>
  </si>
  <si>
    <t>Sum</t>
  </si>
  <si>
    <t>Minimum</t>
  </si>
  <si>
    <t>Maximum</t>
  </si>
  <si>
    <t>In Dental-Related Activiry</t>
  </si>
  <si>
    <t>OA1</t>
  </si>
  <si>
    <t>Not in Dental-Related Activity</t>
  </si>
  <si>
    <t>OA2</t>
  </si>
  <si>
    <t>OAADVAPP</t>
  </si>
  <si>
    <t>Applied to advanced program</t>
  </si>
  <si>
    <t>OANBT</t>
  </si>
  <si>
    <t>Took national board exam</t>
  </si>
  <si>
    <t>OACLT</t>
  </si>
  <si>
    <t>Took clinical licensure exam</t>
  </si>
  <si>
    <t>OAADVENR</t>
  </si>
  <si>
    <t>Enrolled in advanced program</t>
  </si>
  <si>
    <t>Enrolled in an accredited advanced dental education program</t>
  </si>
  <si>
    <t>OANBP</t>
  </si>
  <si>
    <t>Passed national board exam</t>
  </si>
  <si>
    <t>Passed National Board Exam</t>
  </si>
  <si>
    <t>OACLP</t>
  </si>
  <si>
    <t>Passed clinical exam</t>
  </si>
  <si>
    <t>Passed Clinical Licensure Exam</t>
  </si>
  <si>
    <t>OATOT</t>
  </si>
  <si>
    <t>Completed Program</t>
  </si>
  <si>
    <t>OA</t>
  </si>
  <si>
    <t>Originally Enrolled</t>
  </si>
  <si>
    <t>Patient visits</t>
  </si>
  <si>
    <t>Patients screened</t>
  </si>
  <si>
    <t>n</t>
  </si>
  <si>
    <t>BSFAC</t>
  </si>
  <si>
    <t>Frequency</t>
  </si>
  <si>
    <t>Faculty from other divisions</t>
  </si>
  <si>
    <r>
      <rPr>
        <vertAlign val="superscript"/>
        <sz val="9"/>
        <rFont val="Arial"/>
        <family val="2"/>
      </rPr>
      <t>1</t>
    </r>
    <r>
      <rPr>
        <sz val="9"/>
        <rFont val="Arial"/>
        <family val="2"/>
      </rPr>
      <t xml:space="preserve"> Dental school name in Table 1 is the full name of the sponsoring institution and dental school at the time of the survey.  </t>
    </r>
  </si>
  <si>
    <r>
      <rPr>
        <vertAlign val="superscript"/>
        <sz val="9"/>
        <rFont val="Arial"/>
        <family val="2"/>
      </rPr>
      <t>2</t>
    </r>
    <r>
      <rPr>
        <sz val="9"/>
        <rFont val="Arial"/>
        <family val="2"/>
      </rPr>
      <t xml:space="preserve"> Four-36: 4 academic years within 36 months; four-48: 4 academic years within 48 months; five-60: 5 academic years within 60 months.</t>
    </r>
  </si>
  <si>
    <r>
      <rPr>
        <vertAlign val="superscript"/>
        <sz val="9"/>
        <rFont val="Arial"/>
        <family val="2"/>
      </rPr>
      <t>3</t>
    </r>
    <r>
      <rPr>
        <sz val="9"/>
        <rFont val="Arial"/>
        <family val="2"/>
      </rPr>
      <t xml:space="preserve"> Not available</t>
    </r>
  </si>
  <si>
    <r>
      <t xml:space="preserve">Source: American Dental Association, Health Policy Institute, 2019-20 </t>
    </r>
    <r>
      <rPr>
        <i/>
        <sz val="9"/>
        <rFont val="Arial"/>
        <family val="2"/>
      </rPr>
      <t>Survey of Dental Education</t>
    </r>
    <r>
      <rPr>
        <sz val="9"/>
        <rFont val="Arial"/>
        <family val="2"/>
      </rPr>
      <t xml:space="preserve"> (US Group I, Questions 5, 7-10 and 13. Canada Group I, Questions 3-7 and 10).</t>
    </r>
  </si>
  <si>
    <r>
      <t xml:space="preserve">Source: American Dental Association, Health Policy Institute, </t>
    </r>
    <r>
      <rPr>
        <i/>
        <sz val="9"/>
        <rFont val="Arial"/>
        <family val="2"/>
      </rPr>
      <t>Surveys of Dental Education</t>
    </r>
    <r>
      <rPr>
        <sz val="9"/>
        <rFont val="Arial"/>
        <family val="2"/>
      </rPr>
      <t xml:space="preserve"> (Group II, Questions 2 and 10) and American Dental Education Association, Policy Center-Educational Research and Analysis.</t>
    </r>
  </si>
  <si>
    <r>
      <rPr>
        <vertAlign val="superscript"/>
        <sz val="9"/>
        <rFont val="Arial"/>
        <family val="2"/>
      </rPr>
      <t xml:space="preserve">2 </t>
    </r>
    <r>
      <rPr>
        <sz val="9"/>
        <rFont val="Arial"/>
        <family val="2"/>
      </rPr>
      <t>Note that, beginning in 2012-13, total number of examined applications include those for whom gender was not available. As a result, the totals shown in the graph exceed the sum of applications from males and females. In 2015-16, the gender category "Other" was added to include applicants whose gender was unknown, or who did not identify as male or female.</t>
    </r>
  </si>
  <si>
    <r>
      <t xml:space="preserve">Source: American Dental Association, Health Policy Institute, </t>
    </r>
    <r>
      <rPr>
        <i/>
        <sz val="9"/>
        <rFont val="Arial"/>
        <family val="2"/>
      </rPr>
      <t>Surveys of Dental Education</t>
    </r>
    <r>
      <rPr>
        <sz val="9"/>
        <rFont val="Arial"/>
        <family val="2"/>
      </rPr>
      <t xml:space="preserve"> (Group II, Question 2).</t>
    </r>
  </si>
  <si>
    <r>
      <rPr>
        <vertAlign val="superscript"/>
        <sz val="9"/>
        <rFont val="Arial"/>
        <family val="2"/>
      </rPr>
      <t>1</t>
    </r>
    <r>
      <rPr>
        <sz val="9"/>
        <rFont val="Arial"/>
        <family val="2"/>
      </rPr>
      <t xml:space="preserve"> Identifies a new program</t>
    </r>
  </si>
  <si>
    <r>
      <rPr>
        <vertAlign val="superscript"/>
        <sz val="9"/>
        <rFont val="Arial"/>
        <family val="2"/>
      </rPr>
      <t>2</t>
    </r>
    <r>
      <rPr>
        <sz val="9"/>
        <rFont val="Arial"/>
        <family val="2"/>
      </rPr>
      <t xml:space="preserve"> Not available</t>
    </r>
  </si>
  <si>
    <r>
      <t xml:space="preserve">Source: American Dental Association, Health Policy Institute, </t>
    </r>
    <r>
      <rPr>
        <i/>
        <sz val="9"/>
        <rFont val="Arial"/>
        <family val="2"/>
      </rPr>
      <t>Surveys of Dental Education</t>
    </r>
    <r>
      <rPr>
        <sz val="9"/>
        <rFont val="Arial"/>
        <family val="2"/>
      </rPr>
      <t xml:space="preserve"> (Group II).</t>
    </r>
  </si>
  <si>
    <r>
      <rPr>
        <vertAlign val="superscript"/>
        <sz val="9"/>
        <rFont val="Arial"/>
        <family val="2"/>
      </rPr>
      <t>1</t>
    </r>
    <r>
      <rPr>
        <sz val="9"/>
        <rFont val="Arial"/>
        <family val="2"/>
      </rPr>
      <t xml:space="preserve"> In 2015-16, the gender category "Other" was added to include applications that did not indicate gender, or did not identify as either male or female.</t>
    </r>
  </si>
  <si>
    <r>
      <rPr>
        <vertAlign val="superscript"/>
        <sz val="9"/>
        <rFont val="Arial"/>
        <family val="2"/>
      </rPr>
      <t>2</t>
    </r>
    <r>
      <rPr>
        <sz val="9"/>
        <rFont val="Arial"/>
        <family val="2"/>
      </rPr>
      <t xml:space="preserve"> Identifies a new program.</t>
    </r>
  </si>
  <si>
    <r>
      <rPr>
        <vertAlign val="superscript"/>
        <sz val="9"/>
        <rFont val="Arial"/>
        <family val="2"/>
      </rPr>
      <t xml:space="preserve">1 </t>
    </r>
    <r>
      <rPr>
        <sz val="9"/>
        <rFont val="Arial"/>
        <family val="2"/>
      </rPr>
      <t>Refer to glossary for definition.</t>
    </r>
  </si>
  <si>
    <r>
      <t xml:space="preserve">Source: American Dental Association, Health Policy Institute, 2019-20 </t>
    </r>
    <r>
      <rPr>
        <i/>
        <sz val="9"/>
        <rFont val="Arial"/>
        <family val="2"/>
      </rPr>
      <t xml:space="preserve">Survey of Dental Education </t>
    </r>
    <r>
      <rPr>
        <sz val="9"/>
        <rFont val="Arial"/>
        <family val="2"/>
      </rPr>
      <t>(Group II).</t>
    </r>
  </si>
  <si>
    <r>
      <t xml:space="preserve">Source: American Dental Association, Health Policy Institute, 2019-20 </t>
    </r>
    <r>
      <rPr>
        <i/>
        <sz val="9"/>
        <rFont val="Arial"/>
        <family val="2"/>
      </rPr>
      <t>Survey of Dental Education</t>
    </r>
    <r>
      <rPr>
        <sz val="9"/>
        <rFont val="Arial"/>
        <family val="2"/>
      </rPr>
      <t xml:space="preserve"> (Group II).</t>
    </r>
  </si>
  <si>
    <r>
      <rPr>
        <vertAlign val="superscript"/>
        <sz val="9"/>
        <rFont val="Arial"/>
        <family val="2"/>
      </rPr>
      <t>1</t>
    </r>
    <r>
      <rPr>
        <sz val="9"/>
        <rFont val="Arial"/>
        <family val="2"/>
      </rPr>
      <t xml:space="preserve"> Not applicable</t>
    </r>
  </si>
  <si>
    <r>
      <t xml:space="preserve">Source: American Dental Association, Health Policy Institute, 2019-20 </t>
    </r>
    <r>
      <rPr>
        <i/>
        <sz val="9"/>
        <rFont val="Arial"/>
        <family val="2"/>
      </rPr>
      <t>Survey of Dental Education</t>
    </r>
    <r>
      <rPr>
        <sz val="9"/>
        <rFont val="Arial"/>
        <family val="2"/>
      </rPr>
      <t xml:space="preserve"> (US Group II, Question 14 and Canada Group II, Question 3).</t>
    </r>
  </si>
  <si>
    <r>
      <t xml:space="preserve">Source: American Dental Association, Health Policy Institute, </t>
    </r>
    <r>
      <rPr>
        <i/>
        <sz val="9"/>
        <color rgb="FF000000"/>
        <rFont val="Arial"/>
        <family val="2"/>
      </rPr>
      <t>Surveys of Dental Education</t>
    </r>
    <r>
      <rPr>
        <sz val="9"/>
        <color rgb="FF000000"/>
        <rFont val="Arial"/>
        <family val="2"/>
      </rPr>
      <t xml:space="preserve"> (Group II, Question 14).</t>
    </r>
  </si>
  <si>
    <r>
      <t xml:space="preserve">Source: American Dental Association, Health Policy Institute, </t>
    </r>
    <r>
      <rPr>
        <i/>
        <sz val="9"/>
        <color rgb="FF000000"/>
        <rFont val="Arial"/>
        <family val="2"/>
      </rPr>
      <t>Surveys of Dental Education</t>
    </r>
    <r>
      <rPr>
        <sz val="9"/>
        <color rgb="FF000000"/>
        <rFont val="Arial"/>
        <family val="2"/>
      </rPr>
      <t xml:space="preserve"> (Group II, Question 22).</t>
    </r>
  </si>
  <si>
    <r>
      <t xml:space="preserve">1 </t>
    </r>
    <r>
      <rPr>
        <sz val="9"/>
        <color theme="1"/>
        <rFont val="Arial"/>
        <family val="2"/>
      </rPr>
      <t>“-“ indicates that there were no repeaters in a given year.</t>
    </r>
  </si>
  <si>
    <r>
      <t xml:space="preserve">2 </t>
    </r>
    <r>
      <rPr>
        <sz val="9"/>
        <color theme="1"/>
        <rFont val="Arial"/>
        <family val="2"/>
      </rPr>
      <t>Identifies a new program.</t>
    </r>
  </si>
  <si>
    <r>
      <t xml:space="preserve">3 </t>
    </r>
    <r>
      <rPr>
        <sz val="9"/>
        <color theme="1"/>
        <rFont val="Arial"/>
        <family val="2"/>
      </rPr>
      <t>Not applicable</t>
    </r>
  </si>
  <si>
    <r>
      <t xml:space="preserve">4 </t>
    </r>
    <r>
      <rPr>
        <sz val="9"/>
        <color theme="1"/>
        <rFont val="Arial"/>
        <family val="2"/>
      </rPr>
      <t>Not available</t>
    </r>
  </si>
  <si>
    <r>
      <t xml:space="preserve">Source: American Dental Association, Health Policy Institute, </t>
    </r>
    <r>
      <rPr>
        <i/>
        <sz val="9"/>
        <rFont val="Arial"/>
        <family val="2"/>
      </rPr>
      <t>Surveys of Dental Education</t>
    </r>
    <r>
      <rPr>
        <sz val="9"/>
        <rFont val="Arial"/>
        <family val="2"/>
      </rPr>
      <t xml:space="preserve"> (US Group II, Questions 10 and 22, and Student Roster. Canada Group II, Questions 1 and 16).</t>
    </r>
  </si>
  <si>
    <r>
      <rPr>
        <vertAlign val="superscript"/>
        <sz val="9"/>
        <rFont val="Arial"/>
        <family val="2"/>
      </rPr>
      <t xml:space="preserve">1 </t>
    </r>
    <r>
      <rPr>
        <sz val="9"/>
        <rFont val="Arial"/>
        <family val="2"/>
      </rPr>
      <t>Identifies a new program.</t>
    </r>
  </si>
  <si>
    <r>
      <rPr>
        <vertAlign val="superscript"/>
        <sz val="9"/>
        <rFont val="Arial"/>
        <family val="2"/>
      </rPr>
      <t>2</t>
    </r>
    <r>
      <rPr>
        <sz val="9"/>
        <rFont val="Arial"/>
        <family val="2"/>
      </rPr>
      <t xml:space="preserve"> Refer to glossary for definition.</t>
    </r>
  </si>
  <si>
    <r>
      <t xml:space="preserve">Source: American Dental Association, Health Policy Institute, </t>
    </r>
    <r>
      <rPr>
        <i/>
        <sz val="9"/>
        <rFont val="Arial"/>
        <family val="2"/>
      </rPr>
      <t>Surveys of Dental Education</t>
    </r>
    <r>
      <rPr>
        <sz val="9"/>
        <rFont val="Arial"/>
        <family val="2"/>
      </rPr>
      <t xml:space="preserve"> (Student Roster and Group II, Questions 10 and 22).</t>
    </r>
  </si>
  <si>
    <r>
      <t>Source: American Dental Association, Health Policy Institute,</t>
    </r>
    <r>
      <rPr>
        <i/>
        <sz val="9"/>
        <rFont val="Arial"/>
        <family val="2"/>
      </rPr>
      <t xml:space="preserve"> Surveys of Dental Education</t>
    </r>
    <r>
      <rPr>
        <sz val="9"/>
        <rFont val="Arial"/>
        <family val="2"/>
      </rPr>
      <t xml:space="preserve"> (Student Roster and Group II, Question 11).</t>
    </r>
  </si>
  <si>
    <r>
      <rPr>
        <vertAlign val="superscript"/>
        <sz val="9"/>
        <rFont val="Arial"/>
        <family val="2"/>
      </rPr>
      <t xml:space="preserve">1 </t>
    </r>
    <r>
      <rPr>
        <sz val="9"/>
        <rFont val="Arial"/>
        <family val="2"/>
      </rPr>
      <t>In 2015-16, the "Other" gender category was added for students who prefer not to report gender, do not identify as either male or female, or whose gender is not available. There were 18 first-year students in this gender category in 2015-16, 25 in 2016-17, three in 2017-18, 15 in 2018-19, and nine in 2019-20.</t>
    </r>
  </si>
  <si>
    <r>
      <rPr>
        <vertAlign val="superscript"/>
        <sz val="9"/>
        <rFont val="Arial"/>
        <family val="2"/>
      </rPr>
      <t xml:space="preserve">1 </t>
    </r>
    <r>
      <rPr>
        <sz val="9"/>
        <rFont val="Arial"/>
        <family val="2"/>
      </rPr>
      <t>In 2015-16, the "Other" gender category was added for students who prefer not to report gender, do not identify as either male or female, or whose gender is not available.</t>
    </r>
  </si>
  <si>
    <r>
      <t xml:space="preserve">Source: American Dental Association, Health Policy Institute, </t>
    </r>
    <r>
      <rPr>
        <i/>
        <sz val="9"/>
        <rFont val="Arial"/>
        <family val="2"/>
      </rPr>
      <t xml:space="preserve">Surveys of Dental Education </t>
    </r>
    <r>
      <rPr>
        <sz val="9"/>
        <rFont val="Arial"/>
        <family val="2"/>
      </rPr>
      <t>(Student Roster and Group II, Question 11).</t>
    </r>
  </si>
  <si>
    <r>
      <t xml:space="preserve">1 </t>
    </r>
    <r>
      <rPr>
        <sz val="9"/>
        <color theme="1"/>
        <rFont val="Arial"/>
        <family val="2"/>
      </rPr>
      <t>Refer to glossary for descriptions of race/ethnicity categories. Due to the change in federal guidelines for reporting race and ethnicity in 2010-11, comparisons with data collected prior to 2010 should be made with caution.</t>
    </r>
  </si>
  <si>
    <r>
      <rPr>
        <vertAlign val="superscript"/>
        <sz val="9"/>
        <rFont val="Arial"/>
        <family val="2"/>
      </rPr>
      <t xml:space="preserve">2 </t>
    </r>
    <r>
      <rPr>
        <sz val="9"/>
        <rFont val="Arial"/>
        <family val="2"/>
      </rPr>
      <t>In 2015-16, the "Other" gender category was added for students who prefer not to report gender, do not identify as either male or female, or whose gender is not available.</t>
    </r>
  </si>
  <si>
    <r>
      <t xml:space="preserve">3 </t>
    </r>
    <r>
      <rPr>
        <sz val="9"/>
        <color theme="1"/>
        <rFont val="Arial"/>
        <family val="2"/>
      </rPr>
      <t>This race/ethnicity category was added in the 2010-11 survey year.</t>
    </r>
  </si>
  <si>
    <r>
      <t xml:space="preserve">Source: American Dental Association, Health Policy Institute, </t>
    </r>
    <r>
      <rPr>
        <i/>
        <sz val="9"/>
        <rFont val="Arial"/>
        <family val="2"/>
      </rPr>
      <t>Surveys of Dental Education</t>
    </r>
    <r>
      <rPr>
        <sz val="9"/>
        <rFont val="Arial"/>
        <family val="2"/>
      </rPr>
      <t xml:space="preserve"> (Student Roster and Group II, Question 11).</t>
    </r>
  </si>
  <si>
    <r>
      <t xml:space="preserve">1 </t>
    </r>
    <r>
      <rPr>
        <sz val="9"/>
        <color theme="1"/>
        <rFont val="Arial"/>
        <family val="2"/>
      </rPr>
      <t>Refer to glossary for descriptions of race/ethnicity categories.</t>
    </r>
  </si>
  <si>
    <r>
      <rPr>
        <vertAlign val="superscript"/>
        <sz val="9"/>
        <rFont val="Arial"/>
        <family val="2"/>
      </rPr>
      <t xml:space="preserve">2 </t>
    </r>
    <r>
      <rPr>
        <sz val="9"/>
        <rFont val="Arial"/>
        <family val="2"/>
      </rPr>
      <t>The "Other" gender category includes students who prefer not to report gender, do not identify as either male or female, or whose gender is not available.</t>
    </r>
  </si>
  <si>
    <r>
      <t>1</t>
    </r>
    <r>
      <rPr>
        <sz val="9"/>
        <color theme="1"/>
        <rFont val="Arial"/>
        <family val="2"/>
      </rPr>
      <t xml:space="preserve"> United States regions are:</t>
    </r>
  </si>
  <si>
    <r>
      <rPr>
        <b/>
        <sz val="9"/>
        <color theme="1"/>
        <rFont val="Arial"/>
        <family val="2"/>
      </rPr>
      <t xml:space="preserve">New England: </t>
    </r>
    <r>
      <rPr>
        <sz val="9"/>
        <color theme="1"/>
        <rFont val="Arial"/>
        <family val="2"/>
      </rPr>
      <t xml:space="preserve"> Connecticut, Maine, Massachusetts, New Hampshire, Rhode Island, Vermont</t>
    </r>
  </si>
  <si>
    <r>
      <rPr>
        <b/>
        <sz val="9"/>
        <color theme="1"/>
        <rFont val="Arial"/>
        <family val="2"/>
      </rPr>
      <t>Middle Atlantic:</t>
    </r>
    <r>
      <rPr>
        <sz val="9"/>
        <color theme="1"/>
        <rFont val="Arial"/>
        <family val="2"/>
      </rPr>
      <t xml:space="preserve">  New Jersey, New York, Pennsylvania</t>
    </r>
  </si>
  <si>
    <r>
      <rPr>
        <b/>
        <sz val="9"/>
        <color theme="1"/>
        <rFont val="Arial"/>
        <family val="2"/>
      </rPr>
      <t>South Atlantic:</t>
    </r>
    <r>
      <rPr>
        <sz val="9"/>
        <color theme="1"/>
        <rFont val="Arial"/>
        <family val="2"/>
      </rPr>
      <t xml:space="preserve">  Delaware, D.C., Florida, Georgia, Maryland, North Carolina, South Carolina, Virginia, West Virginia</t>
    </r>
  </si>
  <si>
    <r>
      <rPr>
        <b/>
        <sz val="9"/>
        <color theme="1"/>
        <rFont val="Arial"/>
        <family val="2"/>
      </rPr>
      <t>East South Central:</t>
    </r>
    <r>
      <rPr>
        <sz val="9"/>
        <color theme="1"/>
        <rFont val="Arial"/>
        <family val="2"/>
      </rPr>
      <t xml:space="preserve">  Alabama, Kentucky, Mississippi, Tennessee</t>
    </r>
  </si>
  <si>
    <r>
      <rPr>
        <b/>
        <sz val="9"/>
        <color theme="1"/>
        <rFont val="Arial"/>
        <family val="2"/>
      </rPr>
      <t xml:space="preserve">East North Central: </t>
    </r>
    <r>
      <rPr>
        <sz val="9"/>
        <color theme="1"/>
        <rFont val="Arial"/>
        <family val="2"/>
      </rPr>
      <t xml:space="preserve"> Illinois, Indiana, Michigan, Ohio, Wisconsin</t>
    </r>
  </si>
  <si>
    <r>
      <rPr>
        <b/>
        <sz val="9"/>
        <color theme="1"/>
        <rFont val="Arial"/>
        <family val="2"/>
      </rPr>
      <t xml:space="preserve">West North Central: </t>
    </r>
    <r>
      <rPr>
        <sz val="9"/>
        <color theme="1"/>
        <rFont val="Arial"/>
        <family val="2"/>
      </rPr>
      <t xml:space="preserve"> Iowa, Kansas, Minnesota, Missouri, Nebraska, North Dakota, South Dakota</t>
    </r>
  </si>
  <si>
    <r>
      <rPr>
        <b/>
        <sz val="9"/>
        <color theme="1"/>
        <rFont val="Arial"/>
        <family val="2"/>
      </rPr>
      <t>West South Central:</t>
    </r>
    <r>
      <rPr>
        <sz val="9"/>
        <color theme="1"/>
        <rFont val="Arial"/>
        <family val="2"/>
      </rPr>
      <t xml:space="preserve">  Arkansas, Louisiana, Oklahoma, Texas</t>
    </r>
  </si>
  <si>
    <r>
      <rPr>
        <b/>
        <sz val="9"/>
        <color theme="1"/>
        <rFont val="Arial"/>
        <family val="2"/>
      </rPr>
      <t xml:space="preserve">Mountain: </t>
    </r>
    <r>
      <rPr>
        <sz val="9"/>
        <color theme="1"/>
        <rFont val="Arial"/>
        <family val="2"/>
      </rPr>
      <t xml:space="preserve"> Arizona, Colorado, Idaho, Montana, Nevada, New Mexico, Utah, Wyoming</t>
    </r>
  </si>
  <si>
    <r>
      <rPr>
        <b/>
        <sz val="9"/>
        <color theme="1"/>
        <rFont val="Arial"/>
        <family val="2"/>
      </rPr>
      <t xml:space="preserve">Pacific:  </t>
    </r>
    <r>
      <rPr>
        <sz val="9"/>
        <color theme="1"/>
        <rFont val="Arial"/>
        <family val="2"/>
      </rPr>
      <t>Alaska, California, Hawaii, Oregon, Washington</t>
    </r>
  </si>
  <si>
    <r>
      <rPr>
        <b/>
        <sz val="9"/>
        <color theme="1"/>
        <rFont val="Arial"/>
        <family val="2"/>
      </rPr>
      <t xml:space="preserve">Other/International/Unspecified Areas:  </t>
    </r>
    <r>
      <rPr>
        <sz val="9"/>
        <color theme="1"/>
        <rFont val="Arial"/>
        <family val="2"/>
      </rPr>
      <t>Guam, Puerto Rico, Virgin Islands, Unspecified US States, Alberta, British Columbia, Manitoba, New Brunswick, Ontario, Quebec, Saskatchewan, Unspecified Canadian Provinces, and Other Countries.</t>
    </r>
  </si>
  <si>
    <r>
      <t xml:space="preserve">Source: American Dental Association, Health Policy Institute, 2019-20 </t>
    </r>
    <r>
      <rPr>
        <i/>
        <sz val="9"/>
        <rFont val="Arial"/>
        <family val="2"/>
      </rPr>
      <t>Survey of Dental Education</t>
    </r>
    <r>
      <rPr>
        <sz val="9"/>
        <rFont val="Arial"/>
        <family val="2"/>
      </rPr>
      <t xml:space="preserve"> (Group II, Question 13).</t>
    </r>
  </si>
  <si>
    <r>
      <t xml:space="preserve">Source: American Dental Association, Health Policy Institute, 2019-20 </t>
    </r>
    <r>
      <rPr>
        <i/>
        <sz val="9"/>
        <color theme="1"/>
        <rFont val="Arial"/>
        <family val="2"/>
      </rPr>
      <t>Survey of</t>
    </r>
  </si>
  <si>
    <r>
      <rPr>
        <i/>
        <sz val="9"/>
        <color theme="1"/>
        <rFont val="Arial"/>
        <family val="2"/>
      </rPr>
      <t>Dental Education</t>
    </r>
    <r>
      <rPr>
        <sz val="9"/>
        <color theme="1"/>
        <rFont val="Arial"/>
        <family val="2"/>
      </rPr>
      <t xml:space="preserve"> (Group II, Question 13).</t>
    </r>
  </si>
  <si>
    <r>
      <rPr>
        <vertAlign val="superscript"/>
        <sz val="9"/>
        <rFont val="Arial"/>
        <family val="2"/>
      </rPr>
      <t>1</t>
    </r>
    <r>
      <rPr>
        <sz val="9"/>
        <rFont val="Arial"/>
        <family val="2"/>
      </rPr>
      <t>In 2015-16, the gender category "Other" was added to the survey for students who prefer not to report gender, do not identify as either male or female, or whose gender is not available. As a result, some of the totals shown in the graph exceed the sum of male and female students.</t>
    </r>
  </si>
  <si>
    <r>
      <rPr>
        <vertAlign val="superscript"/>
        <sz val="9"/>
        <rFont val="Arial"/>
        <family val="2"/>
      </rPr>
      <t xml:space="preserve">1 </t>
    </r>
    <r>
      <rPr>
        <sz val="9"/>
        <rFont val="Arial"/>
        <family val="2"/>
      </rPr>
      <t>The "Other" gender category includes students who prefer not to report gender, do not identify as either male or female, or whose gender is not available.</t>
    </r>
  </si>
  <si>
    <r>
      <t>Source: American Dental Association, Health Policy Institute, 2019-20</t>
    </r>
    <r>
      <rPr>
        <i/>
        <sz val="9"/>
        <rFont val="Arial"/>
        <family val="2"/>
      </rPr>
      <t xml:space="preserve"> Surveys of Dental Education</t>
    </r>
    <r>
      <rPr>
        <sz val="9"/>
        <rFont val="Arial"/>
        <family val="2"/>
      </rPr>
      <t xml:space="preserve"> (US Group II, Questions 11, 18, 19, 20 and 22. Canada Group II, Questions 1 and 16).</t>
    </r>
  </si>
  <si>
    <t>Université Laval</t>
  </si>
  <si>
    <t>Université de Montréal, Faculté de Médecine Dentaire</t>
  </si>
  <si>
    <t>Faculté de Médecine Dentaire, Université Laval</t>
  </si>
  <si>
    <t>Université de Montréal</t>
  </si>
  <si>
    <r>
      <rPr>
        <vertAlign val="superscript"/>
        <sz val="9"/>
        <color rgb="FF000000"/>
        <rFont val="Arial"/>
        <family val="2"/>
      </rPr>
      <t>1</t>
    </r>
    <r>
      <rPr>
        <sz val="9"/>
        <color rgb="FF000000"/>
        <rFont val="Arial"/>
        <family val="2"/>
      </rPr>
      <t>Identifies a new program.</t>
    </r>
  </si>
  <si>
    <r>
      <rPr>
        <vertAlign val="superscript"/>
        <sz val="9"/>
        <rFont val="Arial"/>
        <family val="2"/>
      </rPr>
      <t>2</t>
    </r>
    <r>
      <rPr>
        <sz val="9"/>
        <rFont val="Arial"/>
        <family val="2"/>
      </rPr>
      <t xml:space="preserve"> In 2015-16, the gender category "Other" was added to include applications that did not indicate gender, or did not identify as either male or female.</t>
    </r>
  </si>
  <si>
    <r>
      <t xml:space="preserve">Source: American Dental Association, Health Policy Institute, </t>
    </r>
    <r>
      <rPr>
        <i/>
        <sz val="9"/>
        <rFont val="Arial"/>
        <family val="2"/>
      </rPr>
      <t>Surveys of Dental Education</t>
    </r>
    <r>
      <rPr>
        <sz val="9"/>
        <rFont val="Arial"/>
        <family val="2"/>
      </rPr>
      <t xml:space="preserve"> (US Group II and Student Roster).</t>
    </r>
  </si>
  <si>
    <r>
      <rPr>
        <vertAlign val="superscript"/>
        <sz val="9"/>
        <color theme="1"/>
        <rFont val="Arial"/>
        <family val="2"/>
      </rPr>
      <t>1</t>
    </r>
    <r>
      <rPr>
        <sz val="9"/>
        <color theme="1"/>
        <rFont val="Arial"/>
        <family val="2"/>
      </rPr>
      <t xml:space="preserve"> Refer to glossary for descriptions of race/ethnicity categories. </t>
    </r>
  </si>
  <si>
    <r>
      <t xml:space="preserve">Source: American Dental Association, Health Policy Institute, 2019-20 </t>
    </r>
    <r>
      <rPr>
        <i/>
        <sz val="9"/>
        <rFont val="Arial"/>
        <family val="2"/>
      </rPr>
      <t>Survey of Dental Education</t>
    </r>
    <r>
      <rPr>
        <sz val="9"/>
        <rFont val="Arial"/>
        <family val="2"/>
      </rPr>
      <t xml:space="preserve"> (Group II, Questions 11, 18, 19, and 20).</t>
    </r>
  </si>
  <si>
    <t>Total Enrollment</t>
  </si>
  <si>
    <r>
      <rPr>
        <vertAlign val="superscript"/>
        <sz val="9"/>
        <rFont val="Arial"/>
        <family val="2"/>
      </rPr>
      <t>1</t>
    </r>
    <r>
      <rPr>
        <sz val="9"/>
        <rFont val="Arial"/>
        <family val="2"/>
      </rPr>
      <t xml:space="preserve"> Refer to glossary for descriptions of race/ethnicity categories. Due to the change in federal guidelines for reporting race and ethnicity in 2010-11, comparisons with data collected prior to 2010 should be made with caution.</t>
    </r>
  </si>
  <si>
    <r>
      <rPr>
        <vertAlign val="superscript"/>
        <sz val="9"/>
        <rFont val="Arial"/>
        <family val="2"/>
      </rPr>
      <t xml:space="preserve">2 </t>
    </r>
    <r>
      <rPr>
        <sz val="9"/>
        <rFont val="Arial"/>
        <family val="2"/>
      </rPr>
      <t>The "Other" gender category includes students who prefer not to report gender, do not identify as either male or female, or whose gender is not available. It was added to the suvey in 2015-16. One school retroactively provided additional enrollment information in 2008-09, but the students' gender and race/ethnicity were not available.</t>
    </r>
  </si>
  <si>
    <r>
      <rPr>
        <vertAlign val="superscript"/>
        <sz val="9"/>
        <rFont val="Arial"/>
        <family val="2"/>
      </rPr>
      <t>3</t>
    </r>
    <r>
      <rPr>
        <sz val="9"/>
        <rFont val="Arial"/>
        <family val="2"/>
      </rPr>
      <t xml:space="preserve"> This race/ethnicity category was added in the 2010-11 survey year.</t>
    </r>
  </si>
  <si>
    <r>
      <t xml:space="preserve">Source: American Dental Association, Health Policy Institute, </t>
    </r>
    <r>
      <rPr>
        <i/>
        <sz val="9"/>
        <rFont val="Arial"/>
        <family val="2"/>
      </rPr>
      <t>Surveys of Dental Education</t>
    </r>
    <r>
      <rPr>
        <sz val="9"/>
        <rFont val="Arial"/>
        <family val="2"/>
      </rPr>
      <t xml:space="preserve"> (Group II, Questions 11, 18, 19, and 20, and Student Roster).</t>
    </r>
  </si>
  <si>
    <r>
      <rPr>
        <vertAlign val="superscript"/>
        <sz val="9"/>
        <rFont val="Arial"/>
        <family val="2"/>
      </rPr>
      <t>1</t>
    </r>
    <r>
      <rPr>
        <sz val="9"/>
        <rFont val="Arial"/>
        <family val="2"/>
      </rPr>
      <t>In 2015-16, the gender category "Other" was added to the survey for graduates who prefer not to report gender, do not identify as either male or female, or whose gender is not available. Additionally, one program retroactively reported additional graduates for the years 2008 to 2014 with no gender information available. As a result, the totals shown in the graph exceed the sum of male and female graduates.</t>
    </r>
  </si>
  <si>
    <r>
      <t>Source: American Dental Association, Health Policy Institute,</t>
    </r>
    <r>
      <rPr>
        <i/>
        <sz val="9"/>
        <rFont val="Arial"/>
        <family val="2"/>
      </rPr>
      <t xml:space="preserve"> Surveys of Dental Education</t>
    </r>
    <r>
      <rPr>
        <sz val="9"/>
        <rFont val="Arial"/>
        <family val="2"/>
      </rPr>
      <t xml:space="preserve"> (Student Roster and Group II, Question 24.)</t>
    </r>
  </si>
  <si>
    <r>
      <t xml:space="preserve">Source: American Dental Association, Health Policy Institute, 2019-20 </t>
    </r>
    <r>
      <rPr>
        <i/>
        <sz val="9"/>
        <rFont val="Arial"/>
        <family val="2"/>
      </rPr>
      <t xml:space="preserve">Survey of Dental Education </t>
    </r>
    <r>
      <rPr>
        <sz val="9"/>
        <rFont val="Arial"/>
        <family val="2"/>
      </rPr>
      <t>(Group II, Questions 25-26).</t>
    </r>
  </si>
  <si>
    <r>
      <t xml:space="preserve">1 </t>
    </r>
    <r>
      <rPr>
        <sz val="9"/>
        <color theme="1"/>
        <rFont val="Arial"/>
        <family val="2"/>
      </rPr>
      <t>Identifies a new program.</t>
    </r>
  </si>
  <si>
    <r>
      <t xml:space="preserve">2 </t>
    </r>
    <r>
      <rPr>
        <sz val="9"/>
        <color theme="1"/>
        <rFont val="Arial"/>
        <family val="2"/>
      </rPr>
      <t>Not available</t>
    </r>
  </si>
  <si>
    <r>
      <t xml:space="preserve">Source: American Dental Association, Health Policy Institute, </t>
    </r>
    <r>
      <rPr>
        <i/>
        <sz val="9"/>
        <rFont val="Arial"/>
        <family val="2"/>
      </rPr>
      <t>Surveys of Dental Education</t>
    </r>
    <r>
      <rPr>
        <sz val="9"/>
        <rFont val="Arial"/>
        <family val="2"/>
      </rPr>
      <t xml:space="preserve"> (Student Roster and US Group II, Question 23, and Canada Group II, Question 2).</t>
    </r>
  </si>
  <si>
    <r>
      <rPr>
        <vertAlign val="superscript"/>
        <sz val="9"/>
        <rFont val="Arial"/>
        <family val="2"/>
      </rPr>
      <t>1</t>
    </r>
    <r>
      <rPr>
        <sz val="9"/>
        <rFont val="Arial"/>
        <family val="2"/>
      </rPr>
      <t xml:space="preserve"> Identifies a new program.</t>
    </r>
  </si>
  <si>
    <r>
      <rPr>
        <vertAlign val="superscript"/>
        <sz val="9"/>
        <rFont val="Arial"/>
        <family val="2"/>
      </rPr>
      <t>2</t>
    </r>
    <r>
      <rPr>
        <sz val="9"/>
        <rFont val="Arial"/>
        <family val="2"/>
      </rPr>
      <t xml:space="preserve"> The "Other" gender category includes students who prefer not to report gender, do not identify as either male or female, or whose gender is not available. It was added to the suvey in 2015-16. Additionally, one program retroactively reported additional graduates for the years 2008 to 2014 with no gender information available. As a result, the totals by gender for 2008 to 2014 are less than the total number of graduates for those years, and the male/female percentages sum to less than one hundred.</t>
    </r>
  </si>
  <si>
    <r>
      <t xml:space="preserve">Source: American Dental Association, Health Policy Institute, </t>
    </r>
    <r>
      <rPr>
        <i/>
        <sz val="9"/>
        <rFont val="Arial"/>
        <family val="2"/>
      </rPr>
      <t>Surveys of Dental Education</t>
    </r>
    <r>
      <rPr>
        <sz val="9"/>
        <rFont val="Arial"/>
        <family val="2"/>
      </rPr>
      <t xml:space="preserve"> (Student Roster and Group II).</t>
    </r>
  </si>
  <si>
    <r>
      <rPr>
        <vertAlign val="superscript"/>
        <sz val="9"/>
        <rFont val="Arial"/>
        <family val="2"/>
      </rPr>
      <t>2</t>
    </r>
    <r>
      <rPr>
        <sz val="9"/>
        <rFont val="Arial"/>
        <family val="2"/>
      </rPr>
      <t xml:space="preserve"> The "Other" gender category includes students who prefer not to report gender, do not identify as either male or female, or whose gender is not available. It was added to the suvey in 2015-16. Additionally, one program retroactively reported additional graduates for the years 2009 to 2014 with no gender information available. Those graduates appear in the "Other" column for the years 2009 to 2014.</t>
    </r>
  </si>
  <si>
    <r>
      <rPr>
        <vertAlign val="superscript"/>
        <sz val="9"/>
        <rFont val="Arial"/>
        <family val="2"/>
      </rPr>
      <t>3</t>
    </r>
    <r>
      <rPr>
        <sz val="9"/>
        <rFont val="Arial"/>
        <family val="2"/>
      </rPr>
      <t xml:space="preserve"> Program admitted the first class in 2016-17; there were no graduates in 2019.</t>
    </r>
  </si>
  <si>
    <r>
      <t xml:space="preserve">Source: American Dental Association, Health Policy Institute, 2019-20 </t>
    </r>
    <r>
      <rPr>
        <i/>
        <sz val="9"/>
        <rFont val="Arial"/>
        <family val="2"/>
      </rPr>
      <t>Survey of Dental Education</t>
    </r>
    <r>
      <rPr>
        <sz val="9"/>
        <rFont val="Arial"/>
        <family val="2"/>
      </rPr>
      <t xml:space="preserve"> (Group II, Question 24).</t>
    </r>
  </si>
  <si>
    <r>
      <rPr>
        <vertAlign val="superscript"/>
        <sz val="9"/>
        <rFont val="Arial"/>
        <family val="2"/>
      </rPr>
      <t>1</t>
    </r>
    <r>
      <rPr>
        <sz val="9"/>
        <rFont val="Arial"/>
        <family val="2"/>
      </rPr>
      <t xml:space="preserve"> This figure excludes transfer students, all graduates of an international dental program that were admitted with advanced standing, and any part-time or repeating students who did not initially matriculate on a schedule to graduate in 2018. Percentages are based on the number who took the exam or applied to an advanced dental education program.</t>
    </r>
  </si>
  <si>
    <r>
      <t>Source: American Dental Association, Health Policy Institute, 2019-20</t>
    </r>
    <r>
      <rPr>
        <i/>
        <sz val="9"/>
        <color theme="1"/>
        <rFont val="Arial"/>
        <family val="2"/>
      </rPr>
      <t xml:space="preserve"> Survey of Dental Education</t>
    </r>
    <r>
      <rPr>
        <sz val="9"/>
        <color theme="1"/>
        <rFont val="Arial"/>
        <family val="2"/>
      </rPr>
      <t xml:space="preserve"> (Group I, Questions 1-4).</t>
    </r>
  </si>
  <si>
    <r>
      <rPr>
        <vertAlign val="superscript"/>
        <sz val="9"/>
        <color theme="1"/>
        <rFont val="Arial"/>
        <family val="2"/>
      </rPr>
      <t>1</t>
    </r>
    <r>
      <rPr>
        <sz val="9"/>
        <color theme="1"/>
        <rFont val="Arial"/>
        <family val="2"/>
      </rPr>
      <t xml:space="preserve"> Refer to glossary for definition.</t>
    </r>
  </si>
  <si>
    <r>
      <t xml:space="preserve">Source: American Dental Association, Health Policy Institute, 2019-20 </t>
    </r>
    <r>
      <rPr>
        <i/>
        <sz val="9"/>
        <rFont val="Arial"/>
        <family val="2"/>
      </rPr>
      <t>Survey of Dental Education</t>
    </r>
    <r>
      <rPr>
        <sz val="9"/>
        <rFont val="Arial"/>
        <family val="2"/>
      </rPr>
      <t xml:space="preserve"> (Group I, Question 15). </t>
    </r>
  </si>
  <si>
    <r>
      <t>Figure 10: Average Number of Patient Visits</t>
    </r>
    <r>
      <rPr>
        <b/>
        <vertAlign val="superscript"/>
        <sz val="11"/>
        <color theme="1"/>
        <rFont val="Arial"/>
        <family val="2"/>
      </rPr>
      <t>1</t>
    </r>
    <r>
      <rPr>
        <b/>
        <sz val="11"/>
        <color theme="1"/>
        <rFont val="Arial"/>
        <family val="2"/>
      </rPr>
      <t xml:space="preserve"> and New Patients Screened in United States Dental Schools, 2009-10 to 2019-20</t>
    </r>
    <r>
      <rPr>
        <b/>
        <vertAlign val="superscript"/>
        <sz val="11"/>
        <color theme="1"/>
        <rFont val="Arial"/>
        <family val="2"/>
      </rPr>
      <t>2</t>
    </r>
  </si>
  <si>
    <r>
      <t xml:space="preserve">2 </t>
    </r>
    <r>
      <rPr>
        <sz val="9"/>
        <color theme="1"/>
        <rFont val="Arial"/>
        <family val="2"/>
      </rPr>
      <t>Note that each school specified a twelve-month period for the most recent data available at the time of the survey.</t>
    </r>
  </si>
  <si>
    <r>
      <t xml:space="preserve">Source: American Dental Association, Health Policy Institute, 2019-20 </t>
    </r>
    <r>
      <rPr>
        <i/>
        <sz val="9"/>
        <rFont val="Arial"/>
        <family val="2"/>
      </rPr>
      <t xml:space="preserve">Survey of Dental Education </t>
    </r>
    <r>
      <rPr>
        <sz val="9"/>
        <rFont val="Arial"/>
        <family val="2"/>
      </rPr>
      <t xml:space="preserve">(Group I, Questions 27 and 28). </t>
    </r>
  </si>
  <si>
    <r>
      <rPr>
        <vertAlign val="superscript"/>
        <sz val="9"/>
        <color theme="1"/>
        <rFont val="Arial"/>
        <family val="2"/>
      </rPr>
      <t xml:space="preserve">1 </t>
    </r>
    <r>
      <rPr>
        <sz val="9"/>
        <color theme="1"/>
        <rFont val="Arial"/>
        <family val="2"/>
      </rPr>
      <t>Refer to glossary for definition of patient visits and patients screened.</t>
    </r>
  </si>
  <si>
    <r>
      <rPr>
        <vertAlign val="superscript"/>
        <sz val="9"/>
        <rFont val="Arial"/>
        <family val="2"/>
      </rPr>
      <t>1</t>
    </r>
    <r>
      <rPr>
        <sz val="9"/>
        <rFont val="Arial"/>
        <family val="2"/>
      </rPr>
      <t xml:space="preserve"> Total includes the FTE of basic science, clinical science, research support, and all other support personnel.</t>
    </r>
  </si>
  <si>
    <r>
      <t xml:space="preserve">Source: American Dental Association, Health Policy Institute, 2019-20 </t>
    </r>
    <r>
      <rPr>
        <i/>
        <sz val="9"/>
        <rFont val="Arial"/>
        <family val="2"/>
      </rPr>
      <t>Survey of Dental Education</t>
    </r>
    <r>
      <rPr>
        <sz val="9"/>
        <rFont val="Arial"/>
        <family val="2"/>
      </rPr>
      <t xml:space="preserve"> (Group I, Question 22). </t>
    </r>
  </si>
  <si>
    <r>
      <t>Source: American Dental Association, Health Policy Institute, 2019-20</t>
    </r>
    <r>
      <rPr>
        <i/>
        <sz val="9"/>
        <rFont val="Arial"/>
        <family val="2"/>
      </rPr>
      <t xml:space="preserve"> </t>
    </r>
    <r>
      <rPr>
        <i/>
        <sz val="10"/>
        <rFont val="Arial"/>
        <family val="2"/>
      </rPr>
      <t>Survey of Dental Education</t>
    </r>
    <r>
      <rPr>
        <sz val="9"/>
        <rFont val="Arial"/>
        <family val="2"/>
      </rPr>
      <t xml:space="preserve"> (Group I, Question 22). </t>
    </r>
  </si>
  <si>
    <r>
      <t xml:space="preserve">Source: American Dental Association, Health Policy Institute, 2019-20 </t>
    </r>
    <r>
      <rPr>
        <i/>
        <sz val="9"/>
        <rFont val="Arial"/>
        <family val="2"/>
      </rPr>
      <t>Survey of Dental Education</t>
    </r>
    <r>
      <rPr>
        <sz val="9"/>
        <rFont val="Arial"/>
        <family val="2"/>
      </rPr>
      <t xml:space="preserve"> (Group I, Question 21). </t>
    </r>
  </si>
  <si>
    <r>
      <rPr>
        <vertAlign val="superscript"/>
        <sz val="9"/>
        <color theme="1"/>
        <rFont val="Arial"/>
        <family val="2"/>
      </rPr>
      <t xml:space="preserve">1 </t>
    </r>
    <r>
      <rPr>
        <sz val="9"/>
        <color theme="1"/>
        <rFont val="Arial"/>
        <family val="2"/>
      </rPr>
      <t>Refer to glossary for definition.</t>
    </r>
  </si>
  <si>
    <r>
      <t>Other</t>
    </r>
    <r>
      <rPr>
        <b/>
        <vertAlign val="superscript"/>
        <sz val="10"/>
        <color rgb="FFFFFFFF"/>
        <rFont val="Arial"/>
        <family val="2"/>
      </rPr>
      <t>2</t>
    </r>
  </si>
  <si>
    <t>Average number / Overall percent</t>
  </si>
  <si>
    <t>All CODA-accredited schools were required to complete the survey in order to maintain accreditation by CODA, which is nationally recognized as the sole agency to accredit dental and dental-related education programs conducted at the post-secondary level. For more information on CODA, please visit www.ada.org/coda.</t>
  </si>
  <si>
    <t>Private-Province Related</t>
  </si>
  <si>
    <t>NOTE: Data from King Abdulaziz University is not included in this table; see school-level data in Table 5b.</t>
  </si>
  <si>
    <t>NOTE: Data from King Abdulaziz University is not included in this table.</t>
  </si>
  <si>
    <t>NOTE: Data from King Abdulaziz University is not included in this graph; see school-level data in Table 1.</t>
  </si>
  <si>
    <t>NOTE: Data from King Abdulaziz University is not included in this graph; see school-level data in Table 5b.</t>
  </si>
  <si>
    <t>NOTE: Data from King Abdulaziz University is not included in this table; see school-level data in Table 5a.</t>
  </si>
  <si>
    <t>International, CODA-Accredited</t>
  </si>
  <si>
    <t>SA</t>
  </si>
  <si>
    <t>King Abdulaziz University</t>
  </si>
  <si>
    <t>NOTE: Data from King Abdulaziz University is not included in this graph</t>
  </si>
  <si>
    <t>NOTE: Data from King Abdulaziz University is not included in this table; see school-level data in Table 11b.</t>
  </si>
  <si>
    <t>NOTE: Data from King Abdulaziz University is not included in this graph; see school-level data in Table 11b.</t>
  </si>
  <si>
    <t>NOTE: Data from King Abdulaziz University is not included in this graph; see school-level data in Table 15b.</t>
  </si>
  <si>
    <r>
      <t xml:space="preserve">3 </t>
    </r>
    <r>
      <rPr>
        <sz val="9"/>
        <color theme="1"/>
        <rFont val="Arial"/>
        <family val="2"/>
      </rPr>
      <t xml:space="preserve">Universite de Montreal has a five-year program; 5th year students are included in the 4th year column in this table. </t>
    </r>
  </si>
  <si>
    <r>
      <t xml:space="preserve">4 </t>
    </r>
    <r>
      <rPr>
        <sz val="9"/>
        <color theme="1"/>
        <rFont val="Arial"/>
        <family val="2"/>
      </rPr>
      <t xml:space="preserve">University of the Pacific has a three-year program. </t>
    </r>
    <r>
      <rPr>
        <vertAlign val="superscript"/>
        <sz val="9"/>
        <color theme="1"/>
        <rFont val="Arial"/>
        <family val="2"/>
      </rPr>
      <t xml:space="preserve">        </t>
    </r>
  </si>
  <si>
    <r>
      <t>Université de Montréal</t>
    </r>
    <r>
      <rPr>
        <vertAlign val="superscript"/>
        <sz val="11"/>
        <color rgb="FF000000"/>
        <rFont val="Arial"/>
        <family val="2"/>
      </rPr>
      <t>3</t>
    </r>
  </si>
  <si>
    <r>
      <t>N/A</t>
    </r>
    <r>
      <rPr>
        <vertAlign val="superscript"/>
        <sz val="11"/>
        <color rgb="FF000000"/>
        <rFont val="Arial"/>
        <family val="2"/>
      </rPr>
      <t>4</t>
    </r>
  </si>
  <si>
    <r>
      <t>King Abdulaziz University</t>
    </r>
    <r>
      <rPr>
        <vertAlign val="superscript"/>
        <sz val="11"/>
        <color rgb="FF000000"/>
        <rFont val="Arial"/>
        <family val="2"/>
      </rPr>
      <t>2</t>
    </r>
  </si>
  <si>
    <r>
      <rPr>
        <vertAlign val="superscript"/>
        <sz val="9"/>
        <rFont val="Arial"/>
        <family val="2"/>
      </rPr>
      <t>2</t>
    </r>
    <r>
      <rPr>
        <sz val="9"/>
        <rFont val="Arial"/>
        <family val="2"/>
      </rPr>
      <t xml:space="preserve"> King Abdulaziz University has a seven-year program; 4th year enrollment in this table also includes 5th and 6th year students.</t>
    </r>
  </si>
  <si>
    <t>NOTE: Data from King Abdulaziz University is not included in this table; see school-level data in Table 15b.</t>
  </si>
  <si>
    <t>NOTE: Data from King Abdulaziz University is not included in this graph; see school-level data in Table 20.</t>
  </si>
  <si>
    <t>NOTE: Data from King Abdulaziz University is not included in this graph.</t>
  </si>
  <si>
    <t>NOTE: Data from King Abdulaziz University is not included in this table; see school-level data in Table 20.</t>
  </si>
  <si>
    <r>
      <rPr>
        <u/>
        <vertAlign val="superscript"/>
        <sz val="9"/>
        <color theme="10"/>
        <rFont val="Arial"/>
        <family val="2"/>
      </rPr>
      <t xml:space="preserve">1 </t>
    </r>
    <r>
      <rPr>
        <u/>
        <sz val="9"/>
        <color theme="10"/>
        <rFont val="Arial"/>
        <family val="2"/>
      </rPr>
      <t>Refer to glossary for classification definitions.</t>
    </r>
  </si>
  <si>
    <t>NOTE: Data from King Abdulaziz University is not included in this graph; see school-level data in Table 23.</t>
  </si>
  <si>
    <t>NOTE: Data from King Abdulaziz University is not included in this graph; see school-level data in Tables 24a-e.</t>
  </si>
  <si>
    <r>
      <rPr>
        <vertAlign val="superscript"/>
        <sz val="9"/>
        <color theme="1"/>
        <rFont val="Arial"/>
        <family val="2"/>
      </rPr>
      <t>1</t>
    </r>
    <r>
      <rPr>
        <sz val="9"/>
        <color theme="1"/>
        <rFont val="Arial"/>
        <family val="2"/>
      </rPr>
      <t xml:space="preserve"> Twenty-five of 66 dental schools (38%) have basic science departments located outside of the school of dentistry; therefore, these programs did not report any basic science personnel.</t>
    </r>
  </si>
  <si>
    <t>NOTE: Data from King Abdulaziz University is not included in this graph; see school-level data in Table 25.</t>
  </si>
  <si>
    <t xml:space="preserve">Requests to complete the 2019-20 Survey of Dental Education were sent to all 66 United States dental schools accredited by the Commission on Dental Accreditation (CODA), one international dental school accredited by CODA, and ten Canadian dental schools accredited by the Commission on Dental Accreditation of Canada (CDAC) in August 2019. Data collection was conducted by the ADA Health Policy Institute (HPI), on behalf of CODA. </t>
  </si>
  <si>
    <t>State / Country / Province</t>
  </si>
  <si>
    <t>United States, CODA-accredited Dental Schools</t>
  </si>
  <si>
    <t>International, CODA-accredited Dental School</t>
  </si>
  <si>
    <t>Canada, CDAC-Accredited Dental Schools</t>
  </si>
  <si>
    <t>Table 1: Description of Academic Programs in CODA-accredited and Canadian Dental Schools, 2019-20</t>
  </si>
  <si>
    <r>
      <t>Table 5a: Number of CODA-accredited Dental School Examined Applications By Race/Ethnicity</t>
    </r>
    <r>
      <rPr>
        <b/>
        <vertAlign val="superscript"/>
        <sz val="11"/>
        <color rgb="FF000000"/>
        <rFont val="Arial"/>
        <family val="2"/>
      </rPr>
      <t>1</t>
    </r>
    <r>
      <rPr>
        <b/>
        <sz val="11"/>
        <color rgb="FF000000"/>
        <rFont val="Arial"/>
        <family val="2"/>
      </rPr>
      <t>, 2019-20</t>
    </r>
  </si>
  <si>
    <t>Table 5a: Number of CODA-accredited Dental School Examined Applications by Race/Ethnicity, 2019-20</t>
  </si>
  <si>
    <t>Table 5b: Number of CODA-accredited Dental School Examined Applications per Enrollee, 2019-20</t>
  </si>
  <si>
    <t>State / Country</t>
  </si>
  <si>
    <t>International, CODA-Accredited Dental School</t>
  </si>
  <si>
    <t xml:space="preserve">State / </t>
  </si>
  <si>
    <t>Country</t>
  </si>
  <si>
    <t>Table 5b: Number of CODA-accredited Dental School Applicants per Admission, 2019-20</t>
  </si>
  <si>
    <t>Country / Province</t>
  </si>
  <si>
    <t>Table 6: Amount of Predental Education of First-Year CODA-accredited and Canadian Dental Students, 2019-20</t>
  </si>
  <si>
    <t>Canada, CDAC-accredited Dental Schools</t>
  </si>
  <si>
    <t>State / Province</t>
  </si>
  <si>
    <t>Table 11b: First-Year CODA-accredited Dental School Enrollment by Gender and Race/Ethnicity, 2019-20</t>
  </si>
  <si>
    <t>Table 13: Total CODA-accredited and Canadian Dental School Enrollment by Class and Gender, 2019-20</t>
  </si>
  <si>
    <t>State / Country /</t>
  </si>
  <si>
    <t>Province</t>
  </si>
  <si>
    <r>
      <t>Table 15b: Total CODA-accredited Dental School Enrollment by Gender and Race/Ethnicity</t>
    </r>
    <r>
      <rPr>
        <b/>
        <vertAlign val="superscript"/>
        <sz val="11"/>
        <color rgb="FF000000"/>
        <rFont val="Arial"/>
        <family val="2"/>
      </rPr>
      <t>1</t>
    </r>
    <r>
      <rPr>
        <b/>
        <sz val="11"/>
        <color rgb="FF000000"/>
        <rFont val="Arial"/>
        <family val="2"/>
      </rPr>
      <t>, 2019-20</t>
    </r>
  </si>
  <si>
    <t>State /</t>
  </si>
  <si>
    <t>Table 15b: Total CODA-accredited Dental School Enrollment by Gender and Race/Ethnicity, 2019-20</t>
  </si>
  <si>
    <t>Figure 8: Number of 2019 United States Dental School Graduates in Dental-Related Activity</t>
  </si>
  <si>
    <r>
      <t>Table 20: CODA-accredited Dental School Graduates by Gender and Race/Ethnicity</t>
    </r>
    <r>
      <rPr>
        <b/>
        <vertAlign val="superscript"/>
        <sz val="11"/>
        <color rgb="FF000000"/>
        <rFont val="Arial"/>
        <family val="2"/>
      </rPr>
      <t>1</t>
    </r>
    <r>
      <rPr>
        <b/>
        <sz val="11"/>
        <color rgb="FF000000"/>
        <rFont val="Arial"/>
        <family val="2"/>
      </rPr>
      <t>, 2019</t>
    </r>
  </si>
  <si>
    <t>Table 20: CODA-accredited Dental School Graduates by Gender and Race/Ethnicity, 2019</t>
  </si>
  <si>
    <t>Figure 9: Outcomes Assessment for United States Dental Schools' Class of 2018</t>
  </si>
  <si>
    <r>
      <t>Table 23: Patient Care Provided by CODA-accredited and Canadian Dental School Students During the Recent Year</t>
    </r>
    <r>
      <rPr>
        <b/>
        <vertAlign val="superscript"/>
        <sz val="11"/>
        <color rgb="FF000000"/>
        <rFont val="Arial"/>
        <family val="2"/>
      </rPr>
      <t>1</t>
    </r>
    <r>
      <rPr>
        <b/>
        <sz val="11"/>
        <color rgb="FF000000"/>
        <rFont val="Arial"/>
        <family val="2"/>
      </rPr>
      <t>, 2019-20</t>
    </r>
  </si>
  <si>
    <t>Table 23: Patient Care Provided by CODA-accredited and Canadian Dental School Students During the Recent Year, 2019-20</t>
  </si>
  <si>
    <r>
      <t>Figure 11: CODA-accredited Dental School Full-Time Equivalent Support Personnel in Basic Science</t>
    </r>
    <r>
      <rPr>
        <b/>
        <vertAlign val="superscript"/>
        <sz val="11"/>
        <color theme="1"/>
        <rFont val="Arial"/>
        <family val="2"/>
      </rPr>
      <t>1</t>
    </r>
    <r>
      <rPr>
        <b/>
        <sz val="11"/>
        <color theme="1"/>
        <rFont val="Arial"/>
        <family val="2"/>
      </rPr>
      <t xml:space="preserve">, Clinical Science, Research and All Other Support, 2019-20
</t>
    </r>
  </si>
  <si>
    <r>
      <t>Table 24a: Total Full-Time Equivalent Support Personnel in CODA-accredited Dental Schools</t>
    </r>
    <r>
      <rPr>
        <b/>
        <vertAlign val="superscript"/>
        <sz val="11"/>
        <color rgb="FF000000"/>
        <rFont val="Arial"/>
        <family val="2"/>
      </rPr>
      <t>1</t>
    </r>
    <r>
      <rPr>
        <b/>
        <sz val="11"/>
        <color rgb="FF000000"/>
        <rFont val="Arial"/>
        <family val="2"/>
      </rPr>
      <t>, 2019-20</t>
    </r>
  </si>
  <si>
    <t>Table 25: Faculty Providing Basic Science Instruction in CODA-accredited Dental Schools, 2019-20</t>
  </si>
  <si>
    <t>Figure 12: Type of Faculty Providing Basic Science Instruction for Program in United States Dental Schools, 2019-20</t>
  </si>
  <si>
    <t>Table 24b: Total Full-Time Equivalent of Basic Science Support Personnel in CODA-accredited Dental Schools, 2019-20</t>
  </si>
  <si>
    <t>Table 24c: Total Full-Time Equivalent of Clinical Science Support Personnel in CODA-accredited Dental Schools, 2019-20</t>
  </si>
  <si>
    <t>Table 24d: Total Full-Time Equivalent of Research Support Personnel in CODA-accredited Dental Schools, 2019-20</t>
  </si>
  <si>
    <t>Table 24e: Total Full-Time Equivalent of All Other Support Personnel in CODA-accredited Dental Schools, 2019-20</t>
  </si>
  <si>
    <t>Table 24a: Total Full-Time Equivalent Support Personnel in CODA-accredited Dental Schools, 2019-20</t>
  </si>
  <si>
    <t>Figure 12: Type of Faculty Providing Basic Science Instruction in United States Dental Schools, 2019-20</t>
  </si>
  <si>
    <t>Table 8: First-Year Enrollment and First-Year Repeating Students in United States and Canadian Dental Schools, 2009-10 to 2019-20</t>
  </si>
  <si>
    <t>Table 22: Instruction Methods Used in CODA-accredited Dental Schools, 2019-20</t>
  </si>
  <si>
    <t>&lt;0.1</t>
  </si>
  <si>
    <t>Originally published November 2020; revised December 2020 and January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</si>
</sst>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4" formatCode="_(&quot;$&quot;* #,##0.00_);_(&quot;$&quot;* \(#,##0.00\);_(&quot;$&quot;* &quot;-&quot;??_);_(@_)"/>
    <numFmt numFmtId="43" formatCode="_(* #,##0.00_);_(* \(#,##0.00\);_(* &quot;-&quot;??_);_(@_)"/>
    <numFmt numFmtId="164" formatCode="_(* #,##0.0_);_(* \(#,##0.0\);_(* &quot;-&quot;??_);_(@_)"/>
    <numFmt numFmtId="165" formatCode="0.0"/>
    <numFmt numFmtId="166" formatCode="_(* #,##0_);_(* \(#,##0\);_(* &quot;-&quot;??_);_(@_)"/>
    <numFmt numFmtId="167" formatCode="0.0%"/>
    <numFmt numFmtId="168" formatCode="_(&quot;$&quot;* #,##0_);_(&quot;$&quot;* \(#,##0\);_(&quot;$&quot;* &quot;-&quot;??_);_(@_)"/>
    <numFmt numFmtId="169" formatCode="_(* #,##0.000_);_(* \(#,##0.000\);_(* &quot;-&quot;??_);_(@_)"/>
  </numFmts>
  <fonts count="80" x14ac:knownFonts="1">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color rgb="FF003399"/>
      <name val="Arial"/>
      <family val="2"/>
    </font>
    <font>
      <b/>
      <sz val="11"/>
      <color rgb="FF000000"/>
      <name val="Arial"/>
      <family val="2"/>
    </font>
    <font>
      <b/>
      <sz val="10"/>
      <color rgb="FFFFFFFF"/>
      <name val="Arial"/>
      <family val="2"/>
    </font>
    <font>
      <b/>
      <sz val="11"/>
      <color rgb="FFFFFFFF"/>
      <name val="Arial"/>
      <family val="2"/>
    </font>
    <font>
      <sz val="11"/>
      <color rgb="FF000000"/>
      <name val="Arial"/>
      <family val="2"/>
    </font>
    <font>
      <sz val="8"/>
      <name val="Arial"/>
      <family val="2"/>
    </font>
    <font>
      <vertAlign val="superscript"/>
      <sz val="8"/>
      <name val="Arial"/>
      <family val="2"/>
    </font>
    <font>
      <u/>
      <sz val="10"/>
      <color theme="10"/>
      <name val="Arial"/>
      <family val="2"/>
    </font>
    <font>
      <sz val="10"/>
      <name val="Arial"/>
      <family val="2"/>
    </font>
    <font>
      <u/>
      <sz val="10"/>
      <color rgb="FF0563C1"/>
      <name val="Arial"/>
      <family val="2"/>
    </font>
    <font>
      <u/>
      <sz val="11"/>
      <color rgb="FF0563C1"/>
      <name val="Arial"/>
      <family val="2"/>
    </font>
    <font>
      <b/>
      <sz val="10"/>
      <color rgb="FFFF0000"/>
      <name val="Arial"/>
      <family val="2"/>
    </font>
    <font>
      <b/>
      <sz val="14"/>
      <color theme="1"/>
      <name val="Arial"/>
      <family val="2"/>
    </font>
    <font>
      <b/>
      <sz val="12"/>
      <color theme="0"/>
      <name val="Arial"/>
      <family val="2"/>
    </font>
    <font>
      <b/>
      <u/>
      <sz val="11"/>
      <color rgb="FF0563C1"/>
      <name val="Arial"/>
      <family val="2"/>
    </font>
    <font>
      <i/>
      <sz val="11"/>
      <color rgb="FF000000"/>
      <name val="Arial"/>
      <family val="2"/>
    </font>
    <font>
      <u/>
      <sz val="11"/>
      <color theme="10"/>
      <name val="Arial"/>
      <family val="2"/>
    </font>
    <font>
      <sz val="11"/>
      <color theme="1"/>
      <name val="Arial"/>
      <family val="2"/>
    </font>
    <font>
      <sz val="9"/>
      <name val="Arial"/>
      <family val="2"/>
    </font>
    <font>
      <vertAlign val="superscript"/>
      <sz val="9"/>
      <name val="Arial"/>
      <family val="2"/>
    </font>
    <font>
      <sz val="9"/>
      <color rgb="FF003399"/>
      <name val="Arial"/>
      <family val="2"/>
    </font>
    <font>
      <vertAlign val="superscript"/>
      <sz val="11"/>
      <color rgb="FF000000"/>
      <name val="Arial"/>
      <family val="2"/>
    </font>
    <font>
      <b/>
      <vertAlign val="superscript"/>
      <sz val="11"/>
      <color rgb="FFFFFFFF"/>
      <name val="Arial"/>
      <family val="2"/>
    </font>
    <font>
      <b/>
      <sz val="10"/>
      <color rgb="FF003399"/>
      <name val="Arial"/>
      <family val="2"/>
    </font>
    <font>
      <b/>
      <vertAlign val="superscript"/>
      <sz val="11"/>
      <color rgb="FF000000"/>
      <name val="Arial"/>
      <family val="2"/>
    </font>
    <font>
      <b/>
      <u/>
      <sz val="11"/>
      <color rgb="FFFFFFFF"/>
      <name val="Arial"/>
      <family val="2"/>
    </font>
    <font>
      <b/>
      <sz val="11"/>
      <color theme="1"/>
      <name val="Arial"/>
      <family val="2"/>
    </font>
    <font>
      <sz val="8"/>
      <color theme="1"/>
      <name val="Arial"/>
      <family val="2"/>
    </font>
    <font>
      <vertAlign val="superscript"/>
      <sz val="8"/>
      <color theme="1"/>
      <name val="Arial"/>
      <family val="2"/>
    </font>
    <font>
      <b/>
      <vertAlign val="superscript"/>
      <sz val="10"/>
      <color rgb="FFFFFFFF"/>
      <name val="Arial"/>
      <family val="2"/>
    </font>
    <font>
      <b/>
      <sz val="10"/>
      <color rgb="FF000000"/>
      <name val="Arial"/>
      <family val="2"/>
    </font>
    <font>
      <sz val="11"/>
      <color rgb="FF003399"/>
      <name val="Arial"/>
      <family val="2"/>
    </font>
    <font>
      <b/>
      <sz val="11"/>
      <color rgb="FF003399"/>
      <name val="Arial"/>
      <family val="2"/>
    </font>
    <font>
      <b/>
      <sz val="11"/>
      <name val="Arial"/>
      <family val="2"/>
    </font>
    <font>
      <b/>
      <vertAlign val="superscript"/>
      <sz val="11"/>
      <name val="Arial"/>
      <family val="2"/>
    </font>
    <font>
      <b/>
      <sz val="9"/>
      <color rgb="FFFFFFFF"/>
      <name val="Arial"/>
      <family val="2"/>
    </font>
    <font>
      <b/>
      <u/>
      <sz val="9"/>
      <color theme="0"/>
      <name val="Arial"/>
      <family val="2"/>
    </font>
    <font>
      <b/>
      <sz val="8"/>
      <color rgb="FFFFFFFF"/>
      <name val="Arial"/>
      <family val="2"/>
    </font>
    <font>
      <b/>
      <u/>
      <sz val="10"/>
      <color theme="0"/>
      <name val="Arial"/>
      <family val="2"/>
    </font>
    <font>
      <b/>
      <sz val="10"/>
      <name val="Arial"/>
      <family val="2"/>
    </font>
    <font>
      <sz val="11"/>
      <name val="Arial"/>
      <family val="2"/>
    </font>
    <font>
      <b/>
      <vertAlign val="superscript"/>
      <sz val="11"/>
      <color theme="1"/>
      <name val="Arial"/>
      <family val="2"/>
    </font>
    <font>
      <sz val="10"/>
      <color rgb="FF000000"/>
      <name val="Arial"/>
      <family val="2"/>
    </font>
    <font>
      <i/>
      <sz val="9"/>
      <name val="Arial"/>
      <family val="2"/>
    </font>
    <font>
      <sz val="9"/>
      <color theme="1"/>
      <name val="Arial"/>
      <family val="2"/>
    </font>
    <font>
      <i/>
      <sz val="9"/>
      <color theme="1"/>
      <name val="Arial"/>
      <family val="2"/>
    </font>
    <font>
      <sz val="9"/>
      <color rgb="FF000000"/>
      <name val="Arial"/>
      <family val="2"/>
    </font>
    <font>
      <i/>
      <sz val="9"/>
      <color rgb="FF000000"/>
      <name val="Arial"/>
      <family val="2"/>
    </font>
    <font>
      <vertAlign val="superscript"/>
      <sz val="9"/>
      <color theme="1"/>
      <name val="Arial"/>
      <family val="2"/>
    </font>
    <font>
      <b/>
      <sz val="9"/>
      <color theme="1"/>
      <name val="Arial"/>
      <family val="2"/>
    </font>
    <font>
      <sz val="8.5"/>
      <color theme="1"/>
      <name val="Arial"/>
      <family val="2"/>
    </font>
    <font>
      <sz val="8.5"/>
      <color rgb="FF003399"/>
      <name val="Arial"/>
      <family val="2"/>
    </font>
    <font>
      <sz val="8.5"/>
      <name val="Arial"/>
      <family val="2"/>
    </font>
    <font>
      <vertAlign val="superscript"/>
      <sz val="9"/>
      <color rgb="FF000000"/>
      <name val="Arial"/>
      <family val="2"/>
    </font>
    <font>
      <sz val="9"/>
      <color rgb="FFFF0000"/>
      <name val="Arial"/>
      <family val="2"/>
    </font>
    <font>
      <i/>
      <sz val="10"/>
      <name val="Arial"/>
      <family val="2"/>
    </font>
    <font>
      <sz val="8"/>
      <color rgb="FF003399"/>
      <name val="Arial"/>
      <family val="2"/>
    </font>
    <font>
      <b/>
      <sz val="11"/>
      <color theme="0"/>
      <name val="Arial"/>
      <family val="2"/>
    </font>
    <font>
      <sz val="8"/>
      <color rgb="FFFF0000"/>
      <name val="Arial"/>
      <family val="2"/>
    </font>
    <font>
      <u/>
      <sz val="9"/>
      <color theme="10"/>
      <name val="Arial"/>
      <family val="2"/>
    </font>
    <font>
      <u/>
      <vertAlign val="superscript"/>
      <sz val="9"/>
      <color theme="10"/>
      <name val="Arial"/>
      <family val="2"/>
    </font>
    <font>
      <i/>
      <sz val="10"/>
      <color theme="1"/>
      <name val="Arial"/>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4F81BD"/>
        <bgColor indexed="64"/>
      </patternFill>
    </fill>
    <fill>
      <patternFill patternType="solid">
        <fgColor rgb="FFD9D9D9"/>
        <bgColor indexed="64"/>
      </patternFill>
    </fill>
    <fill>
      <patternFill patternType="solid">
        <fgColor theme="0"/>
        <bgColor indexed="64"/>
      </patternFill>
    </fill>
    <fill>
      <patternFill patternType="solid">
        <fgColor rgb="FF7F7770"/>
        <bgColor indexed="64"/>
      </patternFill>
    </fill>
    <fill>
      <patternFill patternType="solid">
        <fgColor theme="4" tint="-0.249977111117893"/>
        <bgColor indexed="64"/>
      </patternFill>
    </fill>
    <fill>
      <patternFill patternType="solid">
        <fgColor rgb="FFAEAAAA"/>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indexed="65"/>
        <bgColor rgb="FF000000"/>
      </patternFill>
    </fill>
    <fill>
      <patternFill patternType="solid">
        <fgColor theme="0"/>
        <bgColor rgb="FF000000"/>
      </patternFill>
    </fill>
  </fills>
  <borders count="8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theme="0" tint="-4.9989318521683403E-2"/>
      </right>
      <top/>
      <bottom/>
      <diagonal/>
    </border>
    <border>
      <left style="medium">
        <color theme="0" tint="-4.9989318521683403E-2"/>
      </left>
      <right style="medium">
        <color theme="0" tint="-4.9989318521683403E-2"/>
      </right>
      <top/>
      <bottom/>
      <diagonal/>
    </border>
    <border>
      <left style="medium">
        <color theme="0" tint="-4.9989318521683403E-2"/>
      </left>
      <right/>
      <top/>
      <bottom/>
      <diagonal/>
    </border>
    <border>
      <left/>
      <right style="medium">
        <color theme="0" tint="-4.9989318521683403E-2"/>
      </right>
      <top/>
      <bottom style="thick">
        <color theme="0" tint="-0.499984740745262"/>
      </bottom>
      <diagonal/>
    </border>
    <border>
      <left style="medium">
        <color theme="0" tint="-4.9989318521683403E-2"/>
      </left>
      <right style="medium">
        <color theme="0" tint="-4.9989318521683403E-2"/>
      </right>
      <top/>
      <bottom style="thick">
        <color theme="0" tint="-0.499984740745262"/>
      </bottom>
      <diagonal/>
    </border>
    <border>
      <left style="medium">
        <color theme="0" tint="-4.9989318521683403E-2"/>
      </left>
      <right/>
      <top/>
      <bottom style="thick">
        <color theme="0" tint="-0.499984740745262"/>
      </bottom>
      <diagonal/>
    </border>
    <border>
      <left style="thick">
        <color theme="0" tint="-4.9989318521683403E-2"/>
      </left>
      <right style="thick">
        <color theme="0" tint="-4.9989318521683403E-2"/>
      </right>
      <top/>
      <bottom/>
      <diagonal/>
    </border>
    <border>
      <left style="thick">
        <color theme="0" tint="-4.9989318521683403E-2"/>
      </left>
      <right/>
      <top/>
      <bottom/>
      <diagonal/>
    </border>
    <border>
      <left/>
      <right style="thick">
        <color theme="0" tint="-4.9989318521683403E-2"/>
      </right>
      <top/>
      <bottom/>
      <diagonal/>
    </border>
    <border>
      <left style="thick">
        <color theme="0" tint="-4.9989318521683403E-2"/>
      </left>
      <right style="thin">
        <color theme="0" tint="-4.9989318521683403E-2"/>
      </right>
      <top/>
      <bottom/>
      <diagonal/>
    </border>
    <border>
      <left style="thin">
        <color theme="0" tint="-4.9989318521683403E-2"/>
      </left>
      <right style="thin">
        <color theme="0" tint="-4.9989318521683403E-2"/>
      </right>
      <top/>
      <bottom/>
      <diagonal/>
    </border>
    <border>
      <left style="thin">
        <color theme="0" tint="-4.9989318521683403E-2"/>
      </left>
      <right style="thick">
        <color theme="0" tint="-4.9989318521683403E-2"/>
      </right>
      <top/>
      <bottom/>
      <diagonal/>
    </border>
    <border>
      <left/>
      <right style="medium">
        <color theme="2"/>
      </right>
      <top/>
      <bottom/>
      <diagonal/>
    </border>
    <border>
      <left style="medium">
        <color theme="2"/>
      </left>
      <right style="medium">
        <color theme="2"/>
      </right>
      <top/>
      <bottom/>
      <diagonal/>
    </border>
    <border>
      <left style="medium">
        <color theme="2"/>
      </left>
      <right/>
      <top/>
      <bottom/>
      <diagonal/>
    </border>
    <border>
      <left style="thick">
        <color theme="0"/>
      </left>
      <right/>
      <top/>
      <bottom/>
      <diagonal/>
    </border>
    <border>
      <left style="thick">
        <color theme="0"/>
      </left>
      <right style="medium">
        <color theme="2"/>
      </right>
      <top/>
      <bottom/>
      <diagonal/>
    </border>
    <border>
      <left style="thick">
        <color theme="0" tint="-4.9989318521683403E-2"/>
      </left>
      <right style="medium">
        <color theme="0" tint="-4.9989318521683403E-2"/>
      </right>
      <top/>
      <bottom/>
      <diagonal/>
    </border>
    <border>
      <left style="medium">
        <color theme="0" tint="-4.9989318521683403E-2"/>
      </left>
      <right style="thick">
        <color theme="0" tint="-4.9989318521683403E-2"/>
      </right>
      <top/>
      <bottom/>
      <diagonal/>
    </border>
    <border>
      <left style="thick">
        <color theme="2"/>
      </left>
      <right/>
      <top/>
      <bottom/>
      <diagonal/>
    </border>
    <border>
      <left/>
      <right style="thick">
        <color theme="2"/>
      </right>
      <top/>
      <bottom/>
      <diagonal/>
    </border>
    <border>
      <left style="thick">
        <color theme="2"/>
      </left>
      <right style="medium">
        <color theme="2"/>
      </right>
      <top/>
      <bottom/>
      <diagonal/>
    </border>
    <border>
      <left style="medium">
        <color theme="2"/>
      </left>
      <right style="thick">
        <color theme="2"/>
      </right>
      <top/>
      <bottom/>
      <diagonal/>
    </border>
    <border>
      <left style="thick">
        <color theme="0" tint="-4.9989318521683403E-2"/>
      </left>
      <right style="medium">
        <color theme="0" tint="-4.9989318521683403E-2"/>
      </right>
      <top style="medium">
        <color theme="0" tint="-4.9989318521683403E-2"/>
      </top>
      <bottom/>
      <diagonal/>
    </border>
    <border>
      <left style="medium">
        <color theme="0" tint="-4.9989318521683403E-2"/>
      </left>
      <right style="medium">
        <color theme="0" tint="-4.9989318521683403E-2"/>
      </right>
      <top style="medium">
        <color theme="0" tint="-4.9989318521683403E-2"/>
      </top>
      <bottom/>
      <diagonal/>
    </border>
    <border>
      <left style="medium">
        <color theme="0" tint="-4.9989318521683403E-2"/>
      </left>
      <right style="thick">
        <color theme="0" tint="-4.9989318521683403E-2"/>
      </right>
      <top style="medium">
        <color theme="0" tint="-4.9989318521683403E-2"/>
      </top>
      <bottom/>
      <diagonal/>
    </border>
    <border>
      <left style="medium">
        <color theme="0" tint="-4.9989318521683403E-2"/>
      </left>
      <right style="medium">
        <color theme="0" tint="-4.9989318521683403E-2"/>
      </right>
      <top/>
      <bottom style="medium">
        <color theme="0" tint="-4.9989318521683403E-2"/>
      </bottom>
      <diagonal/>
    </border>
    <border>
      <left style="medium">
        <color theme="0" tint="-4.9989318521683403E-2"/>
      </left>
      <right style="thick">
        <color theme="0" tint="-4.9989318521683403E-2"/>
      </right>
      <top/>
      <bottom style="medium">
        <color theme="0" tint="-4.9989318521683403E-2"/>
      </bottom>
      <diagonal/>
    </border>
    <border>
      <left/>
      <right style="medium">
        <color theme="0" tint="-4.9989318521683403E-2"/>
      </right>
      <top/>
      <bottom style="medium">
        <color theme="0" tint="-4.9989318521683403E-2"/>
      </bottom>
      <diagonal/>
    </border>
    <border>
      <left style="thick">
        <color theme="0" tint="-4.9989318521683403E-2"/>
      </left>
      <right/>
      <top/>
      <bottom style="medium">
        <color theme="0" tint="-4.9989318521683403E-2"/>
      </bottom>
      <diagonal/>
    </border>
    <border>
      <left/>
      <right/>
      <top/>
      <bottom style="medium">
        <color theme="0" tint="-4.9989318521683403E-2"/>
      </bottom>
      <diagonal/>
    </border>
    <border>
      <left/>
      <right style="thin">
        <color theme="2"/>
      </right>
      <top/>
      <bottom/>
      <diagonal/>
    </border>
    <border>
      <left style="thin">
        <color theme="2"/>
      </left>
      <right style="thin">
        <color theme="2"/>
      </right>
      <top/>
      <bottom/>
      <diagonal/>
    </border>
    <border>
      <left style="thin">
        <color theme="2"/>
      </left>
      <right/>
      <top/>
      <bottom/>
      <diagonal/>
    </border>
    <border>
      <left style="thick">
        <color theme="0" tint="-4.9989318521683403E-2"/>
      </left>
      <right style="hair">
        <color theme="0" tint="-4.9989318521683403E-2"/>
      </right>
      <top/>
      <bottom/>
      <diagonal/>
    </border>
    <border>
      <left style="hair">
        <color theme="0" tint="-4.9989318521683403E-2"/>
      </left>
      <right style="hair">
        <color theme="0" tint="-4.9989318521683403E-2"/>
      </right>
      <top/>
      <bottom/>
      <diagonal/>
    </border>
    <border>
      <left style="hair">
        <color theme="0" tint="-4.9989318521683403E-2"/>
      </left>
      <right style="thick">
        <color theme="0" tint="-4.9989318521683403E-2"/>
      </right>
      <top/>
      <bottom/>
      <diagonal/>
    </border>
    <border>
      <left/>
      <right style="thick">
        <color theme="0"/>
      </right>
      <top/>
      <bottom/>
      <diagonal/>
    </border>
    <border>
      <left style="thick">
        <color theme="0"/>
      </left>
      <right style="medium">
        <color theme="0" tint="-4.9989318521683403E-2"/>
      </right>
      <top/>
      <bottom/>
      <diagonal/>
    </border>
    <border>
      <left style="medium">
        <color theme="0" tint="-4.9989318521683403E-2"/>
      </left>
      <right style="thick">
        <color theme="0"/>
      </right>
      <top/>
      <bottom/>
      <diagonal/>
    </border>
    <border>
      <left style="thin">
        <color indexed="64"/>
      </left>
      <right/>
      <top/>
      <bottom/>
      <diagonal/>
    </border>
    <border>
      <left style="medium">
        <color indexed="64"/>
      </left>
      <right/>
      <top/>
      <bottom/>
      <diagonal/>
    </border>
    <border>
      <left style="thick">
        <color theme="0"/>
      </left>
      <right style="thick">
        <color theme="0"/>
      </right>
      <top/>
      <bottom/>
      <diagonal/>
    </border>
    <border>
      <left/>
      <right/>
      <top style="medium">
        <color rgb="FF000000"/>
      </top>
      <bottom style="medium">
        <color rgb="FF000000"/>
      </bottom>
      <diagonal/>
    </border>
    <border>
      <left style="hair">
        <color indexed="64"/>
      </left>
      <right style="hair">
        <color indexed="64"/>
      </right>
      <top/>
      <bottom/>
      <diagonal/>
    </border>
    <border>
      <left/>
      <right style="thin">
        <color indexed="64"/>
      </right>
      <top/>
      <bottom/>
      <diagonal/>
    </border>
    <border>
      <left style="medium">
        <color rgb="FFC1C1C1"/>
      </left>
      <right/>
      <top style="medium">
        <color rgb="FFC1C1C1"/>
      </top>
      <bottom/>
      <diagonal/>
    </border>
    <border>
      <left/>
      <right/>
      <top style="medium">
        <color rgb="FFC1C1C1"/>
      </top>
      <bottom/>
      <diagonal/>
    </border>
    <border>
      <left style="medium">
        <color rgb="FFC1C1C1"/>
      </left>
      <right/>
      <top/>
      <bottom/>
      <diagonal/>
    </border>
    <border>
      <left/>
      <right/>
      <top/>
      <bottom style="thick">
        <color theme="2"/>
      </bottom>
      <diagonal/>
    </border>
    <border>
      <left style="thick">
        <color theme="0" tint="-4.9989318521683403E-2"/>
      </left>
      <right style="hair">
        <color theme="0" tint="-4.9989318521683403E-2"/>
      </right>
      <top/>
      <bottom style="thick">
        <color theme="2"/>
      </bottom>
      <diagonal/>
    </border>
    <border>
      <left style="hair">
        <color theme="0" tint="-4.9989318521683403E-2"/>
      </left>
      <right style="hair">
        <color theme="0" tint="-4.9989318521683403E-2"/>
      </right>
      <top/>
      <bottom style="thick">
        <color theme="2"/>
      </bottom>
      <diagonal/>
    </border>
    <border>
      <left style="hair">
        <color theme="0" tint="-4.9989318521683403E-2"/>
      </left>
      <right style="thick">
        <color theme="0" tint="-4.9989318521683403E-2"/>
      </right>
      <top/>
      <bottom style="thick">
        <color theme="2"/>
      </bottom>
      <diagonal/>
    </border>
    <border>
      <left style="thick">
        <color theme="0" tint="-4.9989318521683403E-2"/>
      </left>
      <right/>
      <top/>
      <bottom style="thick">
        <color theme="2"/>
      </bottom>
      <diagonal/>
    </border>
    <border>
      <left/>
      <right style="medium">
        <color theme="0" tint="-4.9989318521683403E-2"/>
      </right>
      <top/>
      <bottom style="thick">
        <color theme="2"/>
      </bottom>
      <diagonal/>
    </border>
    <border>
      <left style="medium">
        <color theme="0" tint="-4.9989318521683403E-2"/>
      </left>
      <right style="medium">
        <color theme="0" tint="-4.9989318521683403E-2"/>
      </right>
      <top/>
      <bottom style="thick">
        <color theme="2"/>
      </bottom>
      <diagonal/>
    </border>
    <border>
      <left style="medium">
        <color theme="0" tint="-4.9989318521683403E-2"/>
      </left>
      <right/>
      <top/>
      <bottom style="thick">
        <color theme="2"/>
      </bottom>
      <diagonal/>
    </border>
    <border>
      <left/>
      <right/>
      <top style="thick">
        <color theme="2"/>
      </top>
      <bottom/>
      <diagonal/>
    </border>
    <border>
      <left style="thick">
        <color theme="0" tint="-4.9989318521683403E-2"/>
      </left>
      <right style="thin">
        <color theme="0" tint="-4.9989318521683403E-2"/>
      </right>
      <top/>
      <bottom style="thick">
        <color theme="2"/>
      </bottom>
      <diagonal/>
    </border>
    <border>
      <left style="thin">
        <color theme="0" tint="-4.9989318521683403E-2"/>
      </left>
      <right style="thin">
        <color theme="0" tint="-4.9989318521683403E-2"/>
      </right>
      <top/>
      <bottom style="thick">
        <color theme="2"/>
      </bottom>
      <diagonal/>
    </border>
    <border>
      <left style="thin">
        <color theme="0" tint="-4.9989318521683403E-2"/>
      </left>
      <right style="thick">
        <color theme="0" tint="-4.9989318521683403E-2"/>
      </right>
      <top/>
      <bottom style="thick">
        <color theme="2"/>
      </bottom>
      <diagonal/>
    </border>
    <border>
      <left/>
      <right/>
      <top/>
      <bottom style="thick">
        <color theme="0"/>
      </bottom>
      <diagonal/>
    </border>
    <border>
      <left style="thick">
        <color theme="0"/>
      </left>
      <right/>
      <top/>
      <bottom style="thick">
        <color theme="0"/>
      </bottom>
      <diagonal/>
    </border>
    <border>
      <left/>
      <right style="thick">
        <color theme="0"/>
      </right>
      <top/>
      <bottom style="thick">
        <color theme="0"/>
      </bottom>
      <diagonal/>
    </border>
    <border>
      <left style="medium">
        <color theme="0" tint="-4.9989318521683403E-2"/>
      </left>
      <right/>
      <top/>
      <bottom style="medium">
        <color theme="0" tint="-4.9989318521683403E-2"/>
      </bottom>
      <diagonal/>
    </border>
    <border>
      <left style="thick">
        <color theme="0"/>
      </left>
      <right style="medium">
        <color theme="0" tint="-4.9989318521683403E-2"/>
      </right>
      <top/>
      <bottom style="medium">
        <color theme="0" tint="-4.9989318521683403E-2"/>
      </bottom>
      <diagonal/>
    </border>
    <border>
      <left style="medium">
        <color theme="0" tint="-4.9989318521683403E-2"/>
      </left>
      <right style="thick">
        <color theme="0"/>
      </right>
      <top/>
      <bottom style="medium">
        <color theme="0" tint="-4.9989318521683403E-2"/>
      </bottom>
      <diagonal/>
    </border>
    <border>
      <left style="thick">
        <color theme="0" tint="-4.9989318521683403E-2"/>
      </left>
      <right/>
      <top style="thick">
        <color theme="0" tint="-4.9989318521683403E-2"/>
      </top>
      <bottom/>
      <diagonal/>
    </border>
    <border>
      <left/>
      <right/>
      <top style="thick">
        <color theme="0" tint="-4.9989318521683403E-2"/>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rgb="FF000000"/>
      </left>
      <right style="thin">
        <color rgb="FF000000"/>
      </right>
      <top style="thin">
        <color rgb="FF000000"/>
      </top>
      <bottom style="thin">
        <color rgb="FF000000"/>
      </bottom>
      <diagonal/>
    </border>
  </borders>
  <cellStyleXfs count="5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0" fontId="25" fillId="0" borderId="0" applyNumberFormat="0" applyFill="0" applyBorder="0" applyAlignment="0" applyProtection="0"/>
    <xf numFmtId="0" fontId="27" fillId="0" borderId="0" applyNumberFormat="0" applyFill="0" applyBorder="0" applyAlignment="0" applyProtection="0"/>
    <xf numFmtId="0" fontId="26" fillId="0" borderId="0"/>
    <xf numFmtId="9" fontId="1" fillId="0" borderId="0" applyFont="0" applyFill="0" applyBorder="0" applyAlignment="0" applyProtection="0"/>
    <xf numFmtId="44" fontId="1" fillId="0" borderId="0" applyFont="0" applyFill="0" applyBorder="0" applyAlignment="0" applyProtection="0"/>
    <xf numFmtId="9" fontId="26" fillId="0" borderId="0" applyFont="0" applyFill="0" applyBorder="0" applyAlignment="0" applyProtection="0"/>
    <xf numFmtId="43" fontId="26" fillId="0" borderId="0" applyFont="0" applyFill="0" applyBorder="0" applyAlignment="0" applyProtection="0"/>
  </cellStyleXfs>
  <cellXfs count="749">
    <xf numFmtId="0" fontId="0" fillId="0" borderId="0" xfId="0"/>
    <xf numFmtId="0" fontId="18" fillId="33" borderId="0" xfId="0" applyFont="1" applyFill="1" applyAlignment="1">
      <alignment horizontal="center"/>
    </xf>
    <xf numFmtId="0" fontId="19" fillId="33" borderId="0" xfId="0" applyFont="1" applyFill="1" applyAlignment="1">
      <alignment horizontal="left"/>
    </xf>
    <xf numFmtId="0" fontId="21" fillId="34" borderId="11" xfId="0" applyFont="1" applyFill="1" applyBorder="1" applyAlignment="1">
      <alignment horizontal="left" wrapText="1"/>
    </xf>
    <xf numFmtId="0" fontId="22" fillId="35" borderId="11" xfId="0" applyFont="1" applyFill="1" applyBorder="1" applyAlignment="1">
      <alignment horizontal="center" vertical="top" wrapText="1"/>
    </xf>
    <xf numFmtId="0" fontId="22" fillId="35" borderId="11" xfId="0" applyFont="1" applyFill="1" applyBorder="1" applyAlignment="1">
      <alignment horizontal="center" vertical="top"/>
    </xf>
    <xf numFmtId="0" fontId="22" fillId="35" borderId="12" xfId="0" applyFont="1" applyFill="1" applyBorder="1" applyAlignment="1">
      <alignment horizontal="center" vertical="top" wrapText="1"/>
    </xf>
    <xf numFmtId="0" fontId="22" fillId="33" borderId="11" xfId="0" applyFont="1" applyFill="1" applyBorder="1" applyAlignment="1">
      <alignment horizontal="center" vertical="top" wrapText="1"/>
    </xf>
    <xf numFmtId="0" fontId="22" fillId="33" borderId="11" xfId="0" applyFont="1" applyFill="1" applyBorder="1" applyAlignment="1">
      <alignment horizontal="center" vertical="top"/>
    </xf>
    <xf numFmtId="0" fontId="22" fillId="33" borderId="12" xfId="0" applyFont="1" applyFill="1" applyBorder="1" applyAlignment="1">
      <alignment horizontal="center" vertical="top" wrapText="1"/>
    </xf>
    <xf numFmtId="16" fontId="22" fillId="33" borderId="11" xfId="0" quotePrefix="1" applyNumberFormat="1" applyFont="1" applyFill="1" applyBorder="1" applyAlignment="1">
      <alignment horizontal="center" vertical="top"/>
    </xf>
    <xf numFmtId="16" fontId="22" fillId="35" borderId="11" xfId="0" quotePrefix="1" applyNumberFormat="1" applyFont="1" applyFill="1" applyBorder="1" applyAlignment="1">
      <alignment horizontal="center" vertical="top"/>
    </xf>
    <xf numFmtId="0" fontId="21" fillId="34" borderId="11" xfId="0" applyFont="1" applyFill="1" applyBorder="1" applyAlignment="1">
      <alignment horizontal="center" vertical="center" wrapText="1"/>
    </xf>
    <xf numFmtId="0" fontId="21" fillId="34" borderId="12" xfId="0" applyFont="1" applyFill="1" applyBorder="1" applyAlignment="1">
      <alignment horizontal="center" vertical="center" wrapText="1"/>
    </xf>
    <xf numFmtId="0" fontId="21" fillId="34" borderId="10" xfId="0" applyFont="1" applyFill="1" applyBorder="1" applyAlignment="1">
      <alignment horizontal="left" wrapText="1"/>
    </xf>
    <xf numFmtId="0" fontId="23" fillId="33" borderId="0" xfId="0" applyFont="1" applyFill="1" applyAlignment="1">
      <alignment horizontal="left"/>
    </xf>
    <xf numFmtId="0" fontId="0" fillId="36" borderId="0" xfId="0" applyFill="1"/>
    <xf numFmtId="0" fontId="29" fillId="36" borderId="0" xfId="0" applyFont="1" applyFill="1"/>
    <xf numFmtId="0" fontId="0" fillId="36" borderId="0" xfId="0" applyFont="1" applyFill="1"/>
    <xf numFmtId="0" fontId="30" fillId="36" borderId="0" xfId="0" applyFont="1" applyFill="1"/>
    <xf numFmtId="0" fontId="16" fillId="36" borderId="0" xfId="0" applyFont="1" applyFill="1"/>
    <xf numFmtId="0" fontId="25" fillId="36" borderId="0" xfId="43" applyFill="1" applyAlignment="1">
      <alignment vertical="center"/>
    </xf>
    <xf numFmtId="0" fontId="31" fillId="38" borderId="0" xfId="0" applyFont="1" applyFill="1" applyAlignment="1">
      <alignment vertical="center"/>
    </xf>
    <xf numFmtId="0" fontId="32" fillId="0" borderId="0" xfId="44" applyFont="1"/>
    <xf numFmtId="0" fontId="22" fillId="36" borderId="0" xfId="0" applyFont="1" applyFill="1" applyAlignment="1">
      <alignment wrapText="1"/>
    </xf>
    <xf numFmtId="0" fontId="34" fillId="36" borderId="0" xfId="43" applyFont="1" applyFill="1" applyAlignment="1">
      <alignment vertical="center"/>
    </xf>
    <xf numFmtId="0" fontId="35" fillId="36" borderId="0" xfId="43" applyFont="1" applyFill="1" applyAlignment="1">
      <alignment vertical="center" wrapText="1"/>
    </xf>
    <xf numFmtId="0" fontId="22" fillId="36" borderId="0" xfId="0" applyFont="1" applyFill="1" applyAlignment="1">
      <alignment vertical="center" wrapText="1"/>
    </xf>
    <xf numFmtId="0" fontId="35" fillId="36" borderId="0" xfId="0" applyFont="1" applyFill="1"/>
    <xf numFmtId="0" fontId="21" fillId="34" borderId="0" xfId="0" applyFont="1" applyFill="1" applyBorder="1" applyAlignment="1">
      <alignment horizontal="center" wrapText="1"/>
    </xf>
    <xf numFmtId="0" fontId="21" fillId="34" borderId="0" xfId="0" applyFont="1" applyFill="1" applyBorder="1" applyAlignment="1">
      <alignment horizontal="center" vertical="center" wrapText="1"/>
    </xf>
    <xf numFmtId="0" fontId="22" fillId="35" borderId="0" xfId="0" applyFont="1" applyFill="1" applyBorder="1" applyAlignment="1">
      <alignment horizontal="right" vertical="center" wrapText="1"/>
    </xf>
    <xf numFmtId="0" fontId="22" fillId="33" borderId="0" xfId="0" applyFont="1" applyFill="1" applyBorder="1" applyAlignment="1">
      <alignment horizontal="right" vertical="center" wrapText="1"/>
    </xf>
    <xf numFmtId="0" fontId="21" fillId="34" borderId="16" xfId="0" applyFont="1" applyFill="1" applyBorder="1" applyAlignment="1">
      <alignment horizontal="center" wrapText="1"/>
    </xf>
    <xf numFmtId="0" fontId="22" fillId="35" borderId="16" xfId="0" applyFont="1" applyFill="1" applyBorder="1" applyAlignment="1">
      <alignment horizontal="center" vertical="center" wrapText="1"/>
    </xf>
    <xf numFmtId="3" fontId="22" fillId="35" borderId="16" xfId="0" applyNumberFormat="1" applyFont="1" applyFill="1" applyBorder="1" applyAlignment="1">
      <alignment horizontal="right" vertical="center" wrapText="1"/>
    </xf>
    <xf numFmtId="0" fontId="22" fillId="35" borderId="16" xfId="0" applyFont="1" applyFill="1" applyBorder="1" applyAlignment="1">
      <alignment horizontal="right" vertical="center" wrapText="1"/>
    </xf>
    <xf numFmtId="0" fontId="18" fillId="33" borderId="0" xfId="0" applyFont="1" applyFill="1" applyAlignment="1">
      <alignment horizontal="center" vertical="center"/>
    </xf>
    <xf numFmtId="0" fontId="22" fillId="33" borderId="16" xfId="0" applyFont="1" applyFill="1" applyBorder="1" applyAlignment="1">
      <alignment horizontal="center" vertical="center" wrapText="1"/>
    </xf>
    <xf numFmtId="3" fontId="22" fillId="33" borderId="16" xfId="0" applyNumberFormat="1" applyFont="1" applyFill="1" applyBorder="1" applyAlignment="1">
      <alignment horizontal="right" vertical="center" wrapText="1"/>
    </xf>
    <xf numFmtId="0" fontId="22" fillId="33" borderId="16" xfId="0" applyFont="1" applyFill="1" applyBorder="1" applyAlignment="1">
      <alignment horizontal="right" vertical="center" wrapText="1"/>
    </xf>
    <xf numFmtId="3" fontId="22" fillId="35" borderId="16" xfId="0" applyNumberFormat="1" applyFont="1" applyFill="1" applyBorder="1" applyAlignment="1">
      <alignment horizontal="right" vertical="center" wrapText="1" indent="1"/>
    </xf>
    <xf numFmtId="0" fontId="22" fillId="35" borderId="16" xfId="0" applyFont="1" applyFill="1" applyBorder="1" applyAlignment="1">
      <alignment horizontal="right" vertical="center" wrapText="1" indent="1"/>
    </xf>
    <xf numFmtId="3" fontId="22" fillId="33" borderId="16" xfId="0" applyNumberFormat="1" applyFont="1" applyFill="1" applyBorder="1" applyAlignment="1">
      <alignment horizontal="right" vertical="center" wrapText="1" indent="1"/>
    </xf>
    <xf numFmtId="0" fontId="22" fillId="33" borderId="16" xfId="0" applyFont="1" applyFill="1" applyBorder="1" applyAlignment="1">
      <alignment horizontal="right" vertical="center" wrapText="1" indent="1"/>
    </xf>
    <xf numFmtId="164" fontId="22" fillId="35" borderId="16" xfId="42" applyNumberFormat="1" applyFont="1" applyFill="1" applyBorder="1" applyAlignment="1">
      <alignment horizontal="right" vertical="center" wrapText="1" indent="1"/>
    </xf>
    <xf numFmtId="164" fontId="22" fillId="33" borderId="16" xfId="42" applyNumberFormat="1" applyFont="1" applyFill="1" applyBorder="1" applyAlignment="1">
      <alignment horizontal="right" vertical="center" wrapText="1" indent="1"/>
    </xf>
    <xf numFmtId="2" fontId="22" fillId="35" borderId="16" xfId="0" applyNumberFormat="1" applyFont="1" applyFill="1" applyBorder="1" applyAlignment="1">
      <alignment horizontal="right" vertical="center" wrapText="1" indent="1"/>
    </xf>
    <xf numFmtId="0" fontId="38" fillId="33" borderId="0" xfId="0" applyFont="1" applyFill="1" applyAlignment="1">
      <alignment horizontal="center"/>
    </xf>
    <xf numFmtId="0" fontId="36" fillId="33" borderId="0" xfId="0" applyFont="1" applyFill="1" applyAlignment="1">
      <alignment horizontal="left"/>
    </xf>
    <xf numFmtId="0" fontId="22" fillId="35" borderId="16" xfId="0" applyFont="1" applyFill="1" applyBorder="1" applyAlignment="1">
      <alignment horizontal="left" vertical="center" wrapText="1"/>
    </xf>
    <xf numFmtId="0" fontId="22" fillId="33" borderId="16" xfId="0" applyFont="1" applyFill="1" applyBorder="1" applyAlignment="1">
      <alignment horizontal="left" vertical="center" wrapText="1"/>
    </xf>
    <xf numFmtId="0" fontId="21" fillId="34" borderId="16" xfId="0" applyFont="1" applyFill="1" applyBorder="1" applyAlignment="1">
      <alignment horizontal="center" vertical="top" wrapText="1"/>
    </xf>
    <xf numFmtId="0" fontId="21" fillId="34" borderId="16" xfId="0" applyFont="1" applyFill="1" applyBorder="1" applyAlignment="1">
      <alignment horizontal="left" vertical="top" wrapText="1"/>
    </xf>
    <xf numFmtId="0" fontId="19" fillId="39" borderId="16" xfId="0" applyFont="1" applyFill="1" applyBorder="1" applyAlignment="1">
      <alignment horizontal="center" vertical="center" wrapText="1"/>
    </xf>
    <xf numFmtId="0" fontId="19" fillId="39" borderId="16" xfId="0" applyFont="1" applyFill="1" applyBorder="1" applyAlignment="1">
      <alignment horizontal="left" vertical="center" wrapText="1"/>
    </xf>
    <xf numFmtId="3" fontId="19" fillId="39" borderId="16" xfId="0" applyNumberFormat="1" applyFont="1" applyFill="1" applyBorder="1" applyAlignment="1">
      <alignment horizontal="right" vertical="center" wrapText="1"/>
    </xf>
    <xf numFmtId="0" fontId="22" fillId="35" borderId="16" xfId="0" applyFont="1" applyFill="1" applyBorder="1" applyAlignment="1">
      <alignment horizontal="right" vertical="center"/>
    </xf>
    <xf numFmtId="0" fontId="21" fillId="34" borderId="17" xfId="0" applyFont="1" applyFill="1" applyBorder="1" applyAlignment="1">
      <alignment horizontal="center" vertical="center" wrapText="1"/>
    </xf>
    <xf numFmtId="0" fontId="21" fillId="34" borderId="18" xfId="0" applyFont="1" applyFill="1" applyBorder="1" applyAlignment="1">
      <alignment horizontal="left" vertical="center" wrapText="1"/>
    </xf>
    <xf numFmtId="0" fontId="19" fillId="39" borderId="16" xfId="0" applyFont="1" applyFill="1" applyBorder="1" applyAlignment="1">
      <alignment horizontal="right" vertical="center" wrapText="1"/>
    </xf>
    <xf numFmtId="165" fontId="19" fillId="39" borderId="16" xfId="0" applyNumberFormat="1" applyFont="1" applyFill="1" applyBorder="1" applyAlignment="1">
      <alignment horizontal="right" vertical="center" wrapText="1"/>
    </xf>
    <xf numFmtId="3" fontId="18" fillId="33" borderId="0" xfId="0" applyNumberFormat="1" applyFont="1" applyFill="1" applyAlignment="1">
      <alignment horizontal="center"/>
    </xf>
    <xf numFmtId="0" fontId="41" fillId="33" borderId="0" xfId="0" applyFont="1" applyFill="1" applyAlignment="1">
      <alignment horizontal="center" vertical="center"/>
    </xf>
    <xf numFmtId="166" fontId="18" fillId="33" borderId="0" xfId="0" applyNumberFormat="1" applyFont="1" applyFill="1" applyAlignment="1">
      <alignment horizontal="center"/>
    </xf>
    <xf numFmtId="0" fontId="21" fillId="34" borderId="0" xfId="0" applyFont="1" applyFill="1" applyBorder="1" applyAlignment="1">
      <alignment horizontal="center" vertical="center" wrapText="1"/>
    </xf>
    <xf numFmtId="0" fontId="18" fillId="33" borderId="0" xfId="0" applyFont="1" applyFill="1" applyAlignment="1">
      <alignment horizontal="center"/>
    </xf>
    <xf numFmtId="0" fontId="21" fillId="34" borderId="0" xfId="0" applyFont="1" applyFill="1" applyBorder="1" applyAlignment="1">
      <alignment horizontal="center" wrapText="1"/>
    </xf>
    <xf numFmtId="0" fontId="21" fillId="34" borderId="0" xfId="0" applyFont="1" applyFill="1" applyBorder="1" applyAlignment="1">
      <alignment horizontal="left" vertical="center" wrapText="1"/>
    </xf>
    <xf numFmtId="166" fontId="19" fillId="40" borderId="0" xfId="42" applyNumberFormat="1" applyFont="1" applyFill="1" applyBorder="1" applyAlignment="1">
      <alignment horizontal="right" vertical="center" wrapText="1"/>
    </xf>
    <xf numFmtId="3" fontId="19" fillId="39" borderId="18" xfId="0" applyNumberFormat="1" applyFont="1" applyFill="1" applyBorder="1" applyAlignment="1">
      <alignment horizontal="right" vertical="center" wrapText="1"/>
    </xf>
    <xf numFmtId="0" fontId="19" fillId="39" borderId="0" xfId="0" applyFont="1" applyFill="1" applyBorder="1" applyAlignment="1">
      <alignment horizontal="center" vertical="center" wrapText="1"/>
    </xf>
    <xf numFmtId="0" fontId="19" fillId="39" borderId="0" xfId="0" applyFont="1" applyFill="1" applyBorder="1" applyAlignment="1">
      <alignment horizontal="left" vertical="center" wrapText="1"/>
    </xf>
    <xf numFmtId="165" fontId="22" fillId="33" borderId="16" xfId="0" applyNumberFormat="1" applyFont="1" applyFill="1" applyBorder="1" applyAlignment="1">
      <alignment horizontal="right" vertical="center" wrapText="1"/>
    </xf>
    <xf numFmtId="0" fontId="22" fillId="35" borderId="0" xfId="0" applyFont="1" applyFill="1" applyBorder="1" applyAlignment="1">
      <alignment horizontal="center" vertical="center" wrapText="1"/>
    </xf>
    <xf numFmtId="0" fontId="22" fillId="35" borderId="0" xfId="0" applyFont="1" applyFill="1" applyBorder="1" applyAlignment="1">
      <alignment horizontal="left" vertical="center" wrapText="1"/>
    </xf>
    <xf numFmtId="166" fontId="22" fillId="35" borderId="19" xfId="42" applyNumberFormat="1" applyFont="1" applyFill="1" applyBorder="1" applyAlignment="1">
      <alignment horizontal="right" vertical="center" wrapText="1"/>
    </xf>
    <xf numFmtId="166" fontId="22" fillId="35" borderId="20" xfId="42" applyNumberFormat="1" applyFont="1" applyFill="1" applyBorder="1" applyAlignment="1">
      <alignment horizontal="right" vertical="center" wrapText="1"/>
    </xf>
    <xf numFmtId="166" fontId="22" fillId="35" borderId="21" xfId="42" applyNumberFormat="1" applyFont="1" applyFill="1" applyBorder="1" applyAlignment="1">
      <alignment horizontal="right" vertical="center" wrapText="1"/>
    </xf>
    <xf numFmtId="166" fontId="22" fillId="35" borderId="0" xfId="42" applyNumberFormat="1" applyFont="1" applyFill="1" applyBorder="1" applyAlignment="1">
      <alignment horizontal="right" vertical="center" wrapText="1"/>
    </xf>
    <xf numFmtId="0" fontId="22" fillId="33" borderId="0" xfId="0" applyFont="1" applyFill="1" applyBorder="1" applyAlignment="1">
      <alignment horizontal="center" vertical="center" wrapText="1"/>
    </xf>
    <xf numFmtId="0" fontId="22" fillId="33" borderId="0" xfId="0" applyFont="1" applyFill="1" applyBorder="1" applyAlignment="1">
      <alignment horizontal="left" vertical="center" wrapText="1"/>
    </xf>
    <xf numFmtId="166" fontId="22" fillId="33" borderId="19" xfId="42" applyNumberFormat="1" applyFont="1" applyFill="1" applyBorder="1" applyAlignment="1">
      <alignment horizontal="right" vertical="center" wrapText="1"/>
    </xf>
    <xf numFmtId="166" fontId="22" fillId="33" borderId="20" xfId="42" applyNumberFormat="1" applyFont="1" applyFill="1" applyBorder="1" applyAlignment="1">
      <alignment horizontal="right" vertical="center" wrapText="1"/>
    </xf>
    <xf numFmtId="166" fontId="22" fillId="33" borderId="21" xfId="42" applyNumberFormat="1" applyFont="1" applyFill="1" applyBorder="1" applyAlignment="1">
      <alignment horizontal="right" vertical="center" wrapText="1"/>
    </xf>
    <xf numFmtId="166" fontId="22" fillId="33" borderId="0" xfId="42" applyNumberFormat="1" applyFont="1" applyFill="1" applyBorder="1" applyAlignment="1">
      <alignment horizontal="right" vertical="center" wrapText="1"/>
    </xf>
    <xf numFmtId="0" fontId="21" fillId="34" borderId="17" xfId="0" applyFont="1" applyFill="1" applyBorder="1" applyAlignment="1">
      <alignment horizontal="center" vertical="center" wrapText="1"/>
    </xf>
    <xf numFmtId="0" fontId="21" fillId="34" borderId="0" xfId="0" applyFont="1" applyFill="1" applyBorder="1" applyAlignment="1">
      <alignment horizontal="center" vertical="center" wrapText="1"/>
    </xf>
    <xf numFmtId="0" fontId="21" fillId="34" borderId="17" xfId="0" applyFont="1" applyFill="1" applyBorder="1" applyAlignment="1">
      <alignment horizontal="center" wrapText="1"/>
    </xf>
    <xf numFmtId="0" fontId="21" fillId="34" borderId="0" xfId="0" applyFont="1" applyFill="1" applyBorder="1" applyAlignment="1">
      <alignment horizontal="center" wrapText="1"/>
    </xf>
    <xf numFmtId="0" fontId="21" fillId="34" borderId="18" xfId="0" applyFont="1" applyFill="1" applyBorder="1" applyAlignment="1">
      <alignment horizontal="center" wrapText="1"/>
    </xf>
    <xf numFmtId="0" fontId="18" fillId="33" borderId="0" xfId="0" applyFont="1" applyFill="1" applyAlignment="1">
      <alignment horizontal="center"/>
    </xf>
    <xf numFmtId="0" fontId="21" fillId="34" borderId="0" xfId="0" applyFont="1" applyFill="1" applyBorder="1" applyAlignment="1">
      <alignment horizontal="left" wrapText="1"/>
    </xf>
    <xf numFmtId="0" fontId="20" fillId="34" borderId="0" xfId="0" applyFont="1" applyFill="1" applyBorder="1" applyAlignment="1">
      <alignment horizontal="center" vertical="center" wrapText="1"/>
    </xf>
    <xf numFmtId="166" fontId="22" fillId="35" borderId="0" xfId="42" applyNumberFormat="1" applyFont="1" applyFill="1" applyBorder="1" applyAlignment="1">
      <alignment horizontal="center" vertical="center" wrapText="1"/>
    </xf>
    <xf numFmtId="166" fontId="22" fillId="35" borderId="0" xfId="42" applyNumberFormat="1" applyFont="1" applyFill="1" applyBorder="1" applyAlignment="1">
      <alignment horizontal="left" vertical="center" wrapText="1"/>
    </xf>
    <xf numFmtId="166" fontId="22" fillId="33" borderId="0" xfId="42" applyNumberFormat="1" applyFont="1" applyFill="1" applyBorder="1" applyAlignment="1">
      <alignment horizontal="center" vertical="center" wrapText="1"/>
    </xf>
    <xf numFmtId="166" fontId="22" fillId="33" borderId="0" xfId="42" applyNumberFormat="1" applyFont="1" applyFill="1" applyBorder="1" applyAlignment="1">
      <alignment horizontal="left" vertical="center" wrapText="1"/>
    </xf>
    <xf numFmtId="0" fontId="22" fillId="35" borderId="10" xfId="0" applyFont="1" applyFill="1" applyBorder="1" applyAlignment="1">
      <alignment horizontal="center" vertical="center" wrapText="1"/>
    </xf>
    <xf numFmtId="0" fontId="22" fillId="35" borderId="11" xfId="0" applyFont="1" applyFill="1" applyBorder="1" applyAlignment="1">
      <alignment horizontal="left" vertical="center" wrapText="1"/>
    </xf>
    <xf numFmtId="0" fontId="22" fillId="33" borderId="10" xfId="0" applyFont="1" applyFill="1" applyBorder="1" applyAlignment="1">
      <alignment horizontal="center" vertical="center" wrapText="1"/>
    </xf>
    <xf numFmtId="0" fontId="22" fillId="33" borderId="11" xfId="0" applyFont="1" applyFill="1" applyBorder="1" applyAlignment="1">
      <alignment horizontal="left" vertical="center" wrapText="1"/>
    </xf>
    <xf numFmtId="164" fontId="22" fillId="35" borderId="11" xfId="42" applyNumberFormat="1" applyFont="1" applyFill="1" applyBorder="1" applyAlignment="1">
      <alignment horizontal="center" vertical="center"/>
    </xf>
    <xf numFmtId="164" fontId="22" fillId="33" borderId="11" xfId="42" applyNumberFormat="1" applyFont="1" applyFill="1" applyBorder="1" applyAlignment="1">
      <alignment horizontal="center" vertical="center"/>
    </xf>
    <xf numFmtId="166" fontId="22" fillId="35" borderId="11" xfId="42" applyNumberFormat="1" applyFont="1" applyFill="1" applyBorder="1" applyAlignment="1">
      <alignment horizontal="center" vertical="center" wrapText="1"/>
    </xf>
    <xf numFmtId="166" fontId="22" fillId="35" borderId="11" xfId="42" applyNumberFormat="1" applyFont="1" applyFill="1" applyBorder="1" applyAlignment="1">
      <alignment horizontal="center" vertical="center"/>
    </xf>
    <xf numFmtId="166" fontId="22" fillId="33" borderId="11" xfId="42" applyNumberFormat="1" applyFont="1" applyFill="1" applyBorder="1" applyAlignment="1">
      <alignment horizontal="center" vertical="center" wrapText="1"/>
    </xf>
    <xf numFmtId="166" fontId="22" fillId="33" borderId="11" xfId="42" applyNumberFormat="1" applyFont="1" applyFill="1" applyBorder="1" applyAlignment="1">
      <alignment horizontal="center" vertical="center"/>
    </xf>
    <xf numFmtId="166" fontId="22" fillId="33" borderId="11" xfId="42" quotePrefix="1" applyNumberFormat="1" applyFont="1" applyFill="1" applyBorder="1" applyAlignment="1">
      <alignment horizontal="center" vertical="center"/>
    </xf>
    <xf numFmtId="166" fontId="22" fillId="35" borderId="11" xfId="42" quotePrefix="1" applyNumberFormat="1" applyFont="1" applyFill="1" applyBorder="1" applyAlignment="1">
      <alignment horizontal="center" vertical="center"/>
    </xf>
    <xf numFmtId="166" fontId="19" fillId="40" borderId="0" xfId="42" applyNumberFormat="1" applyFont="1" applyFill="1" applyBorder="1" applyAlignment="1">
      <alignment horizontal="center" vertical="center" wrapText="1"/>
    </xf>
    <xf numFmtId="166" fontId="19" fillId="40" borderId="0" xfId="42" applyNumberFormat="1" applyFont="1" applyFill="1" applyBorder="1" applyAlignment="1">
      <alignment horizontal="left" vertical="center" wrapText="1"/>
    </xf>
    <xf numFmtId="0" fontId="22" fillId="35" borderId="0" xfId="42" applyNumberFormat="1" applyFont="1" applyFill="1" applyBorder="1" applyAlignment="1">
      <alignment horizontal="right" vertical="center" wrapText="1"/>
    </xf>
    <xf numFmtId="0" fontId="21" fillId="34" borderId="22" xfId="0" applyFont="1" applyFill="1" applyBorder="1" applyAlignment="1">
      <alignment horizontal="center" vertical="center" wrapText="1"/>
    </xf>
    <xf numFmtId="0" fontId="20" fillId="34" borderId="12" xfId="0" applyFont="1" applyFill="1" applyBorder="1" applyAlignment="1">
      <alignment horizontal="center" vertical="center" wrapText="1"/>
    </xf>
    <xf numFmtId="0" fontId="20" fillId="34" borderId="25" xfId="0" applyFont="1" applyFill="1" applyBorder="1" applyAlignment="1">
      <alignment horizontal="center" vertical="center" wrapText="1"/>
    </xf>
    <xf numFmtId="166" fontId="22" fillId="35" borderId="26" xfId="42" applyNumberFormat="1" applyFont="1" applyFill="1" applyBorder="1" applyAlignment="1">
      <alignment horizontal="right" vertical="center" wrapText="1"/>
    </xf>
    <xf numFmtId="166" fontId="22" fillId="33" borderId="26" xfId="42" applyNumberFormat="1" applyFont="1" applyFill="1" applyBorder="1" applyAlignment="1">
      <alignment horizontal="right" vertical="center" wrapText="1"/>
    </xf>
    <xf numFmtId="164" fontId="22" fillId="35" borderId="23" xfId="42" applyNumberFormat="1" applyFont="1" applyFill="1" applyBorder="1" applyAlignment="1">
      <alignment horizontal="right" vertical="center" wrapText="1"/>
    </xf>
    <xf numFmtId="164" fontId="22" fillId="35" borderId="24" xfId="42" applyNumberFormat="1" applyFont="1" applyFill="1" applyBorder="1" applyAlignment="1">
      <alignment horizontal="right" vertical="center" wrapText="1"/>
    </xf>
    <xf numFmtId="164" fontId="22" fillId="33" borderId="23" xfId="42" applyNumberFormat="1" applyFont="1" applyFill="1" applyBorder="1" applyAlignment="1">
      <alignment horizontal="right" vertical="center" wrapText="1"/>
    </xf>
    <xf numFmtId="164" fontId="22" fillId="33" borderId="24" xfId="42" applyNumberFormat="1" applyFont="1" applyFill="1" applyBorder="1" applyAlignment="1">
      <alignment horizontal="right" vertical="center" wrapText="1"/>
    </xf>
    <xf numFmtId="166" fontId="22" fillId="35" borderId="23" xfId="42" applyNumberFormat="1" applyFont="1" applyFill="1" applyBorder="1" applyAlignment="1">
      <alignment horizontal="right" vertical="center" wrapText="1"/>
    </xf>
    <xf numFmtId="166" fontId="22" fillId="33" borderId="23" xfId="42" applyNumberFormat="1" applyFont="1" applyFill="1" applyBorder="1" applyAlignment="1">
      <alignment horizontal="right" vertical="center" wrapText="1"/>
    </xf>
    <xf numFmtId="164" fontId="18" fillId="33" borderId="0" xfId="0" applyNumberFormat="1" applyFont="1" applyFill="1" applyAlignment="1">
      <alignment horizontal="center"/>
    </xf>
    <xf numFmtId="0" fontId="45" fillId="0" borderId="0" xfId="0" applyFont="1" applyFill="1" applyAlignment="1"/>
    <xf numFmtId="0" fontId="21" fillId="34" borderId="17" xfId="0" applyFont="1" applyFill="1" applyBorder="1" applyAlignment="1">
      <alignment horizontal="center" vertical="center" wrapText="1"/>
    </xf>
    <xf numFmtId="0" fontId="21" fillId="34" borderId="0" xfId="0" applyFont="1" applyFill="1" applyBorder="1" applyAlignment="1">
      <alignment horizontal="center" vertical="center" wrapText="1"/>
    </xf>
    <xf numFmtId="0" fontId="21" fillId="34" borderId="18" xfId="0" applyFont="1" applyFill="1" applyBorder="1" applyAlignment="1">
      <alignment horizontal="center" vertical="center" wrapText="1"/>
    </xf>
    <xf numFmtId="0" fontId="21" fillId="34" borderId="0" xfId="0" applyFont="1" applyFill="1" applyBorder="1" applyAlignment="1">
      <alignment horizontal="center" wrapText="1"/>
    </xf>
    <xf numFmtId="0" fontId="21" fillId="34" borderId="17" xfId="0" applyFont="1" applyFill="1" applyBorder="1" applyAlignment="1">
      <alignment horizontal="center" wrapText="1"/>
    </xf>
    <xf numFmtId="0" fontId="21" fillId="34" borderId="18" xfId="0" applyFont="1" applyFill="1" applyBorder="1" applyAlignment="1">
      <alignment horizontal="center" wrapText="1"/>
    </xf>
    <xf numFmtId="0" fontId="18" fillId="33" borderId="0" xfId="0" applyFont="1" applyFill="1" applyAlignment="1">
      <alignment horizontal="center"/>
    </xf>
    <xf numFmtId="166" fontId="20" fillId="34" borderId="17" xfId="42" applyNumberFormat="1" applyFont="1" applyFill="1" applyBorder="1" applyAlignment="1">
      <alignment horizontal="center" wrapText="1"/>
    </xf>
    <xf numFmtId="166" fontId="22" fillId="35" borderId="27" xfId="42" applyNumberFormat="1" applyFont="1" applyFill="1" applyBorder="1" applyAlignment="1">
      <alignment horizontal="right" vertical="center" wrapText="1"/>
    </xf>
    <xf numFmtId="166" fontId="22" fillId="35" borderId="11" xfId="42" applyNumberFormat="1" applyFont="1" applyFill="1" applyBorder="1" applyAlignment="1">
      <alignment horizontal="right" vertical="center" wrapText="1"/>
    </xf>
    <xf numFmtId="166" fontId="22" fillId="35" borderId="28" xfId="42" applyNumberFormat="1" applyFont="1" applyFill="1" applyBorder="1" applyAlignment="1">
      <alignment horizontal="right" vertical="center" wrapText="1"/>
    </xf>
    <xf numFmtId="166" fontId="22" fillId="33" borderId="27" xfId="42" applyNumberFormat="1" applyFont="1" applyFill="1" applyBorder="1" applyAlignment="1">
      <alignment horizontal="right" vertical="center" wrapText="1"/>
    </xf>
    <xf numFmtId="166" fontId="22" fillId="33" borderId="11" xfId="42" applyNumberFormat="1" applyFont="1" applyFill="1" applyBorder="1" applyAlignment="1">
      <alignment horizontal="right" vertical="center" wrapText="1"/>
    </xf>
    <xf numFmtId="166" fontId="22" fillId="33" borderId="28" xfId="42" applyNumberFormat="1" applyFont="1" applyFill="1" applyBorder="1" applyAlignment="1">
      <alignment horizontal="right" vertical="center" wrapText="1"/>
    </xf>
    <xf numFmtId="166" fontId="20" fillId="34" borderId="12" xfId="42" applyNumberFormat="1" applyFont="1" applyFill="1" applyBorder="1" applyAlignment="1">
      <alignment horizontal="center" wrapText="1"/>
    </xf>
    <xf numFmtId="0" fontId="19" fillId="41" borderId="0" xfId="0" applyFont="1" applyFill="1" applyBorder="1" applyAlignment="1">
      <alignment horizontal="center" vertical="center" wrapText="1"/>
    </xf>
    <xf numFmtId="0" fontId="19" fillId="41" borderId="0" xfId="0" applyFont="1" applyFill="1" applyBorder="1" applyAlignment="1">
      <alignment horizontal="left" vertical="center" wrapText="1"/>
    </xf>
    <xf numFmtId="166" fontId="19" fillId="41" borderId="27" xfId="42" applyNumberFormat="1" applyFont="1" applyFill="1" applyBorder="1" applyAlignment="1">
      <alignment horizontal="right" vertical="center" wrapText="1"/>
    </xf>
    <xf numFmtId="166" fontId="19" fillId="41" borderId="11" xfId="42" applyNumberFormat="1" applyFont="1" applyFill="1" applyBorder="1" applyAlignment="1">
      <alignment horizontal="right" vertical="center" wrapText="1"/>
    </xf>
    <xf numFmtId="166" fontId="19" fillId="41" borderId="28" xfId="42" applyNumberFormat="1" applyFont="1" applyFill="1" applyBorder="1" applyAlignment="1">
      <alignment horizontal="right" vertical="center" wrapText="1"/>
    </xf>
    <xf numFmtId="0" fontId="20" fillId="34" borderId="0" xfId="42" applyNumberFormat="1" applyFont="1" applyFill="1" applyBorder="1" applyAlignment="1">
      <alignment horizontal="center" wrapText="1"/>
    </xf>
    <xf numFmtId="0" fontId="22" fillId="35" borderId="27" xfId="42" applyNumberFormat="1" applyFont="1" applyFill="1" applyBorder="1" applyAlignment="1">
      <alignment horizontal="right" vertical="center" wrapText="1"/>
    </xf>
    <xf numFmtId="0" fontId="22" fillId="33" borderId="11" xfId="42" applyNumberFormat="1" applyFont="1" applyFill="1" applyBorder="1" applyAlignment="1">
      <alignment horizontal="right" vertical="center" wrapText="1"/>
    </xf>
    <xf numFmtId="166" fontId="20" fillId="34" borderId="18" xfId="42" applyNumberFormat="1" applyFont="1" applyFill="1" applyBorder="1" applyAlignment="1">
      <alignment horizontal="left" wrapText="1"/>
    </xf>
    <xf numFmtId="166" fontId="20" fillId="34" borderId="0" xfId="42" applyNumberFormat="1" applyFont="1" applyFill="1" applyBorder="1" applyAlignment="1">
      <alignment horizontal="left" wrapText="1"/>
    </xf>
    <xf numFmtId="0" fontId="18" fillId="33" borderId="0" xfId="0" applyFont="1" applyFill="1" applyBorder="1" applyAlignment="1">
      <alignment horizontal="center"/>
    </xf>
    <xf numFmtId="3" fontId="22" fillId="35" borderId="0" xfId="0" applyNumberFormat="1" applyFont="1" applyFill="1" applyBorder="1" applyAlignment="1">
      <alignment horizontal="right" vertical="center" wrapText="1"/>
    </xf>
    <xf numFmtId="0" fontId="21" fillId="34" borderId="11" xfId="0" applyFont="1" applyFill="1" applyBorder="1" applyAlignment="1">
      <alignment horizontal="left" vertical="center" wrapText="1"/>
    </xf>
    <xf numFmtId="0" fontId="22" fillId="35" borderId="11" xfId="0" applyFont="1" applyFill="1" applyBorder="1" applyAlignment="1">
      <alignment horizontal="center" vertical="center" wrapText="1"/>
    </xf>
    <xf numFmtId="0" fontId="22" fillId="35" borderId="11" xfId="0" applyFont="1" applyFill="1" applyBorder="1" applyAlignment="1">
      <alignment horizontal="right" vertical="center" wrapText="1"/>
    </xf>
    <xf numFmtId="0" fontId="22" fillId="33" borderId="11" xfId="0" applyFont="1" applyFill="1" applyBorder="1" applyAlignment="1">
      <alignment horizontal="center" vertical="center" wrapText="1"/>
    </xf>
    <xf numFmtId="0" fontId="22" fillId="33" borderId="11" xfId="0" applyFont="1" applyFill="1" applyBorder="1" applyAlignment="1">
      <alignment horizontal="right" vertical="center" wrapText="1"/>
    </xf>
    <xf numFmtId="3" fontId="19" fillId="41" borderId="11" xfId="0" applyNumberFormat="1" applyFont="1" applyFill="1" applyBorder="1" applyAlignment="1">
      <alignment horizontal="right" vertical="center" wrapText="1"/>
    </xf>
    <xf numFmtId="0" fontId="51" fillId="41" borderId="11" xfId="0" applyFont="1" applyFill="1" applyBorder="1" applyAlignment="1">
      <alignment horizontal="right" vertical="center"/>
    </xf>
    <xf numFmtId="0" fontId="19" fillId="41" borderId="12" xfId="0" applyFont="1" applyFill="1" applyBorder="1" applyAlignment="1">
      <alignment horizontal="center" vertical="center" wrapText="1"/>
    </xf>
    <xf numFmtId="0" fontId="19" fillId="41" borderId="10" xfId="0" applyFont="1" applyFill="1" applyBorder="1" applyAlignment="1">
      <alignment horizontal="left" vertical="center" wrapText="1"/>
    </xf>
    <xf numFmtId="0" fontId="50" fillId="41" borderId="12" xfId="0" applyFont="1" applyFill="1" applyBorder="1" applyAlignment="1">
      <alignment horizontal="center" vertical="center"/>
    </xf>
    <xf numFmtId="0" fontId="51" fillId="41" borderId="10" xfId="0" applyFont="1" applyFill="1" applyBorder="1" applyAlignment="1">
      <alignment horizontal="left" vertical="center"/>
    </xf>
    <xf numFmtId="0" fontId="48" fillId="42" borderId="0" xfId="0" applyFont="1" applyFill="1" applyAlignment="1"/>
    <xf numFmtId="0" fontId="0" fillId="42" borderId="0" xfId="0" applyFill="1"/>
    <xf numFmtId="0" fontId="0" fillId="42" borderId="0" xfId="0" applyFill="1" applyAlignment="1">
      <alignment vertical="center"/>
    </xf>
    <xf numFmtId="0" fontId="34" fillId="0" borderId="0" xfId="43" applyFont="1" applyFill="1" applyAlignment="1">
      <alignment vertical="center"/>
    </xf>
    <xf numFmtId="0" fontId="19" fillId="42" borderId="0" xfId="0" applyFont="1" applyFill="1" applyAlignment="1"/>
    <xf numFmtId="0" fontId="51" fillId="41" borderId="0" xfId="45" applyFont="1" applyFill="1" applyAlignment="1">
      <alignment vertical="center"/>
    </xf>
    <xf numFmtId="0" fontId="35" fillId="36" borderId="0" xfId="0" applyFont="1" applyFill="1" applyBorder="1" applyAlignment="1">
      <alignment vertical="center" wrapText="1"/>
    </xf>
    <xf numFmtId="0" fontId="44" fillId="36" borderId="0" xfId="0" applyFont="1" applyFill="1" applyBorder="1" applyAlignment="1">
      <alignment vertical="center" wrapText="1"/>
    </xf>
    <xf numFmtId="0" fontId="44" fillId="36" borderId="0" xfId="0" applyFont="1" applyFill="1" applyBorder="1" applyAlignment="1">
      <alignment horizontal="left" vertical="center" wrapText="1"/>
    </xf>
    <xf numFmtId="0" fontId="35" fillId="36" borderId="0" xfId="0" applyFont="1" applyFill="1" applyBorder="1" applyAlignment="1">
      <alignment horizontal="left" vertical="center" wrapText="1"/>
    </xf>
    <xf numFmtId="0" fontId="0" fillId="36" borderId="0" xfId="0" applyFill="1" applyBorder="1" applyAlignment="1">
      <alignment horizontal="left" vertical="center" wrapText="1"/>
    </xf>
    <xf numFmtId="0" fontId="0" fillId="43" borderId="0" xfId="0" applyFill="1" applyBorder="1" applyAlignment="1">
      <alignment vertical="center"/>
    </xf>
    <xf numFmtId="0" fontId="0" fillId="43" borderId="0" xfId="0" applyFill="1" applyBorder="1"/>
    <xf numFmtId="165" fontId="22" fillId="33" borderId="0" xfId="0" applyNumberFormat="1" applyFont="1" applyFill="1" applyBorder="1" applyAlignment="1">
      <alignment horizontal="right" vertical="center" wrapText="1"/>
    </xf>
    <xf numFmtId="0" fontId="19" fillId="39" borderId="0" xfId="0" applyFont="1" applyFill="1" applyBorder="1" applyAlignment="1">
      <alignment horizontal="right" vertical="center" wrapText="1"/>
    </xf>
    <xf numFmtId="0" fontId="21" fillId="34" borderId="29" xfId="0" applyFont="1" applyFill="1" applyBorder="1" applyAlignment="1">
      <alignment horizontal="center" vertical="center" wrapText="1"/>
    </xf>
    <xf numFmtId="0" fontId="21" fillId="34" borderId="30" xfId="0" applyFont="1" applyFill="1" applyBorder="1" applyAlignment="1">
      <alignment horizontal="center" vertical="center" wrapText="1"/>
    </xf>
    <xf numFmtId="165" fontId="22" fillId="33" borderId="30" xfId="0" applyNumberFormat="1" applyFont="1" applyFill="1" applyBorder="1" applyAlignment="1">
      <alignment horizontal="right" vertical="center" wrapText="1"/>
    </xf>
    <xf numFmtId="165" fontId="22" fillId="35" borderId="30" xfId="0" applyNumberFormat="1" applyFont="1" applyFill="1" applyBorder="1" applyAlignment="1">
      <alignment horizontal="right" vertical="center" wrapText="1"/>
    </xf>
    <xf numFmtId="165" fontId="19" fillId="39" borderId="30" xfId="0" applyNumberFormat="1" applyFont="1" applyFill="1" applyBorder="1" applyAlignment="1">
      <alignment horizontal="right" vertical="center" wrapText="1"/>
    </xf>
    <xf numFmtId="0" fontId="22" fillId="35" borderId="31" xfId="0" applyFont="1" applyFill="1" applyBorder="1" applyAlignment="1">
      <alignment horizontal="right" vertical="center" wrapText="1"/>
    </xf>
    <xf numFmtId="165" fontId="22" fillId="35" borderId="23" xfId="0" applyNumberFormat="1" applyFont="1" applyFill="1" applyBorder="1" applyAlignment="1">
      <alignment horizontal="right" vertical="center" wrapText="1"/>
    </xf>
    <xf numFmtId="0" fontId="22" fillId="35" borderId="23" xfId="0" applyFont="1" applyFill="1" applyBorder="1" applyAlignment="1">
      <alignment horizontal="right" vertical="center" wrapText="1"/>
    </xf>
    <xf numFmtId="0" fontId="22" fillId="35" borderId="32" xfId="0" applyFont="1" applyFill="1" applyBorder="1" applyAlignment="1">
      <alignment horizontal="right" vertical="center" wrapText="1"/>
    </xf>
    <xf numFmtId="0" fontId="22" fillId="33" borderId="31" xfId="0" applyFont="1" applyFill="1" applyBorder="1" applyAlignment="1">
      <alignment horizontal="right" vertical="center" wrapText="1"/>
    </xf>
    <xf numFmtId="165" fontId="22" fillId="33" borderId="23" xfId="0" applyNumberFormat="1" applyFont="1" applyFill="1" applyBorder="1" applyAlignment="1">
      <alignment horizontal="right" vertical="center" wrapText="1"/>
    </xf>
    <xf numFmtId="0" fontId="22" fillId="33" borderId="23" xfId="0" applyFont="1" applyFill="1" applyBorder="1" applyAlignment="1">
      <alignment horizontal="right" vertical="center" wrapText="1"/>
    </xf>
    <xf numFmtId="0" fontId="22" fillId="33" borderId="32" xfId="0" applyFont="1" applyFill="1" applyBorder="1" applyAlignment="1">
      <alignment horizontal="right" vertical="center" wrapText="1"/>
    </xf>
    <xf numFmtId="165" fontId="22" fillId="33" borderId="32" xfId="0" applyNumberFormat="1" applyFont="1" applyFill="1" applyBorder="1" applyAlignment="1">
      <alignment horizontal="right" vertical="center" wrapText="1"/>
    </xf>
    <xf numFmtId="165" fontId="22" fillId="35" borderId="32" xfId="0" applyNumberFormat="1" applyFont="1" applyFill="1" applyBorder="1" applyAlignment="1">
      <alignment horizontal="right" vertical="center" wrapText="1"/>
    </xf>
    <xf numFmtId="3" fontId="19" fillId="39" borderId="31" xfId="0" applyNumberFormat="1" applyFont="1" applyFill="1" applyBorder="1" applyAlignment="1">
      <alignment horizontal="right" vertical="center" wrapText="1"/>
    </xf>
    <xf numFmtId="165" fontId="19" fillId="39" borderId="23" xfId="0" applyNumberFormat="1" applyFont="1" applyFill="1" applyBorder="1" applyAlignment="1">
      <alignment horizontal="right" vertical="center" wrapText="1"/>
    </xf>
    <xf numFmtId="3" fontId="19" fillId="39" borderId="23" xfId="0" applyNumberFormat="1" applyFont="1" applyFill="1" applyBorder="1" applyAlignment="1">
      <alignment horizontal="right" vertical="center" wrapText="1"/>
    </xf>
    <xf numFmtId="0" fontId="19" fillId="39" borderId="32" xfId="0" applyFont="1" applyFill="1" applyBorder="1" applyAlignment="1">
      <alignment horizontal="right" vertical="center" wrapText="1"/>
    </xf>
    <xf numFmtId="165" fontId="19" fillId="39" borderId="32" xfId="0" applyNumberFormat="1" applyFont="1" applyFill="1" applyBorder="1" applyAlignment="1">
      <alignment horizontal="right" vertical="center" wrapText="1"/>
    </xf>
    <xf numFmtId="0" fontId="19" fillId="39" borderId="23" xfId="0" applyFont="1" applyFill="1" applyBorder="1" applyAlignment="1">
      <alignment horizontal="right" vertical="center" wrapText="1"/>
    </xf>
    <xf numFmtId="0" fontId="19" fillId="33" borderId="0" xfId="0" applyFont="1" applyFill="1" applyBorder="1" applyAlignment="1">
      <alignment horizontal="left"/>
    </xf>
    <xf numFmtId="3" fontId="22" fillId="33" borderId="0" xfId="0" applyNumberFormat="1" applyFont="1" applyFill="1" applyBorder="1" applyAlignment="1">
      <alignment horizontal="right" vertical="center" wrapText="1"/>
    </xf>
    <xf numFmtId="3" fontId="22" fillId="35" borderId="17" xfId="0" applyNumberFormat="1" applyFont="1" applyFill="1" applyBorder="1" applyAlignment="1">
      <alignment horizontal="right" vertical="center" wrapText="1"/>
    </xf>
    <xf numFmtId="0" fontId="22" fillId="35" borderId="18" xfId="0" applyFont="1" applyFill="1" applyBorder="1" applyAlignment="1">
      <alignment horizontal="right" vertical="center" wrapText="1"/>
    </xf>
    <xf numFmtId="3" fontId="22" fillId="33" borderId="17" xfId="0" applyNumberFormat="1" applyFont="1" applyFill="1" applyBorder="1" applyAlignment="1">
      <alignment horizontal="right" vertical="center" wrapText="1"/>
    </xf>
    <xf numFmtId="0" fontId="22" fillId="33" borderId="18" xfId="0" applyFont="1" applyFill="1" applyBorder="1" applyAlignment="1">
      <alignment horizontal="right" vertical="center" wrapText="1"/>
    </xf>
    <xf numFmtId="165" fontId="22" fillId="35" borderId="18" xfId="0" applyNumberFormat="1" applyFont="1" applyFill="1" applyBorder="1" applyAlignment="1">
      <alignment horizontal="right" vertical="center" wrapText="1"/>
    </xf>
    <xf numFmtId="165" fontId="22" fillId="33" borderId="18" xfId="0" applyNumberFormat="1" applyFont="1" applyFill="1" applyBorder="1" applyAlignment="1">
      <alignment horizontal="right" vertical="center" wrapText="1"/>
    </xf>
    <xf numFmtId="0" fontId="22" fillId="35" borderId="17" xfId="0" applyFont="1" applyFill="1" applyBorder="1" applyAlignment="1">
      <alignment horizontal="right" vertical="center" wrapText="1"/>
    </xf>
    <xf numFmtId="0" fontId="22" fillId="33" borderId="17" xfId="0" applyFont="1" applyFill="1" applyBorder="1" applyAlignment="1">
      <alignment horizontal="right" vertical="center" wrapText="1"/>
    </xf>
    <xf numFmtId="0" fontId="49" fillId="33" borderId="0" xfId="0" applyFont="1" applyFill="1" applyAlignment="1">
      <alignment horizontal="center"/>
    </xf>
    <xf numFmtId="0" fontId="21" fillId="34" borderId="35" xfId="0" applyFont="1" applyFill="1" applyBorder="1" applyAlignment="1">
      <alignment horizontal="center" wrapText="1"/>
    </xf>
    <xf numFmtId="0" fontId="21" fillId="34" borderId="28" xfId="0" applyFont="1" applyFill="1" applyBorder="1" applyAlignment="1">
      <alignment horizontal="center" wrapText="1"/>
    </xf>
    <xf numFmtId="0" fontId="21" fillId="34" borderId="12" xfId="0" applyFont="1" applyFill="1" applyBorder="1" applyAlignment="1">
      <alignment horizontal="center" wrapText="1"/>
    </xf>
    <xf numFmtId="0" fontId="21" fillId="34" borderId="10" xfId="0" applyFont="1" applyFill="1" applyBorder="1" applyAlignment="1">
      <alignment horizontal="center" wrapText="1"/>
    </xf>
    <xf numFmtId="0" fontId="22" fillId="35" borderId="27" xfId="0" applyFont="1" applyFill="1" applyBorder="1" applyAlignment="1">
      <alignment horizontal="center" vertical="center" wrapText="1"/>
    </xf>
    <xf numFmtId="0" fontId="22" fillId="33" borderId="27" xfId="0" applyFont="1" applyFill="1" applyBorder="1" applyAlignment="1">
      <alignment horizontal="center" vertical="center" wrapText="1"/>
    </xf>
    <xf numFmtId="0" fontId="41" fillId="33" borderId="0" xfId="0" applyFont="1" applyFill="1" applyAlignment="1">
      <alignment horizontal="center"/>
    </xf>
    <xf numFmtId="166" fontId="19" fillId="39" borderId="19" xfId="42" applyNumberFormat="1" applyFont="1" applyFill="1" applyBorder="1" applyAlignment="1">
      <alignment horizontal="right" vertical="center" wrapText="1"/>
    </xf>
    <xf numFmtId="166" fontId="19" fillId="39" borderId="20" xfId="42" applyNumberFormat="1" applyFont="1" applyFill="1" applyBorder="1" applyAlignment="1">
      <alignment horizontal="right" vertical="center" wrapText="1"/>
    </xf>
    <xf numFmtId="166" fontId="19" fillId="39" borderId="21" xfId="42" applyNumberFormat="1" applyFont="1" applyFill="1" applyBorder="1" applyAlignment="1">
      <alignment horizontal="right" vertical="center" wrapText="1"/>
    </xf>
    <xf numFmtId="166" fontId="19" fillId="39" borderId="0" xfId="42" applyNumberFormat="1" applyFont="1" applyFill="1" applyBorder="1" applyAlignment="1">
      <alignment horizontal="right" vertical="center" wrapText="1"/>
    </xf>
    <xf numFmtId="166" fontId="19" fillId="39" borderId="11" xfId="42" applyNumberFormat="1" applyFont="1" applyFill="1" applyBorder="1" applyAlignment="1">
      <alignment horizontal="right" vertical="center" wrapText="1"/>
    </xf>
    <xf numFmtId="166" fontId="19" fillId="39" borderId="28" xfId="42" applyNumberFormat="1" applyFont="1" applyFill="1" applyBorder="1" applyAlignment="1">
      <alignment horizontal="right" vertical="center" wrapText="1"/>
    </xf>
    <xf numFmtId="166" fontId="19" fillId="39" borderId="36" xfId="42" applyNumberFormat="1" applyFont="1" applyFill="1" applyBorder="1" applyAlignment="1">
      <alignment horizontal="right" vertical="center" wrapText="1"/>
    </xf>
    <xf numFmtId="164" fontId="19" fillId="39" borderId="36" xfId="42" applyNumberFormat="1" applyFont="1" applyFill="1" applyBorder="1" applyAlignment="1">
      <alignment horizontal="right" vertical="center" wrapText="1"/>
    </xf>
    <xf numFmtId="166" fontId="19" fillId="39" borderId="37" xfId="42" applyNumberFormat="1" applyFont="1" applyFill="1" applyBorder="1" applyAlignment="1">
      <alignment horizontal="right" vertical="center" wrapText="1"/>
    </xf>
    <xf numFmtId="0" fontId="19" fillId="39" borderId="17" xfId="0" applyFont="1" applyFill="1" applyBorder="1" applyAlignment="1">
      <alignment horizontal="center" vertical="center" wrapText="1"/>
    </xf>
    <xf numFmtId="0" fontId="19" fillId="39" borderId="39" xfId="0" applyFont="1" applyFill="1" applyBorder="1" applyAlignment="1">
      <alignment horizontal="center" vertical="center" wrapText="1"/>
    </xf>
    <xf numFmtId="0" fontId="19" fillId="39" borderId="10" xfId="0" applyFont="1" applyFill="1" applyBorder="1" applyAlignment="1">
      <alignment horizontal="left" vertical="center" wrapText="1"/>
    </xf>
    <xf numFmtId="0" fontId="19" fillId="39" borderId="38" xfId="0" applyFont="1" applyFill="1" applyBorder="1" applyAlignment="1">
      <alignment horizontal="left" vertical="center" wrapText="1"/>
    </xf>
    <xf numFmtId="0" fontId="21" fillId="34" borderId="17" xfId="0" applyFont="1" applyFill="1" applyBorder="1" applyAlignment="1">
      <alignment horizontal="left" wrapText="1"/>
    </xf>
    <xf numFmtId="166" fontId="22" fillId="35" borderId="41" xfId="42" applyNumberFormat="1" applyFont="1" applyFill="1" applyBorder="1" applyAlignment="1">
      <alignment horizontal="right" vertical="center" wrapText="1"/>
    </xf>
    <xf numFmtId="166" fontId="22" fillId="35" borderId="42" xfId="42" applyNumberFormat="1" applyFont="1" applyFill="1" applyBorder="1" applyAlignment="1">
      <alignment horizontal="right" vertical="center" wrapText="1"/>
    </xf>
    <xf numFmtId="166" fontId="22" fillId="35" borderId="43" xfId="42" applyNumberFormat="1" applyFont="1" applyFill="1" applyBorder="1" applyAlignment="1">
      <alignment horizontal="right" vertical="center" wrapText="1"/>
    </xf>
    <xf numFmtId="166" fontId="22" fillId="33" borderId="41" xfId="42" applyNumberFormat="1" applyFont="1" applyFill="1" applyBorder="1" applyAlignment="1">
      <alignment horizontal="right" vertical="center" wrapText="1"/>
    </xf>
    <xf numFmtId="166" fontId="22" fillId="33" borderId="42" xfId="42" applyNumberFormat="1" applyFont="1" applyFill="1" applyBorder="1" applyAlignment="1">
      <alignment horizontal="right" vertical="center" wrapText="1"/>
    </xf>
    <xf numFmtId="166" fontId="22" fillId="33" borderId="43" xfId="42" applyNumberFormat="1" applyFont="1" applyFill="1" applyBorder="1" applyAlignment="1">
      <alignment horizontal="right" vertical="center" wrapText="1"/>
    </xf>
    <xf numFmtId="0" fontId="20" fillId="34" borderId="41" xfId="0" applyFont="1" applyFill="1" applyBorder="1" applyAlignment="1">
      <alignment horizontal="center" vertical="center" wrapText="1"/>
    </xf>
    <xf numFmtId="0" fontId="20" fillId="34" borderId="42" xfId="0" applyFont="1" applyFill="1" applyBorder="1" applyAlignment="1">
      <alignment horizontal="center" vertical="center" wrapText="1"/>
    </xf>
    <xf numFmtId="0" fontId="20" fillId="34" borderId="43" xfId="0" applyFont="1" applyFill="1" applyBorder="1" applyAlignment="1">
      <alignment horizontal="center" vertical="center" wrapText="1"/>
    </xf>
    <xf numFmtId="166" fontId="19" fillId="39" borderId="41" xfId="42" applyNumberFormat="1" applyFont="1" applyFill="1" applyBorder="1" applyAlignment="1">
      <alignment horizontal="right" vertical="center" wrapText="1"/>
    </xf>
    <xf numFmtId="166" fontId="19" fillId="39" borderId="42" xfId="42" applyNumberFormat="1" applyFont="1" applyFill="1" applyBorder="1" applyAlignment="1">
      <alignment horizontal="right" vertical="center" wrapText="1"/>
    </xf>
    <xf numFmtId="166" fontId="19" fillId="39" borderId="43" xfId="42" applyNumberFormat="1" applyFont="1" applyFill="1" applyBorder="1" applyAlignment="1">
      <alignment horizontal="right" vertical="center" wrapText="1"/>
    </xf>
    <xf numFmtId="0" fontId="45" fillId="33" borderId="0" xfId="0" applyFont="1" applyFill="1" applyAlignment="1">
      <alignment horizontal="left"/>
    </xf>
    <xf numFmtId="0" fontId="49" fillId="33" borderId="0" xfId="0" applyFont="1" applyFill="1" applyAlignment="1">
      <alignment horizontal="center" vertical="center"/>
    </xf>
    <xf numFmtId="0" fontId="22" fillId="35" borderId="44" xfId="0" applyFont="1" applyFill="1" applyBorder="1" applyAlignment="1">
      <alignment horizontal="right" vertical="center" wrapText="1"/>
    </xf>
    <xf numFmtId="0" fontId="22" fillId="35" borderId="45" xfId="0" applyFont="1" applyFill="1" applyBorder="1" applyAlignment="1">
      <alignment horizontal="right" vertical="center" wrapText="1"/>
    </xf>
    <xf numFmtId="0" fontId="22" fillId="35" borderId="46" xfId="0" applyFont="1" applyFill="1" applyBorder="1" applyAlignment="1">
      <alignment horizontal="right" vertical="center" wrapText="1"/>
    </xf>
    <xf numFmtId="0" fontId="22" fillId="33" borderId="44" xfId="0" applyFont="1" applyFill="1" applyBorder="1" applyAlignment="1">
      <alignment horizontal="right" vertical="center" wrapText="1"/>
    </xf>
    <xf numFmtId="0" fontId="22" fillId="33" borderId="45" xfId="0" applyFont="1" applyFill="1" applyBorder="1" applyAlignment="1">
      <alignment horizontal="right" vertical="center" wrapText="1"/>
    </xf>
    <xf numFmtId="0" fontId="22" fillId="33" borderId="46" xfId="0" applyFont="1" applyFill="1" applyBorder="1" applyAlignment="1">
      <alignment horizontal="right" vertical="center" wrapText="1"/>
    </xf>
    <xf numFmtId="0" fontId="22" fillId="39" borderId="0" xfId="0" applyFont="1" applyFill="1" applyBorder="1" applyAlignment="1">
      <alignment horizontal="center" vertical="center" wrapText="1"/>
    </xf>
    <xf numFmtId="3" fontId="19" fillId="39" borderId="44" xfId="0" applyNumberFormat="1" applyFont="1" applyFill="1" applyBorder="1" applyAlignment="1">
      <alignment horizontal="right" vertical="center" wrapText="1"/>
    </xf>
    <xf numFmtId="0" fontId="19" fillId="39" borderId="45" xfId="0" applyFont="1" applyFill="1" applyBorder="1" applyAlignment="1">
      <alignment horizontal="right" vertical="center" wrapText="1"/>
    </xf>
    <xf numFmtId="0" fontId="19" fillId="39" borderId="46" xfId="0" applyFont="1" applyFill="1" applyBorder="1" applyAlignment="1">
      <alignment horizontal="right" vertical="center" wrapText="1"/>
    </xf>
    <xf numFmtId="0" fontId="19" fillId="39" borderId="44" xfId="0" applyFont="1" applyFill="1" applyBorder="1" applyAlignment="1">
      <alignment horizontal="right" vertical="center" wrapText="1"/>
    </xf>
    <xf numFmtId="166" fontId="19" fillId="39" borderId="45" xfId="0" applyNumberFormat="1" applyFont="1" applyFill="1" applyBorder="1" applyAlignment="1">
      <alignment horizontal="right" vertical="center" wrapText="1"/>
    </xf>
    <xf numFmtId="166" fontId="22" fillId="35" borderId="44" xfId="42" applyNumberFormat="1" applyFont="1" applyFill="1" applyBorder="1" applyAlignment="1">
      <alignment horizontal="right" vertical="center" wrapText="1"/>
    </xf>
    <xf numFmtId="166" fontId="22" fillId="35" borderId="45" xfId="42" applyNumberFormat="1" applyFont="1" applyFill="1" applyBorder="1" applyAlignment="1">
      <alignment horizontal="right" vertical="center" wrapText="1"/>
    </xf>
    <xf numFmtId="166" fontId="22" fillId="35" borderId="46" xfId="42" applyNumberFormat="1" applyFont="1" applyFill="1" applyBorder="1" applyAlignment="1">
      <alignment horizontal="right" vertical="center" wrapText="1"/>
    </xf>
    <xf numFmtId="166" fontId="22" fillId="33" borderId="44" xfId="42" applyNumberFormat="1" applyFont="1" applyFill="1" applyBorder="1" applyAlignment="1">
      <alignment horizontal="right" vertical="center" wrapText="1"/>
    </xf>
    <xf numFmtId="166" fontId="22" fillId="33" borderId="45" xfId="42" applyNumberFormat="1" applyFont="1" applyFill="1" applyBorder="1" applyAlignment="1">
      <alignment horizontal="right" vertical="center" wrapText="1"/>
    </xf>
    <xf numFmtId="166" fontId="22" fillId="33" borderId="46" xfId="42" applyNumberFormat="1" applyFont="1" applyFill="1" applyBorder="1" applyAlignment="1">
      <alignment horizontal="right" vertical="center" wrapText="1"/>
    </xf>
    <xf numFmtId="166" fontId="22" fillId="35" borderId="17" xfId="42" applyNumberFormat="1" applyFont="1" applyFill="1" applyBorder="1" applyAlignment="1">
      <alignment horizontal="right" vertical="center" wrapText="1"/>
    </xf>
    <xf numFmtId="166" fontId="22" fillId="33" borderId="17" xfId="42" applyNumberFormat="1" applyFont="1" applyFill="1" applyBorder="1" applyAlignment="1">
      <alignment horizontal="right" vertical="center" wrapText="1"/>
    </xf>
    <xf numFmtId="3" fontId="19" fillId="39" borderId="17" xfId="0" applyNumberFormat="1" applyFont="1" applyFill="1" applyBorder="1" applyAlignment="1">
      <alignment horizontal="right" vertical="center" wrapText="1"/>
    </xf>
    <xf numFmtId="0" fontId="19" fillId="39" borderId="17" xfId="0" applyFont="1" applyFill="1" applyBorder="1" applyAlignment="1">
      <alignment horizontal="right" vertical="center" wrapText="1"/>
    </xf>
    <xf numFmtId="0" fontId="21" fillId="34" borderId="0" xfId="0" applyFont="1" applyFill="1" applyBorder="1" applyAlignment="1">
      <alignment horizontal="center" vertical="center" wrapText="1"/>
    </xf>
    <xf numFmtId="0" fontId="21" fillId="34" borderId="17" xfId="0" applyFont="1" applyFill="1" applyBorder="1" applyAlignment="1">
      <alignment horizontal="center" wrapText="1"/>
    </xf>
    <xf numFmtId="0" fontId="21" fillId="34" borderId="0" xfId="0" applyFont="1" applyFill="1" applyBorder="1" applyAlignment="1">
      <alignment horizontal="center" wrapText="1"/>
    </xf>
    <xf numFmtId="0" fontId="21" fillId="34" borderId="18" xfId="0" applyFont="1" applyFill="1" applyBorder="1" applyAlignment="1">
      <alignment horizontal="center" wrapText="1"/>
    </xf>
    <xf numFmtId="0" fontId="18" fillId="33" borderId="0" xfId="0" applyFont="1" applyFill="1" applyAlignment="1">
      <alignment horizontal="center"/>
    </xf>
    <xf numFmtId="0" fontId="21" fillId="34" borderId="29" xfId="0" applyFont="1" applyFill="1" applyBorder="1" applyAlignment="1">
      <alignment horizontal="center" vertical="center" wrapText="1"/>
    </xf>
    <xf numFmtId="0" fontId="21" fillId="34" borderId="30" xfId="0" applyFont="1" applyFill="1" applyBorder="1" applyAlignment="1">
      <alignment horizontal="center" vertical="center" wrapText="1"/>
    </xf>
    <xf numFmtId="166" fontId="49" fillId="33" borderId="0" xfId="0" applyNumberFormat="1" applyFont="1" applyFill="1" applyAlignment="1">
      <alignment horizontal="center" vertical="center"/>
    </xf>
    <xf numFmtId="0" fontId="22" fillId="33" borderId="44" xfId="42" applyNumberFormat="1" applyFont="1" applyFill="1" applyBorder="1" applyAlignment="1">
      <alignment horizontal="right" vertical="center" wrapText="1"/>
    </xf>
    <xf numFmtId="0" fontId="22" fillId="35" borderId="19" xfId="0" applyFont="1" applyFill="1" applyBorder="1" applyAlignment="1">
      <alignment horizontal="right" vertical="center" wrapText="1"/>
    </xf>
    <xf numFmtId="0" fontId="22" fillId="35" borderId="20" xfId="0" applyFont="1" applyFill="1" applyBorder="1" applyAlignment="1">
      <alignment horizontal="right" vertical="center" wrapText="1"/>
    </xf>
    <xf numFmtId="0" fontId="22" fillId="33" borderId="19" xfId="0" applyFont="1" applyFill="1" applyBorder="1" applyAlignment="1">
      <alignment horizontal="right" vertical="center" wrapText="1"/>
    </xf>
    <xf numFmtId="0" fontId="22" fillId="33" borderId="20" xfId="0" applyFont="1" applyFill="1" applyBorder="1" applyAlignment="1">
      <alignment horizontal="right" vertical="center" wrapText="1"/>
    </xf>
    <xf numFmtId="165" fontId="22" fillId="35" borderId="21" xfId="0" applyNumberFormat="1" applyFont="1" applyFill="1" applyBorder="1" applyAlignment="1">
      <alignment horizontal="right" vertical="center" wrapText="1"/>
    </xf>
    <xf numFmtId="165" fontId="22" fillId="33" borderId="21" xfId="0" applyNumberFormat="1" applyFont="1" applyFill="1" applyBorder="1" applyAlignment="1">
      <alignment horizontal="right" vertical="center" wrapText="1"/>
    </xf>
    <xf numFmtId="165" fontId="22" fillId="35" borderId="20" xfId="0" applyNumberFormat="1" applyFont="1" applyFill="1" applyBorder="1" applyAlignment="1">
      <alignment horizontal="right" vertical="center" wrapText="1"/>
    </xf>
    <xf numFmtId="165" fontId="22" fillId="33" borderId="20" xfId="0" applyNumberFormat="1" applyFont="1" applyFill="1" applyBorder="1" applyAlignment="1">
      <alignment horizontal="right" vertical="center" wrapText="1"/>
    </xf>
    <xf numFmtId="3" fontId="19" fillId="39" borderId="19" xfId="0" applyNumberFormat="1" applyFont="1" applyFill="1" applyBorder="1" applyAlignment="1">
      <alignment horizontal="right" vertical="center" wrapText="1"/>
    </xf>
    <xf numFmtId="165" fontId="19" fillId="39" borderId="20" xfId="0" applyNumberFormat="1" applyFont="1" applyFill="1" applyBorder="1" applyAlignment="1">
      <alignment horizontal="right" vertical="center" wrapText="1"/>
    </xf>
    <xf numFmtId="3" fontId="19" fillId="39" borderId="20" xfId="0" applyNumberFormat="1" applyFont="1" applyFill="1" applyBorder="1" applyAlignment="1">
      <alignment horizontal="right" vertical="center" wrapText="1"/>
    </xf>
    <xf numFmtId="165" fontId="19" fillId="39" borderId="21" xfId="0" applyNumberFormat="1" applyFont="1" applyFill="1" applyBorder="1" applyAlignment="1">
      <alignment horizontal="right" vertical="center" wrapText="1"/>
    </xf>
    <xf numFmtId="0" fontId="21" fillId="34" borderId="0" xfId="0" applyFont="1" applyFill="1" applyBorder="1" applyAlignment="1">
      <alignment horizontal="right" wrapText="1"/>
    </xf>
    <xf numFmtId="0" fontId="21" fillId="34" borderId="16" xfId="0" applyFont="1" applyFill="1" applyBorder="1" applyAlignment="1">
      <alignment horizontal="left" wrapText="1"/>
    </xf>
    <xf numFmtId="0" fontId="18" fillId="33" borderId="0" xfId="0" applyFont="1" applyFill="1" applyAlignment="1">
      <alignment horizontal="center"/>
    </xf>
    <xf numFmtId="165" fontId="22" fillId="35" borderId="0" xfId="0" applyNumberFormat="1" applyFont="1" applyFill="1" applyBorder="1" applyAlignment="1">
      <alignment horizontal="right" vertical="center" wrapText="1"/>
    </xf>
    <xf numFmtId="0" fontId="19" fillId="33" borderId="0" xfId="0" applyFont="1" applyFill="1" applyAlignment="1">
      <alignment horizontal="left" vertical="center"/>
    </xf>
    <xf numFmtId="0" fontId="20" fillId="34" borderId="0" xfId="0" applyFont="1" applyFill="1" applyBorder="1" applyAlignment="1">
      <alignment horizontal="center" wrapText="1"/>
    </xf>
    <xf numFmtId="0" fontId="49" fillId="33" borderId="0" xfId="0" applyFont="1" applyFill="1" applyBorder="1" applyAlignment="1">
      <alignment horizontal="center"/>
    </xf>
    <xf numFmtId="0" fontId="21" fillId="34" borderId="0" xfId="0" applyFont="1" applyFill="1" applyBorder="1" applyAlignment="1">
      <alignment horizontal="left" wrapText="1"/>
    </xf>
    <xf numFmtId="0" fontId="49" fillId="33" borderId="0" xfId="0" applyFont="1" applyFill="1" applyBorder="1" applyAlignment="1">
      <alignment horizontal="center" vertical="center"/>
    </xf>
    <xf numFmtId="0" fontId="22" fillId="35" borderId="25" xfId="0" applyFont="1" applyFill="1" applyBorder="1" applyAlignment="1">
      <alignment horizontal="center" vertical="center" wrapText="1"/>
    </xf>
    <xf numFmtId="0" fontId="22" fillId="35" borderId="47" xfId="0" applyFont="1" applyFill="1" applyBorder="1" applyAlignment="1">
      <alignment horizontal="center" vertical="center" wrapText="1"/>
    </xf>
    <xf numFmtId="0" fontId="50" fillId="33" borderId="0" xfId="0" applyFont="1" applyFill="1" applyBorder="1" applyAlignment="1">
      <alignment horizontal="center" vertical="center"/>
    </xf>
    <xf numFmtId="0" fontId="22" fillId="33" borderId="25" xfId="0" applyFont="1" applyFill="1" applyBorder="1" applyAlignment="1">
      <alignment horizontal="center" vertical="center" wrapText="1"/>
    </xf>
    <xf numFmtId="0" fontId="22" fillId="33" borderId="47" xfId="0" applyFont="1" applyFill="1" applyBorder="1" applyAlignment="1">
      <alignment horizontal="center" vertical="center" wrapText="1"/>
    </xf>
    <xf numFmtId="0" fontId="22" fillId="35" borderId="12" xfId="0" applyFont="1" applyFill="1" applyBorder="1" applyAlignment="1">
      <alignment horizontal="left" vertical="center" wrapText="1"/>
    </xf>
    <xf numFmtId="0" fontId="22" fillId="33" borderId="12" xfId="0" applyFont="1" applyFill="1" applyBorder="1" applyAlignment="1">
      <alignment horizontal="left" vertical="center" wrapText="1"/>
    </xf>
    <xf numFmtId="0" fontId="51" fillId="41" borderId="0" xfId="0" applyFont="1" applyFill="1" applyBorder="1" applyAlignment="1">
      <alignment horizontal="left" vertical="center"/>
    </xf>
    <xf numFmtId="0" fontId="20" fillId="34" borderId="25" xfId="0" applyFont="1" applyFill="1" applyBorder="1" applyAlignment="1">
      <alignment horizontal="center" wrapText="1"/>
    </xf>
    <xf numFmtId="0" fontId="20" fillId="34" borderId="47" xfId="0" applyFont="1" applyFill="1" applyBorder="1" applyAlignment="1">
      <alignment horizontal="center" wrapText="1"/>
    </xf>
    <xf numFmtId="166" fontId="51" fillId="41" borderId="48" xfId="42" applyNumberFormat="1" applyFont="1" applyFill="1" applyBorder="1" applyAlignment="1">
      <alignment horizontal="right" vertical="center"/>
    </xf>
    <xf numFmtId="166" fontId="51" fillId="41" borderId="11" xfId="42" applyNumberFormat="1" applyFont="1" applyFill="1" applyBorder="1" applyAlignment="1">
      <alignment horizontal="right" vertical="center"/>
    </xf>
    <xf numFmtId="166" fontId="51" fillId="41" borderId="49" xfId="42" applyNumberFormat="1" applyFont="1" applyFill="1" applyBorder="1" applyAlignment="1">
      <alignment horizontal="right" vertical="center"/>
    </xf>
    <xf numFmtId="166" fontId="51" fillId="41" borderId="10" xfId="42" applyNumberFormat="1" applyFont="1" applyFill="1" applyBorder="1" applyAlignment="1">
      <alignment horizontal="right" vertical="center"/>
    </xf>
    <xf numFmtId="166" fontId="19" fillId="41" borderId="48" xfId="42" applyNumberFormat="1" applyFont="1" applyFill="1" applyBorder="1" applyAlignment="1">
      <alignment horizontal="right" vertical="center"/>
    </xf>
    <xf numFmtId="166" fontId="19" fillId="41" borderId="11" xfId="42" applyNumberFormat="1" applyFont="1" applyFill="1" applyBorder="1" applyAlignment="1">
      <alignment horizontal="right" vertical="center"/>
    </xf>
    <xf numFmtId="166" fontId="19" fillId="41" borderId="49" xfId="42" applyNumberFormat="1" applyFont="1" applyFill="1" applyBorder="1" applyAlignment="1">
      <alignment horizontal="right" vertical="center"/>
    </xf>
    <xf numFmtId="166" fontId="19" fillId="41" borderId="10" xfId="42" applyNumberFormat="1" applyFont="1" applyFill="1" applyBorder="1" applyAlignment="1">
      <alignment horizontal="right" vertical="center"/>
    </xf>
    <xf numFmtId="166" fontId="22" fillId="33" borderId="48" xfId="42" applyNumberFormat="1" applyFont="1" applyFill="1" applyBorder="1" applyAlignment="1">
      <alignment horizontal="right" vertical="center"/>
    </xf>
    <xf numFmtId="166" fontId="22" fillId="33" borderId="11" xfId="42" applyNumberFormat="1" applyFont="1" applyFill="1" applyBorder="1" applyAlignment="1">
      <alignment horizontal="right" vertical="center"/>
    </xf>
    <xf numFmtId="166" fontId="22" fillId="33" borderId="49" xfId="42" applyNumberFormat="1" applyFont="1" applyFill="1" applyBorder="1" applyAlignment="1">
      <alignment horizontal="right" vertical="center"/>
    </xf>
    <xf numFmtId="166" fontId="22" fillId="33" borderId="10" xfId="42" applyNumberFormat="1" applyFont="1" applyFill="1" applyBorder="1" applyAlignment="1">
      <alignment horizontal="right" vertical="center"/>
    </xf>
    <xf numFmtId="166" fontId="22" fillId="35" borderId="48" xfId="42" applyNumberFormat="1" applyFont="1" applyFill="1" applyBorder="1" applyAlignment="1">
      <alignment horizontal="right" vertical="center"/>
    </xf>
    <xf numFmtId="166" fontId="22" fillId="35" borderId="11" xfId="42" applyNumberFormat="1" applyFont="1" applyFill="1" applyBorder="1" applyAlignment="1">
      <alignment horizontal="right" vertical="center"/>
    </xf>
    <xf numFmtId="166" fontId="22" fillId="35" borderId="49" xfId="42" applyNumberFormat="1" applyFont="1" applyFill="1" applyBorder="1" applyAlignment="1">
      <alignment horizontal="right" vertical="center"/>
    </xf>
    <xf numFmtId="166" fontId="22" fillId="35" borderId="10" xfId="42" applyNumberFormat="1" applyFont="1" applyFill="1" applyBorder="1" applyAlignment="1">
      <alignment horizontal="right" vertical="center"/>
    </xf>
    <xf numFmtId="0" fontId="22" fillId="35" borderId="11" xfId="42" applyNumberFormat="1" applyFont="1" applyFill="1" applyBorder="1" applyAlignment="1">
      <alignment horizontal="right" vertical="center"/>
    </xf>
    <xf numFmtId="0" fontId="0" fillId="0" borderId="0" xfId="0"/>
    <xf numFmtId="0" fontId="0" fillId="36" borderId="0" xfId="0" applyFill="1" applyAlignment="1">
      <alignment vertical="center"/>
    </xf>
    <xf numFmtId="166" fontId="0" fillId="36" borderId="0" xfId="42" applyNumberFormat="1" applyFont="1" applyFill="1" applyAlignment="1">
      <alignment vertical="center"/>
    </xf>
    <xf numFmtId="0" fontId="0" fillId="34" borderId="50" xfId="0" applyFill="1" applyBorder="1"/>
    <xf numFmtId="0" fontId="0" fillId="34" borderId="0" xfId="0" applyFill="1"/>
    <xf numFmtId="0" fontId="55" fillId="34" borderId="50" xfId="0" applyFont="1" applyFill="1" applyBorder="1" applyAlignment="1">
      <alignment horizontal="center" wrapText="1"/>
    </xf>
    <xf numFmtId="0" fontId="55" fillId="34" borderId="0" xfId="0" applyFont="1" applyFill="1" applyBorder="1" applyAlignment="1">
      <alignment horizontal="center" wrapText="1"/>
    </xf>
    <xf numFmtId="0" fontId="55" fillId="34" borderId="51" xfId="0" applyFont="1" applyFill="1" applyBorder="1" applyAlignment="1">
      <alignment horizontal="center" wrapText="1"/>
    </xf>
    <xf numFmtId="0" fontId="0" fillId="34" borderId="52" xfId="0" applyFill="1" applyBorder="1"/>
    <xf numFmtId="0" fontId="55" fillId="34" borderId="25" xfId="0" applyFont="1" applyFill="1" applyBorder="1" applyAlignment="1">
      <alignment horizontal="center" wrapText="1"/>
    </xf>
    <xf numFmtId="0" fontId="55" fillId="34" borderId="47" xfId="0" applyFont="1" applyFill="1" applyBorder="1" applyAlignment="1">
      <alignment horizontal="center" wrapText="1"/>
    </xf>
    <xf numFmtId="166" fontId="0" fillId="36" borderId="25" xfId="42" applyNumberFormat="1" applyFont="1" applyFill="1" applyBorder="1" applyAlignment="1">
      <alignment vertical="center"/>
    </xf>
    <xf numFmtId="166" fontId="0" fillId="36" borderId="0" xfId="42" applyNumberFormat="1" applyFont="1" applyFill="1" applyBorder="1" applyAlignment="1">
      <alignment vertical="center"/>
    </xf>
    <xf numFmtId="166" fontId="0" fillId="36" borderId="47" xfId="42" applyNumberFormat="1" applyFont="1" applyFill="1" applyBorder="1" applyAlignment="1">
      <alignment vertical="center"/>
    </xf>
    <xf numFmtId="168" fontId="0" fillId="36" borderId="0" xfId="47" applyNumberFormat="1" applyFont="1" applyFill="1" applyAlignment="1">
      <alignment vertical="center"/>
    </xf>
    <xf numFmtId="168" fontId="0" fillId="36" borderId="25" xfId="42" applyNumberFormat="1" applyFont="1" applyFill="1" applyBorder="1" applyAlignment="1">
      <alignment vertical="center"/>
    </xf>
    <xf numFmtId="168" fontId="0" fillId="36" borderId="0" xfId="42" applyNumberFormat="1" applyFont="1" applyFill="1" applyBorder="1" applyAlignment="1">
      <alignment vertical="center"/>
    </xf>
    <xf numFmtId="168" fontId="0" fillId="36" borderId="0" xfId="42" applyNumberFormat="1" applyFont="1" applyFill="1" applyAlignment="1">
      <alignment vertical="center"/>
    </xf>
    <xf numFmtId="0" fontId="0" fillId="36" borderId="0" xfId="0" applyFill="1" applyAlignment="1">
      <alignment horizontal="center" vertical="center"/>
    </xf>
    <xf numFmtId="0" fontId="44" fillId="36" borderId="0" xfId="0" applyFont="1" applyFill="1" applyAlignment="1">
      <alignment wrapText="1"/>
    </xf>
    <xf numFmtId="0" fontId="16" fillId="36" borderId="0" xfId="0" applyFont="1" applyFill="1" applyAlignment="1">
      <alignment vertical="center"/>
    </xf>
    <xf numFmtId="0" fontId="16" fillId="39" borderId="0" xfId="0" applyFont="1" applyFill="1" applyAlignment="1">
      <alignment vertical="center"/>
    </xf>
    <xf numFmtId="166" fontId="16" fillId="39" borderId="0" xfId="42" applyNumberFormat="1" applyFont="1" applyFill="1" applyAlignment="1">
      <alignment vertical="center"/>
    </xf>
    <xf numFmtId="166" fontId="16" fillId="39" borderId="25" xfId="42" applyNumberFormat="1" applyFont="1" applyFill="1" applyBorder="1" applyAlignment="1">
      <alignment vertical="center"/>
    </xf>
    <xf numFmtId="0" fontId="48" fillId="36" borderId="0" xfId="0" applyFont="1" applyFill="1" applyBorder="1" applyAlignment="1">
      <alignment horizontal="center" vertical="top" wrapText="1"/>
    </xf>
    <xf numFmtId="0" fontId="16" fillId="36" borderId="0" xfId="0" applyFont="1" applyFill="1" applyBorder="1" applyAlignment="1">
      <alignment horizontal="center" vertical="top" wrapText="1"/>
    </xf>
    <xf numFmtId="0" fontId="0" fillId="36" borderId="0" xfId="0" applyFill="1" applyBorder="1" applyAlignment="1">
      <alignment vertical="top" wrapText="1"/>
    </xf>
    <xf numFmtId="166" fontId="0" fillId="36" borderId="52" xfId="42" applyNumberFormat="1" applyFont="1" applyFill="1" applyBorder="1" applyAlignment="1">
      <alignment vertical="center"/>
    </xf>
    <xf numFmtId="166" fontId="16" fillId="39" borderId="52" xfId="42" applyNumberFormat="1" applyFont="1" applyFill="1" applyBorder="1" applyAlignment="1">
      <alignment vertical="center"/>
    </xf>
    <xf numFmtId="0" fontId="29" fillId="36" borderId="0" xfId="0" applyFont="1" applyFill="1" applyBorder="1"/>
    <xf numFmtId="0" fontId="0" fillId="36" borderId="0" xfId="0" applyFont="1" applyFill="1" applyBorder="1"/>
    <xf numFmtId="0" fontId="16" fillId="36" borderId="0" xfId="0" applyFont="1" applyFill="1" applyBorder="1"/>
    <xf numFmtId="0" fontId="51" fillId="33" borderId="0" xfId="0" applyFont="1" applyFill="1" applyBorder="1" applyAlignment="1">
      <alignment horizontal="left" vertical="center"/>
    </xf>
    <xf numFmtId="0" fontId="51" fillId="39" borderId="0" xfId="0" applyFont="1" applyFill="1" applyBorder="1" applyAlignment="1">
      <alignment horizontal="left" vertical="center"/>
    </xf>
    <xf numFmtId="0" fontId="18" fillId="33" borderId="0" xfId="0" applyFont="1" applyFill="1" applyBorder="1" applyAlignment="1">
      <alignment horizontal="left"/>
    </xf>
    <xf numFmtId="0" fontId="23" fillId="36" borderId="0" xfId="45" applyFont="1" applyFill="1" applyAlignment="1">
      <alignment horizontal="left"/>
    </xf>
    <xf numFmtId="43" fontId="49" fillId="33" borderId="0" xfId="0" applyNumberFormat="1" applyFont="1" applyFill="1" applyBorder="1" applyAlignment="1">
      <alignment horizontal="center"/>
    </xf>
    <xf numFmtId="0" fontId="57" fillId="39" borderId="0" xfId="0" applyFont="1" applyFill="1" applyAlignment="1">
      <alignment horizontal="center"/>
    </xf>
    <xf numFmtId="0" fontId="58" fillId="33" borderId="0" xfId="0" applyFont="1" applyFill="1" applyBorder="1" applyAlignment="1">
      <alignment horizontal="left" vertical="center" wrapText="1"/>
    </xf>
    <xf numFmtId="0" fontId="51" fillId="39" borderId="0" xfId="0" applyFont="1" applyFill="1" applyAlignment="1">
      <alignment horizontal="center" vertical="center"/>
    </xf>
    <xf numFmtId="0" fontId="51" fillId="39" borderId="0" xfId="0" applyFont="1" applyFill="1" applyAlignment="1">
      <alignment horizontal="left" vertical="center" wrapText="1"/>
    </xf>
    <xf numFmtId="43" fontId="22" fillId="35" borderId="11" xfId="42" applyFont="1" applyFill="1" applyBorder="1" applyAlignment="1">
      <alignment horizontal="center" vertical="center" wrapText="1"/>
    </xf>
    <xf numFmtId="43" fontId="22" fillId="33" borderId="11" xfId="42" applyFont="1" applyFill="1" applyBorder="1" applyAlignment="1">
      <alignment horizontal="center" vertical="center" wrapText="1"/>
    </xf>
    <xf numFmtId="43" fontId="51" fillId="39" borderId="11" xfId="42" applyFont="1" applyFill="1" applyBorder="1" applyAlignment="1">
      <alignment horizontal="left" vertical="center"/>
    </xf>
    <xf numFmtId="166" fontId="51" fillId="39" borderId="11" xfId="42" applyNumberFormat="1" applyFont="1" applyFill="1" applyBorder="1" applyAlignment="1">
      <alignment horizontal="left" vertical="center"/>
    </xf>
    <xf numFmtId="43" fontId="22" fillId="35" borderId="11" xfId="42" applyFont="1" applyFill="1" applyBorder="1" applyAlignment="1">
      <alignment horizontal="center" vertical="center"/>
    </xf>
    <xf numFmtId="43" fontId="22" fillId="33" borderId="11" xfId="42" applyFont="1" applyFill="1" applyBorder="1" applyAlignment="1">
      <alignment horizontal="center" vertical="center"/>
    </xf>
    <xf numFmtId="43" fontId="51" fillId="39" borderId="11" xfId="42" applyFont="1" applyFill="1" applyBorder="1" applyAlignment="1">
      <alignment horizontal="center" vertical="center"/>
    </xf>
    <xf numFmtId="166" fontId="51" fillId="39" borderId="11" xfId="42" applyNumberFormat="1" applyFont="1" applyFill="1" applyBorder="1" applyAlignment="1">
      <alignment horizontal="center" vertical="center"/>
    </xf>
    <xf numFmtId="0" fontId="18" fillId="33" borderId="0" xfId="0" applyFont="1" applyFill="1" applyAlignment="1">
      <alignment horizontal="center"/>
    </xf>
    <xf numFmtId="0" fontId="21" fillId="34" borderId="0" xfId="0" applyFont="1" applyFill="1" applyBorder="1" applyAlignment="1">
      <alignment horizontal="left" wrapText="1"/>
    </xf>
    <xf numFmtId="0" fontId="19" fillId="33" borderId="0" xfId="0" applyFont="1" applyFill="1" applyBorder="1" applyAlignment="1">
      <alignment horizontal="left"/>
    </xf>
    <xf numFmtId="0" fontId="44" fillId="36" borderId="0" xfId="0" applyFont="1" applyFill="1" applyAlignment="1">
      <alignment horizontal="left"/>
    </xf>
    <xf numFmtId="0" fontId="49" fillId="33" borderId="0" xfId="0" applyFont="1" applyFill="1" applyBorder="1" applyAlignment="1">
      <alignment horizontal="left"/>
    </xf>
    <xf numFmtId="0" fontId="50" fillId="39" borderId="0" xfId="0" applyFont="1" applyFill="1" applyBorder="1" applyAlignment="1">
      <alignment horizontal="center" vertical="center"/>
    </xf>
    <xf numFmtId="0" fontId="51" fillId="39" borderId="0" xfId="0" applyFont="1" applyFill="1" applyBorder="1" applyAlignment="1">
      <alignment horizontal="center" vertical="center"/>
    </xf>
    <xf numFmtId="0" fontId="44" fillId="36" borderId="0" xfId="0" applyFont="1" applyFill="1" applyAlignment="1">
      <alignment horizontal="left"/>
    </xf>
    <xf numFmtId="0" fontId="26" fillId="36" borderId="0" xfId="0" applyFont="1" applyFill="1"/>
    <xf numFmtId="0" fontId="14" fillId="36" borderId="0" xfId="0" applyFont="1" applyFill="1"/>
    <xf numFmtId="0" fontId="45" fillId="36" borderId="0" xfId="0" applyFont="1" applyFill="1"/>
    <xf numFmtId="0" fontId="0" fillId="36" borderId="0" xfId="0" applyFill="1" applyAlignment="1"/>
    <xf numFmtId="0" fontId="35" fillId="36" borderId="0" xfId="0" applyFont="1" applyFill="1" applyAlignment="1">
      <alignment horizontal="left"/>
    </xf>
    <xf numFmtId="0" fontId="26" fillId="36" borderId="0" xfId="45" applyFill="1"/>
    <xf numFmtId="0" fontId="26" fillId="36" borderId="0" xfId="45" applyFont="1" applyFill="1"/>
    <xf numFmtId="0" fontId="26" fillId="36" borderId="0" xfId="45" applyFont="1" applyFill="1" applyAlignment="1"/>
    <xf numFmtId="0" fontId="26" fillId="36" borderId="0" xfId="45" applyFill="1" applyBorder="1"/>
    <xf numFmtId="3" fontId="60" fillId="36" borderId="53" xfId="45" applyNumberFormat="1" applyFont="1" applyFill="1" applyBorder="1" applyAlignment="1">
      <alignment horizontal="right" wrapText="1"/>
    </xf>
    <xf numFmtId="3" fontId="60" fillId="36" borderId="0" xfId="45" applyNumberFormat="1" applyFont="1" applyFill="1"/>
    <xf numFmtId="3" fontId="26" fillId="36" borderId="0" xfId="45" applyNumberFormat="1" applyFill="1"/>
    <xf numFmtId="0" fontId="48" fillId="36" borderId="0" xfId="45" applyFont="1" applyFill="1" applyBorder="1" applyAlignment="1">
      <alignment horizontal="center" vertical="top" wrapText="1"/>
    </xf>
    <xf numFmtId="0" fontId="57" fillId="36" borderId="0" xfId="45" applyFont="1" applyFill="1" applyBorder="1" applyAlignment="1">
      <alignment horizontal="center" vertical="top" wrapText="1"/>
    </xf>
    <xf numFmtId="0" fontId="26" fillId="36" borderId="0" xfId="45" applyFill="1" applyBorder="1" applyAlignment="1">
      <alignment vertical="top" wrapText="1"/>
    </xf>
    <xf numFmtId="0" fontId="14" fillId="36" borderId="0" xfId="45" applyFont="1" applyFill="1"/>
    <xf numFmtId="166" fontId="26" fillId="36" borderId="0" xfId="42" applyNumberFormat="1" applyFont="1" applyFill="1"/>
    <xf numFmtId="0" fontId="44" fillId="36" borderId="0" xfId="0" applyFont="1" applyFill="1"/>
    <xf numFmtId="0" fontId="58" fillId="36" borderId="0" xfId="45" applyFont="1" applyFill="1"/>
    <xf numFmtId="167" fontId="0" fillId="36" borderId="0" xfId="48" applyNumberFormat="1" applyFont="1" applyFill="1"/>
    <xf numFmtId="167" fontId="26" fillId="36" borderId="0" xfId="45" applyNumberFormat="1" applyFill="1"/>
    <xf numFmtId="0" fontId="57" fillId="36" borderId="0" xfId="45" applyFont="1" applyFill="1"/>
    <xf numFmtId="0" fontId="26" fillId="36" borderId="0" xfId="45" applyFont="1" applyFill="1" applyBorder="1"/>
    <xf numFmtId="3" fontId="26" fillId="36" borderId="0" xfId="45" applyNumberFormat="1" applyFont="1" applyFill="1" applyBorder="1"/>
    <xf numFmtId="3" fontId="60" fillId="36" borderId="0" xfId="45" applyNumberFormat="1" applyFont="1" applyFill="1" applyBorder="1" applyAlignment="1">
      <alignment horizontal="right" wrapText="1"/>
    </xf>
    <xf numFmtId="0" fontId="44" fillId="33" borderId="0" xfId="0" applyFont="1" applyFill="1" applyAlignment="1">
      <alignment horizontal="left"/>
    </xf>
    <xf numFmtId="41" fontId="48" fillId="33" borderId="54" xfId="42" applyNumberFormat="1" applyFont="1" applyFill="1" applyBorder="1" applyAlignment="1">
      <alignment horizontal="right" vertical="top" wrapText="1"/>
    </xf>
    <xf numFmtId="164" fontId="26" fillId="36" borderId="0" xfId="45" applyNumberFormat="1" applyFill="1"/>
    <xf numFmtId="166" fontId="60" fillId="36" borderId="55" xfId="49" applyNumberFormat="1" applyFont="1" applyFill="1" applyBorder="1" applyAlignment="1">
      <alignment horizontal="right" vertical="top" wrapText="1"/>
    </xf>
    <xf numFmtId="166" fontId="26" fillId="36" borderId="0" xfId="45" applyNumberFormat="1" applyFill="1"/>
    <xf numFmtId="0" fontId="26" fillId="36" borderId="0" xfId="45" applyNumberFormat="1" applyFont="1" applyFill="1" applyBorder="1"/>
    <xf numFmtId="166" fontId="26" fillId="36" borderId="0" xfId="49" applyNumberFormat="1" applyFont="1" applyFill="1" applyBorder="1"/>
    <xf numFmtId="166" fontId="0" fillId="36" borderId="0" xfId="49" applyNumberFormat="1" applyFont="1" applyFill="1" applyBorder="1"/>
    <xf numFmtId="166" fontId="0" fillId="36" borderId="0" xfId="49" applyNumberFormat="1" applyFont="1" applyFill="1"/>
    <xf numFmtId="0" fontId="51" fillId="36" borderId="0" xfId="45" applyFont="1" applyFill="1"/>
    <xf numFmtId="0" fontId="48" fillId="0" borderId="56" xfId="0" applyFont="1" applyBorder="1" applyAlignment="1">
      <alignment horizontal="center" vertical="top" wrapText="1"/>
    </xf>
    <xf numFmtId="0" fontId="48" fillId="0" borderId="57" xfId="0" applyFont="1" applyBorder="1" applyAlignment="1">
      <alignment horizontal="center" vertical="top" wrapText="1"/>
    </xf>
    <xf numFmtId="0" fontId="16" fillId="0" borderId="58" xfId="0" applyFont="1" applyBorder="1" applyAlignment="1">
      <alignment horizontal="center" vertical="top" wrapText="1"/>
    </xf>
    <xf numFmtId="0" fontId="0" fillId="0" borderId="0" xfId="0" applyAlignment="1">
      <alignment vertical="top" wrapText="1"/>
    </xf>
    <xf numFmtId="0" fontId="48" fillId="0" borderId="0" xfId="0" applyFont="1" applyAlignment="1">
      <alignment horizontal="center" vertical="top" wrapText="1"/>
    </xf>
    <xf numFmtId="167" fontId="26" fillId="36" borderId="0" xfId="46" applyNumberFormat="1" applyFont="1" applyFill="1"/>
    <xf numFmtId="49" fontId="26" fillId="36" borderId="0" xfId="45" applyNumberFormat="1" applyFill="1"/>
    <xf numFmtId="0" fontId="57" fillId="36" borderId="0" xfId="45" applyFont="1" applyFill="1" applyBorder="1"/>
    <xf numFmtId="3" fontId="57" fillId="36" borderId="0" xfId="45" applyNumberFormat="1" applyFont="1" applyFill="1" applyBorder="1"/>
    <xf numFmtId="1" fontId="26" fillId="36" borderId="0" xfId="45" applyNumberFormat="1" applyFill="1"/>
    <xf numFmtId="0" fontId="44" fillId="36" borderId="0" xfId="0" applyFont="1" applyFill="1" applyAlignment="1"/>
    <xf numFmtId="0" fontId="60" fillId="0" borderId="0" xfId="0" applyFont="1" applyAlignment="1">
      <alignment vertical="top" wrapText="1"/>
    </xf>
    <xf numFmtId="0" fontId="0" fillId="36" borderId="0" xfId="0" applyFill="1" applyAlignment="1">
      <alignment horizontal="left"/>
    </xf>
    <xf numFmtId="0" fontId="48" fillId="0" borderId="58" xfId="0" applyFont="1" applyBorder="1" applyAlignment="1">
      <alignment horizontal="center" vertical="top" wrapText="1"/>
    </xf>
    <xf numFmtId="0" fontId="21" fillId="34" borderId="0" xfId="0" applyFont="1" applyFill="1" applyBorder="1" applyAlignment="1">
      <alignment horizontal="center" wrapText="1"/>
    </xf>
    <xf numFmtId="0" fontId="18" fillId="33" borderId="0" xfId="0" applyFont="1" applyFill="1" applyAlignment="1">
      <alignment horizontal="center"/>
    </xf>
    <xf numFmtId="0" fontId="20" fillId="34" borderId="0" xfId="0" applyFont="1" applyFill="1" applyBorder="1" applyAlignment="1">
      <alignment horizontal="center" wrapText="1"/>
    </xf>
    <xf numFmtId="0" fontId="36" fillId="0" borderId="0" xfId="0" applyFont="1" applyFill="1" applyAlignment="1">
      <alignment horizontal="left"/>
    </xf>
    <xf numFmtId="0" fontId="36" fillId="36" borderId="0" xfId="45" applyFont="1" applyFill="1"/>
    <xf numFmtId="0" fontId="38" fillId="33" borderId="0" xfId="0" applyFont="1" applyFill="1" applyAlignment="1">
      <alignment horizontal="left"/>
    </xf>
    <xf numFmtId="0" fontId="36" fillId="33" borderId="0" xfId="0" applyFont="1" applyFill="1" applyAlignment="1">
      <alignment horizontal="left" vertical="top" wrapText="1"/>
    </xf>
    <xf numFmtId="0" fontId="20" fillId="34" borderId="0" xfId="0" applyFont="1" applyFill="1" applyBorder="1" applyAlignment="1">
      <alignment horizontal="center" wrapText="1"/>
    </xf>
    <xf numFmtId="0" fontId="20" fillId="34" borderId="0" xfId="0" applyFont="1" applyFill="1" applyBorder="1" applyAlignment="1">
      <alignment horizontal="left" vertical="center" wrapText="1"/>
    </xf>
    <xf numFmtId="0" fontId="20" fillId="34" borderId="0" xfId="0" applyFont="1" applyFill="1" applyBorder="1" applyAlignment="1">
      <alignment horizontal="center" vertical="center" wrapText="1"/>
    </xf>
    <xf numFmtId="0" fontId="20" fillId="34" borderId="17" xfId="0" applyFont="1" applyFill="1" applyBorder="1" applyAlignment="1">
      <alignment horizontal="center" vertical="center" wrapText="1"/>
    </xf>
    <xf numFmtId="0" fontId="20" fillId="34" borderId="18" xfId="0" applyFont="1" applyFill="1" applyBorder="1" applyAlignment="1">
      <alignment horizontal="center" vertical="center" wrapText="1"/>
    </xf>
    <xf numFmtId="0" fontId="36" fillId="33" borderId="0" xfId="0" applyFont="1" applyFill="1" applyAlignment="1"/>
    <xf numFmtId="0" fontId="64" fillId="33" borderId="0" xfId="0" applyFont="1" applyFill="1" applyBorder="1" applyAlignment="1"/>
    <xf numFmtId="0" fontId="62" fillId="0" borderId="0" xfId="0" applyFont="1" applyFill="1" applyAlignment="1"/>
    <xf numFmtId="0" fontId="64" fillId="36" borderId="0" xfId="0" applyFont="1" applyFill="1" applyBorder="1" applyAlignment="1">
      <alignment vertical="top"/>
    </xf>
    <xf numFmtId="0" fontId="62" fillId="36" borderId="0" xfId="0" applyFont="1" applyFill="1" applyAlignment="1"/>
    <xf numFmtId="0" fontId="66" fillId="36" borderId="0" xfId="0" applyFont="1" applyFill="1" applyAlignment="1">
      <alignment vertical="center"/>
    </xf>
    <xf numFmtId="0" fontId="36" fillId="33" borderId="0" xfId="0" applyFont="1" applyFill="1" applyBorder="1" applyAlignment="1">
      <alignment horizontal="left"/>
    </xf>
    <xf numFmtId="0" fontId="38" fillId="33" borderId="0" xfId="0" applyFont="1" applyFill="1" applyAlignment="1"/>
    <xf numFmtId="0" fontId="66" fillId="0" borderId="0" xfId="0" applyFont="1" applyAlignment="1"/>
    <xf numFmtId="0" fontId="66" fillId="0" borderId="0" xfId="0" applyFont="1" applyAlignment="1">
      <alignment vertical="center"/>
    </xf>
    <xf numFmtId="0" fontId="62" fillId="36" borderId="0" xfId="0" applyFont="1" applyFill="1"/>
    <xf numFmtId="0" fontId="36" fillId="36" borderId="0" xfId="0" applyFont="1" applyFill="1" applyAlignment="1"/>
    <xf numFmtId="0" fontId="69" fillId="33" borderId="0" xfId="0" applyFont="1" applyFill="1" applyAlignment="1">
      <alignment horizontal="center"/>
    </xf>
    <xf numFmtId="41" fontId="69" fillId="33" borderId="0" xfId="0" applyNumberFormat="1" applyFont="1" applyFill="1" applyAlignment="1">
      <alignment horizontal="center"/>
    </xf>
    <xf numFmtId="41" fontId="68" fillId="36" borderId="0" xfId="0" applyNumberFormat="1" applyFont="1" applyFill="1" applyBorder="1" applyAlignment="1">
      <alignment vertical="center"/>
    </xf>
    <xf numFmtId="41" fontId="70" fillId="36" borderId="0" xfId="0" applyNumberFormat="1" applyFont="1" applyFill="1" applyAlignment="1">
      <alignment horizontal="left"/>
    </xf>
    <xf numFmtId="41" fontId="68" fillId="36" borderId="0" xfId="0" applyNumberFormat="1" applyFont="1" applyFill="1" applyBorder="1" applyAlignment="1">
      <alignment vertical="center" wrapText="1"/>
    </xf>
    <xf numFmtId="0" fontId="68" fillId="0" borderId="0" xfId="0" applyFont="1" applyFill="1" applyAlignment="1">
      <alignment vertical="top"/>
    </xf>
    <xf numFmtId="0" fontId="62" fillId="33" borderId="0" xfId="0" applyFont="1" applyFill="1" applyAlignment="1">
      <alignment horizontal="left"/>
    </xf>
    <xf numFmtId="0" fontId="62" fillId="33" borderId="0" xfId="0" applyFont="1" applyFill="1" applyAlignment="1">
      <alignment horizontal="left" vertical="top"/>
    </xf>
    <xf numFmtId="0" fontId="62" fillId="36" borderId="0" xfId="0" applyFont="1" applyFill="1" applyAlignment="1">
      <alignment vertical="top"/>
    </xf>
    <xf numFmtId="0" fontId="38" fillId="36" borderId="0" xfId="0" applyFont="1" applyFill="1" applyAlignment="1">
      <alignment horizontal="center"/>
    </xf>
    <xf numFmtId="0" fontId="64" fillId="33" borderId="0" xfId="0" applyFont="1" applyFill="1" applyBorder="1" applyAlignment="1">
      <alignment horizontal="left" vertical="top"/>
    </xf>
    <xf numFmtId="0" fontId="66" fillId="36" borderId="0" xfId="0" applyFont="1" applyFill="1" applyBorder="1" applyAlignment="1">
      <alignment horizontal="left" vertical="center"/>
    </xf>
    <xf numFmtId="0" fontId="36" fillId="33" borderId="0" xfId="0" applyFont="1" applyFill="1" applyAlignment="1">
      <alignment horizontal="left" vertical="center"/>
    </xf>
    <xf numFmtId="167" fontId="36" fillId="33" borderId="0" xfId="46" applyNumberFormat="1" applyFont="1" applyFill="1" applyAlignment="1">
      <alignment horizontal="left"/>
    </xf>
    <xf numFmtId="0" fontId="62" fillId="0" borderId="0" xfId="0" applyFont="1" applyAlignment="1">
      <alignment horizontal="left" wrapText="1"/>
    </xf>
    <xf numFmtId="0" fontId="38" fillId="33" borderId="0" xfId="0" applyFont="1" applyFill="1" applyAlignment="1">
      <alignment horizontal="right"/>
    </xf>
    <xf numFmtId="0" fontId="72" fillId="33" borderId="0" xfId="0" applyFont="1" applyFill="1" applyAlignment="1">
      <alignment horizontal="right"/>
    </xf>
    <xf numFmtId="0" fontId="66" fillId="36" borderId="0" xfId="0" applyFont="1" applyFill="1" applyAlignment="1">
      <alignment horizontal="left" vertical="center"/>
    </xf>
    <xf numFmtId="0" fontId="62" fillId="0" borderId="0" xfId="0" applyFont="1" applyAlignment="1"/>
    <xf numFmtId="0" fontId="38" fillId="33" borderId="0" xfId="0" applyFont="1" applyFill="1" applyBorder="1" applyAlignment="1">
      <alignment horizontal="left"/>
    </xf>
    <xf numFmtId="0" fontId="36" fillId="36" borderId="0" xfId="45" applyFont="1" applyFill="1" applyAlignment="1">
      <alignment horizontal="left"/>
    </xf>
    <xf numFmtId="0" fontId="36" fillId="36" borderId="0" xfId="45" applyFont="1" applyFill="1" applyAlignment="1"/>
    <xf numFmtId="0" fontId="22" fillId="35" borderId="11" xfId="42" applyNumberFormat="1" applyFont="1" applyFill="1" applyBorder="1" applyAlignment="1">
      <alignment horizontal="right" vertical="center" wrapText="1"/>
    </xf>
    <xf numFmtId="166" fontId="22" fillId="35" borderId="20" xfId="0" applyNumberFormat="1" applyFont="1" applyFill="1" applyBorder="1" applyAlignment="1">
      <alignment horizontal="right" vertical="center" wrapText="1"/>
    </xf>
    <xf numFmtId="166" fontId="22" fillId="33" borderId="20" xfId="0" applyNumberFormat="1" applyFont="1" applyFill="1" applyBorder="1" applyAlignment="1">
      <alignment horizontal="right" vertical="center" wrapText="1"/>
    </xf>
    <xf numFmtId="166" fontId="19" fillId="39" borderId="20" xfId="0" applyNumberFormat="1" applyFont="1" applyFill="1" applyBorder="1" applyAlignment="1">
      <alignment horizontal="right" vertical="center" wrapText="1"/>
    </xf>
    <xf numFmtId="166" fontId="19" fillId="39" borderId="23" xfId="42" applyNumberFormat="1" applyFont="1" applyFill="1" applyBorder="1" applyAlignment="1">
      <alignment horizontal="right" vertical="center" wrapText="1"/>
    </xf>
    <xf numFmtId="166" fontId="22" fillId="35" borderId="32" xfId="42" applyNumberFormat="1" applyFont="1" applyFill="1" applyBorder="1" applyAlignment="1">
      <alignment horizontal="right" vertical="center" wrapText="1"/>
    </xf>
    <xf numFmtId="166" fontId="22" fillId="33" borderId="32" xfId="42" applyNumberFormat="1" applyFont="1" applyFill="1" applyBorder="1" applyAlignment="1">
      <alignment horizontal="right" vertical="center" wrapText="1"/>
    </xf>
    <xf numFmtId="166" fontId="19" fillId="39" borderId="32" xfId="42" applyNumberFormat="1" applyFont="1" applyFill="1" applyBorder="1" applyAlignment="1">
      <alignment horizontal="right" vertical="center" wrapText="1"/>
    </xf>
    <xf numFmtId="0" fontId="20" fillId="34" borderId="12" xfId="0" applyFont="1" applyFill="1" applyBorder="1" applyAlignment="1">
      <alignment horizontal="center" wrapText="1"/>
    </xf>
    <xf numFmtId="0" fontId="20" fillId="34" borderId="10" xfId="0" applyFont="1" applyFill="1" applyBorder="1" applyAlignment="1">
      <alignment horizontal="center" wrapText="1"/>
    </xf>
    <xf numFmtId="0" fontId="20" fillId="34" borderId="28" xfId="0" applyFont="1" applyFill="1" applyBorder="1" applyAlignment="1">
      <alignment horizontal="center" wrapText="1"/>
    </xf>
    <xf numFmtId="0" fontId="20" fillId="34" borderId="35" xfId="0" applyFont="1" applyFill="1" applyBorder="1" applyAlignment="1">
      <alignment horizontal="center" vertical="center" wrapText="1"/>
    </xf>
    <xf numFmtId="165" fontId="22" fillId="35" borderId="16" xfId="0" applyNumberFormat="1" applyFont="1" applyFill="1" applyBorder="1" applyAlignment="1">
      <alignment horizontal="right" vertical="center" wrapText="1"/>
    </xf>
    <xf numFmtId="165" fontId="22" fillId="35" borderId="16" xfId="0" quotePrefix="1" applyNumberFormat="1" applyFont="1" applyFill="1" applyBorder="1" applyAlignment="1">
      <alignment horizontal="right" vertical="center" wrapText="1"/>
    </xf>
    <xf numFmtId="166" fontId="0" fillId="36" borderId="0" xfId="0" applyNumberFormat="1" applyFill="1"/>
    <xf numFmtId="164" fontId="19" fillId="40" borderId="0" xfId="42" applyNumberFormat="1" applyFont="1" applyFill="1" applyBorder="1" applyAlignment="1">
      <alignment horizontal="right" vertical="center" wrapText="1"/>
    </xf>
    <xf numFmtId="164" fontId="0" fillId="36" borderId="0" xfId="0" applyNumberFormat="1" applyFill="1"/>
    <xf numFmtId="0" fontId="18" fillId="33" borderId="0" xfId="0" applyFont="1" applyFill="1" applyAlignment="1">
      <alignment horizontal="center"/>
    </xf>
    <xf numFmtId="43" fontId="18" fillId="33" borderId="0" xfId="0" applyNumberFormat="1" applyFont="1" applyFill="1" applyAlignment="1">
      <alignment horizontal="center" vertical="center"/>
    </xf>
    <xf numFmtId="169" fontId="18" fillId="33" borderId="0" xfId="0" applyNumberFormat="1" applyFont="1" applyFill="1" applyAlignment="1">
      <alignment horizontal="center" vertical="center"/>
    </xf>
    <xf numFmtId="43" fontId="18" fillId="33" borderId="0" xfId="0" applyNumberFormat="1" applyFont="1" applyFill="1" applyAlignment="1">
      <alignment horizontal="center"/>
    </xf>
    <xf numFmtId="169" fontId="18" fillId="33" borderId="0" xfId="0" applyNumberFormat="1" applyFont="1" applyFill="1" applyAlignment="1">
      <alignment horizontal="center"/>
    </xf>
    <xf numFmtId="167" fontId="18" fillId="33" borderId="0" xfId="46" applyNumberFormat="1" applyFont="1" applyFill="1" applyAlignment="1">
      <alignment horizontal="center"/>
    </xf>
    <xf numFmtId="167" fontId="23" fillId="33" borderId="0" xfId="46" applyNumberFormat="1" applyFont="1" applyFill="1" applyAlignment="1">
      <alignment horizontal="left"/>
    </xf>
    <xf numFmtId="0" fontId="74" fillId="33" borderId="0" xfId="0" applyFont="1" applyFill="1" applyAlignment="1">
      <alignment horizontal="center"/>
    </xf>
    <xf numFmtId="166" fontId="38" fillId="33" borderId="0" xfId="0" applyNumberFormat="1" applyFont="1" applyFill="1" applyAlignment="1">
      <alignment horizontal="right"/>
    </xf>
    <xf numFmtId="0" fontId="18" fillId="33" borderId="0" xfId="0" applyFont="1" applyFill="1" applyAlignment="1">
      <alignment horizontal="center"/>
    </xf>
    <xf numFmtId="0" fontId="18" fillId="33" borderId="0" xfId="0" applyFont="1" applyFill="1" applyAlignment="1">
      <alignment horizontal="center"/>
    </xf>
    <xf numFmtId="3" fontId="22" fillId="36" borderId="0" xfId="0" applyNumberFormat="1" applyFont="1" applyFill="1" applyBorder="1" applyAlignment="1">
      <alignment horizontal="right" vertical="center" wrapText="1" indent="1"/>
    </xf>
    <xf numFmtId="0" fontId="22" fillId="36" borderId="0" xfId="0" applyFont="1" applyFill="1" applyBorder="1" applyAlignment="1">
      <alignment horizontal="right" vertical="center" wrapText="1" indent="1"/>
    </xf>
    <xf numFmtId="43" fontId="18" fillId="36" borderId="0" xfId="0" applyNumberFormat="1" applyFont="1" applyFill="1" applyAlignment="1">
      <alignment horizontal="center" vertical="center"/>
    </xf>
    <xf numFmtId="0" fontId="18" fillId="36" borderId="0" xfId="0" applyFont="1" applyFill="1" applyAlignment="1">
      <alignment horizontal="center" vertical="center"/>
    </xf>
    <xf numFmtId="0" fontId="36" fillId="36" borderId="0" xfId="0" applyFont="1" applyFill="1" applyAlignment="1">
      <alignment vertical="center"/>
    </xf>
    <xf numFmtId="3" fontId="19" fillId="36" borderId="0" xfId="0" applyNumberFormat="1" applyFont="1" applyFill="1" applyBorder="1" applyAlignment="1">
      <alignment horizontal="right" vertical="center" wrapText="1"/>
    </xf>
    <xf numFmtId="0" fontId="19" fillId="36" borderId="0" xfId="0" applyFont="1" applyFill="1" applyBorder="1" applyAlignment="1">
      <alignment horizontal="right" vertical="center" wrapText="1"/>
    </xf>
    <xf numFmtId="165" fontId="19" fillId="36" borderId="0" xfId="0" applyNumberFormat="1" applyFont="1" applyFill="1" applyBorder="1" applyAlignment="1">
      <alignment horizontal="right" vertical="center" wrapText="1"/>
    </xf>
    <xf numFmtId="0" fontId="19" fillId="34" borderId="0" xfId="0" applyFont="1" applyFill="1" applyBorder="1" applyAlignment="1">
      <alignment horizontal="center" vertical="center" wrapText="1"/>
    </xf>
    <xf numFmtId="166" fontId="19" fillId="34" borderId="0" xfId="42" applyNumberFormat="1" applyFont="1" applyFill="1" applyBorder="1" applyAlignment="1">
      <alignment horizontal="right" vertical="center" wrapText="1"/>
    </xf>
    <xf numFmtId="164" fontId="19" fillId="34" borderId="0" xfId="42" applyNumberFormat="1" applyFont="1" applyFill="1" applyBorder="1" applyAlignment="1">
      <alignment horizontal="right" vertical="center" wrapText="1"/>
    </xf>
    <xf numFmtId="0" fontId="75" fillId="34" borderId="0" xfId="0" applyFont="1" applyFill="1" applyBorder="1" applyAlignment="1">
      <alignment horizontal="left" vertical="center" wrapText="1"/>
    </xf>
    <xf numFmtId="164" fontId="22" fillId="35" borderId="0" xfId="42" applyNumberFormat="1" applyFont="1" applyFill="1" applyBorder="1" applyAlignment="1">
      <alignment horizontal="right" vertical="center" wrapText="1"/>
    </xf>
    <xf numFmtId="0" fontId="17" fillId="34" borderId="0" xfId="0" applyFont="1" applyFill="1"/>
    <xf numFmtId="0" fontId="75" fillId="34" borderId="0" xfId="0" applyFont="1" applyFill="1" applyAlignment="1">
      <alignment vertical="center"/>
    </xf>
    <xf numFmtId="0" fontId="35" fillId="35" borderId="0" xfId="0" applyFont="1" applyFill="1" applyAlignment="1">
      <alignment vertical="center"/>
    </xf>
    <xf numFmtId="0" fontId="35" fillId="35" borderId="0" xfId="0" applyFont="1" applyFill="1" applyAlignment="1">
      <alignment horizontal="center" vertical="center"/>
    </xf>
    <xf numFmtId="166" fontId="35" fillId="35" borderId="0" xfId="42" applyNumberFormat="1" applyFont="1" applyFill="1" applyAlignment="1">
      <alignment vertical="center"/>
    </xf>
    <xf numFmtId="164" fontId="35" fillId="35" borderId="0" xfId="0" applyNumberFormat="1" applyFont="1" applyFill="1" applyAlignment="1">
      <alignment vertical="center"/>
    </xf>
    <xf numFmtId="166" fontId="19" fillId="34" borderId="0" xfId="42" applyNumberFormat="1" applyFont="1" applyFill="1" applyBorder="1" applyAlignment="1">
      <alignment horizontal="center" vertical="center" wrapText="1"/>
    </xf>
    <xf numFmtId="166" fontId="75" fillId="34" borderId="0" xfId="42" applyNumberFormat="1" applyFont="1" applyFill="1" applyBorder="1" applyAlignment="1">
      <alignment horizontal="left" vertical="center" wrapText="1"/>
    </xf>
    <xf numFmtId="0" fontId="18" fillId="33" borderId="0" xfId="0" applyFont="1" applyFill="1" applyAlignment="1">
      <alignment horizontal="center"/>
    </xf>
    <xf numFmtId="0" fontId="76" fillId="36" borderId="0" xfId="0" applyFont="1" applyFill="1"/>
    <xf numFmtId="3" fontId="22" fillId="36" borderId="0" xfId="0" applyNumberFormat="1" applyFont="1" applyFill="1" applyBorder="1" applyAlignment="1">
      <alignment horizontal="right" vertical="center" wrapText="1"/>
    </xf>
    <xf numFmtId="0" fontId="22" fillId="36" borderId="0" xfId="0" applyFont="1" applyFill="1" applyBorder="1" applyAlignment="1">
      <alignment horizontal="right" vertical="center" wrapText="1"/>
    </xf>
    <xf numFmtId="0" fontId="64" fillId="36" borderId="0" xfId="0" applyFont="1" applyFill="1" applyBorder="1" applyAlignment="1">
      <alignment horizontal="left" vertical="center"/>
    </xf>
    <xf numFmtId="0" fontId="75" fillId="34" borderId="0" xfId="0" applyFont="1" applyFill="1" applyBorder="1" applyAlignment="1">
      <alignment horizontal="center" vertical="center" wrapText="1"/>
    </xf>
    <xf numFmtId="166" fontId="75" fillId="34" borderId="0" xfId="42" applyNumberFormat="1" applyFont="1" applyFill="1" applyBorder="1" applyAlignment="1">
      <alignment horizontal="right" vertical="center" wrapText="1"/>
    </xf>
    <xf numFmtId="164" fontId="75" fillId="34" borderId="0" xfId="42" applyNumberFormat="1" applyFont="1" applyFill="1" applyBorder="1" applyAlignment="1">
      <alignment horizontal="right" vertical="center" wrapText="1"/>
    </xf>
    <xf numFmtId="0" fontId="22" fillId="34" borderId="0" xfId="0" applyFont="1" applyFill="1" applyBorder="1" applyAlignment="1">
      <alignment horizontal="center" vertical="center" wrapText="1"/>
    </xf>
    <xf numFmtId="0" fontId="19" fillId="34" borderId="0" xfId="0" applyFont="1" applyFill="1" applyBorder="1" applyAlignment="1">
      <alignment horizontal="right" vertical="center" wrapText="1"/>
    </xf>
    <xf numFmtId="1" fontId="19" fillId="39" borderId="45" xfId="0" applyNumberFormat="1" applyFont="1" applyFill="1" applyBorder="1" applyAlignment="1">
      <alignment horizontal="right" vertical="center" wrapText="1"/>
    </xf>
    <xf numFmtId="1" fontId="19" fillId="39" borderId="46" xfId="0" applyNumberFormat="1" applyFont="1" applyFill="1" applyBorder="1" applyAlignment="1">
      <alignment horizontal="right" vertical="center" wrapText="1"/>
    </xf>
    <xf numFmtId="166" fontId="19" fillId="39" borderId="45" xfId="42" applyNumberFormat="1" applyFont="1" applyFill="1" applyBorder="1" applyAlignment="1">
      <alignment horizontal="right" vertical="center" wrapText="1"/>
    </xf>
    <xf numFmtId="166" fontId="19" fillId="39" borderId="46" xfId="42" applyNumberFormat="1" applyFont="1" applyFill="1" applyBorder="1" applyAlignment="1">
      <alignment horizontal="right" vertical="center" wrapText="1"/>
    </xf>
    <xf numFmtId="0" fontId="62" fillId="36" borderId="0" xfId="0" applyFont="1" applyFill="1" applyBorder="1" applyAlignment="1"/>
    <xf numFmtId="0" fontId="77" fillId="0" borderId="0" xfId="43" applyFont="1"/>
    <xf numFmtId="0" fontId="77" fillId="36" borderId="0" xfId="43" applyFont="1" applyFill="1" applyBorder="1"/>
    <xf numFmtId="166" fontId="19" fillId="36" borderId="0" xfId="42" applyNumberFormat="1" applyFont="1" applyFill="1" applyBorder="1" applyAlignment="1">
      <alignment horizontal="right" vertical="center" wrapText="1"/>
    </xf>
    <xf numFmtId="166" fontId="19" fillId="36" borderId="0" xfId="0" applyNumberFormat="1" applyFont="1" applyFill="1" applyBorder="1" applyAlignment="1">
      <alignment horizontal="right" vertical="center" wrapText="1"/>
    </xf>
    <xf numFmtId="0" fontId="18" fillId="34" borderId="0" xfId="0" applyFont="1" applyFill="1" applyAlignment="1">
      <alignment horizontal="center"/>
    </xf>
    <xf numFmtId="166" fontId="18" fillId="34" borderId="0" xfId="0" applyNumberFormat="1" applyFont="1" applyFill="1" applyAlignment="1">
      <alignment horizontal="center"/>
    </xf>
    <xf numFmtId="167" fontId="18" fillId="34" borderId="0" xfId="46" applyNumberFormat="1" applyFont="1" applyFill="1" applyAlignment="1">
      <alignment horizontal="center"/>
    </xf>
    <xf numFmtId="165" fontId="22" fillId="36" borderId="0" xfId="0" applyNumberFormat="1" applyFont="1" applyFill="1" applyBorder="1" applyAlignment="1">
      <alignment horizontal="right" vertical="center" wrapText="1"/>
    </xf>
    <xf numFmtId="0" fontId="36" fillId="36" borderId="0" xfId="0" applyFont="1" applyFill="1" applyBorder="1" applyAlignment="1">
      <alignment vertical="center"/>
    </xf>
    <xf numFmtId="166" fontId="22" fillId="36" borderId="0" xfId="42" applyNumberFormat="1" applyFont="1" applyFill="1" applyBorder="1" applyAlignment="1">
      <alignment horizontal="right" vertical="center" wrapText="1"/>
    </xf>
    <xf numFmtId="0" fontId="22" fillId="39" borderId="59" xfId="0" applyFont="1" applyFill="1" applyBorder="1" applyAlignment="1">
      <alignment horizontal="center" vertical="center" wrapText="1"/>
    </xf>
    <xf numFmtId="0" fontId="19" fillId="39" borderId="59" xfId="0" applyFont="1" applyFill="1" applyBorder="1" applyAlignment="1">
      <alignment horizontal="left" vertical="center" wrapText="1"/>
    </xf>
    <xf numFmtId="0" fontId="19" fillId="39" borderId="60" xfId="0" applyFont="1" applyFill="1" applyBorder="1" applyAlignment="1">
      <alignment horizontal="right" vertical="center" wrapText="1"/>
    </xf>
    <xf numFmtId="166" fontId="19" fillId="39" borderId="61" xfId="42" applyNumberFormat="1" applyFont="1" applyFill="1" applyBorder="1" applyAlignment="1">
      <alignment horizontal="right" vertical="center" wrapText="1"/>
    </xf>
    <xf numFmtId="166" fontId="19" fillId="39" borderId="62" xfId="42" applyNumberFormat="1" applyFont="1" applyFill="1" applyBorder="1" applyAlignment="1">
      <alignment horizontal="right" vertical="center" wrapText="1"/>
    </xf>
    <xf numFmtId="0" fontId="19" fillId="39" borderId="63" xfId="0" applyFont="1" applyFill="1" applyBorder="1" applyAlignment="1">
      <alignment horizontal="right" vertical="center" wrapText="1"/>
    </xf>
    <xf numFmtId="0" fontId="22" fillId="33" borderId="65" xfId="0" applyFont="1" applyFill="1" applyBorder="1" applyAlignment="1">
      <alignment horizontal="center" vertical="top" wrapText="1"/>
    </xf>
    <xf numFmtId="0" fontId="22" fillId="33" borderId="65" xfId="0" applyFont="1" applyFill="1" applyBorder="1" applyAlignment="1">
      <alignment horizontal="center" vertical="top"/>
    </xf>
    <xf numFmtId="0" fontId="22" fillId="33" borderId="66" xfId="0" applyFont="1" applyFill="1" applyBorder="1" applyAlignment="1">
      <alignment horizontal="center" vertical="top" wrapText="1"/>
    </xf>
    <xf numFmtId="0" fontId="22" fillId="34" borderId="67" xfId="0" applyFont="1" applyFill="1" applyBorder="1" applyAlignment="1">
      <alignment horizontal="center" vertical="top" wrapText="1"/>
    </xf>
    <xf numFmtId="0" fontId="22" fillId="34" borderId="67" xfId="0" applyFont="1" applyFill="1" applyBorder="1" applyAlignment="1">
      <alignment horizontal="center" vertical="top"/>
    </xf>
    <xf numFmtId="0" fontId="75" fillId="34" borderId="67" xfId="0" applyFont="1" applyFill="1" applyBorder="1" applyAlignment="1">
      <alignment horizontal="left" vertical="center" wrapText="1"/>
    </xf>
    <xf numFmtId="0" fontId="22" fillId="33" borderId="11" xfId="0" applyFont="1" applyFill="1" applyBorder="1" applyAlignment="1">
      <alignment horizontal="center" vertical="center"/>
    </xf>
    <xf numFmtId="0" fontId="22" fillId="33" borderId="12" xfId="0" applyFont="1" applyFill="1" applyBorder="1" applyAlignment="1">
      <alignment horizontal="center" vertical="center" wrapText="1"/>
    </xf>
    <xf numFmtId="0" fontId="22" fillId="35" borderId="11" xfId="0" applyFont="1" applyFill="1" applyBorder="1" applyAlignment="1">
      <alignment horizontal="center" vertical="center"/>
    </xf>
    <xf numFmtId="0" fontId="22" fillId="35" borderId="12" xfId="0" applyFont="1" applyFill="1" applyBorder="1" applyAlignment="1">
      <alignment horizontal="center" vertical="center" wrapText="1"/>
    </xf>
    <xf numFmtId="16" fontId="22" fillId="35" borderId="11" xfId="0" quotePrefix="1" applyNumberFormat="1" applyFont="1" applyFill="1" applyBorder="1" applyAlignment="1">
      <alignment horizontal="center" vertical="center"/>
    </xf>
    <xf numFmtId="16" fontId="22" fillId="33" borderId="11" xfId="0" quotePrefix="1" applyNumberFormat="1" applyFont="1" applyFill="1" applyBorder="1" applyAlignment="1">
      <alignment horizontal="center" vertical="center"/>
    </xf>
    <xf numFmtId="0" fontId="22" fillId="33" borderId="13" xfId="0" applyFont="1" applyFill="1" applyBorder="1" applyAlignment="1">
      <alignment horizontal="center" vertical="center" wrapText="1"/>
    </xf>
    <xf numFmtId="0" fontId="22" fillId="33" borderId="14" xfId="0" applyFont="1" applyFill="1" applyBorder="1" applyAlignment="1">
      <alignment horizontal="left" vertical="center" wrapText="1"/>
    </xf>
    <xf numFmtId="0" fontId="22" fillId="33" borderId="14" xfId="0" applyFont="1" applyFill="1" applyBorder="1" applyAlignment="1">
      <alignment horizontal="center" vertical="center" wrapText="1"/>
    </xf>
    <xf numFmtId="16" fontId="22" fillId="33" borderId="14" xfId="0" quotePrefix="1" applyNumberFormat="1" applyFont="1" applyFill="1" applyBorder="1" applyAlignment="1">
      <alignment horizontal="center" vertical="center"/>
    </xf>
    <xf numFmtId="0" fontId="22" fillId="33" borderId="14" xfId="0" applyFont="1" applyFill="1" applyBorder="1" applyAlignment="1">
      <alignment horizontal="center" vertical="center"/>
    </xf>
    <xf numFmtId="0" fontId="22" fillId="33" borderId="15" xfId="0" applyFont="1" applyFill="1" applyBorder="1" applyAlignment="1">
      <alignment horizontal="center" vertical="center" wrapText="1"/>
    </xf>
    <xf numFmtId="0" fontId="22" fillId="33" borderId="64" xfId="0" applyFont="1" applyFill="1" applyBorder="1" applyAlignment="1">
      <alignment horizontal="center" vertical="center" wrapText="1"/>
    </xf>
    <xf numFmtId="0" fontId="22" fillId="33" borderId="65" xfId="0" applyFont="1" applyFill="1" applyBorder="1" applyAlignment="1">
      <alignment horizontal="left" vertical="center" wrapText="1"/>
    </xf>
    <xf numFmtId="0" fontId="19" fillId="39" borderId="59" xfId="0" applyFont="1" applyFill="1" applyBorder="1" applyAlignment="1">
      <alignment horizontal="center" vertical="center" wrapText="1"/>
    </xf>
    <xf numFmtId="166" fontId="19" fillId="39" borderId="68" xfId="42" applyNumberFormat="1" applyFont="1" applyFill="1" applyBorder="1" applyAlignment="1">
      <alignment horizontal="right" vertical="center" wrapText="1"/>
    </xf>
    <xf numFmtId="164" fontId="19" fillId="39" borderId="69" xfId="42" applyNumberFormat="1" applyFont="1" applyFill="1" applyBorder="1" applyAlignment="1">
      <alignment horizontal="right" vertical="center" wrapText="1"/>
    </xf>
    <xf numFmtId="166" fontId="19" fillId="39" borderId="70" xfId="42" applyNumberFormat="1" applyFont="1" applyFill="1" applyBorder="1" applyAlignment="1">
      <alignment horizontal="right" vertical="center" wrapText="1"/>
    </xf>
    <xf numFmtId="166" fontId="19" fillId="39" borderId="59" xfId="42" applyNumberFormat="1" applyFont="1" applyFill="1" applyBorder="1" applyAlignment="1">
      <alignment horizontal="right" vertical="center" wrapText="1"/>
    </xf>
    <xf numFmtId="166" fontId="19" fillId="40" borderId="59" xfId="42" applyNumberFormat="1" applyFont="1" applyFill="1" applyBorder="1" applyAlignment="1">
      <alignment horizontal="center" vertical="center" wrapText="1"/>
    </xf>
    <xf numFmtId="166" fontId="19" fillId="40" borderId="59" xfId="42" applyNumberFormat="1" applyFont="1" applyFill="1" applyBorder="1" applyAlignment="1">
      <alignment horizontal="left" vertical="center" wrapText="1"/>
    </xf>
    <xf numFmtId="164" fontId="19" fillId="40" borderId="59" xfId="42" applyNumberFormat="1" applyFont="1" applyFill="1" applyBorder="1" applyAlignment="1">
      <alignment horizontal="right" vertical="center" wrapText="1"/>
    </xf>
    <xf numFmtId="164" fontId="19" fillId="40" borderId="59" xfId="42" applyNumberFormat="1" applyFont="1" applyFill="1" applyBorder="1" applyAlignment="1">
      <alignment horizontal="right" vertical="center"/>
    </xf>
    <xf numFmtId="166" fontId="22" fillId="36" borderId="0" xfId="42" applyNumberFormat="1" applyFont="1" applyFill="1" applyBorder="1" applyAlignment="1">
      <alignment horizontal="center" vertical="center" wrapText="1"/>
    </xf>
    <xf numFmtId="166" fontId="22" fillId="36" borderId="0" xfId="42" applyNumberFormat="1" applyFont="1" applyFill="1" applyBorder="1" applyAlignment="1">
      <alignment horizontal="left" vertical="center" wrapText="1"/>
    </xf>
    <xf numFmtId="164" fontId="22" fillId="36" borderId="0" xfId="42" applyNumberFormat="1" applyFont="1" applyFill="1" applyBorder="1" applyAlignment="1">
      <alignment horizontal="right" vertical="center" wrapText="1"/>
    </xf>
    <xf numFmtId="0" fontId="36" fillId="36" borderId="0" xfId="0" applyFont="1" applyFill="1" applyBorder="1" applyAlignment="1">
      <alignment horizontal="left" vertical="center"/>
    </xf>
    <xf numFmtId="0" fontId="19" fillId="39" borderId="71" xfId="0" applyFont="1" applyFill="1" applyBorder="1" applyAlignment="1">
      <alignment horizontal="center" vertical="center" wrapText="1"/>
    </xf>
    <xf numFmtId="0" fontId="19" fillId="39" borderId="71" xfId="0" applyFont="1" applyFill="1" applyBorder="1" applyAlignment="1">
      <alignment horizontal="left" vertical="center" wrapText="1"/>
    </xf>
    <xf numFmtId="0" fontId="19" fillId="39" borderId="72" xfId="0" applyFont="1" applyFill="1" applyBorder="1" applyAlignment="1">
      <alignment horizontal="center" vertical="center" wrapText="1"/>
    </xf>
    <xf numFmtId="0" fontId="19" fillId="39" borderId="73" xfId="0" applyFont="1" applyFill="1" applyBorder="1" applyAlignment="1">
      <alignment horizontal="center" vertical="center" wrapText="1"/>
    </xf>
    <xf numFmtId="0" fontId="50" fillId="34" borderId="12" xfId="0" applyFont="1" applyFill="1" applyBorder="1" applyAlignment="1">
      <alignment horizontal="center" vertical="center"/>
    </xf>
    <xf numFmtId="166" fontId="51" fillId="34" borderId="10" xfId="42" applyNumberFormat="1" applyFont="1" applyFill="1" applyBorder="1" applyAlignment="1">
      <alignment horizontal="right" vertical="center"/>
    </xf>
    <xf numFmtId="166" fontId="51" fillId="34" borderId="0" xfId="42" applyNumberFormat="1" applyFont="1" applyFill="1" applyBorder="1" applyAlignment="1">
      <alignment horizontal="right" vertical="center"/>
    </xf>
    <xf numFmtId="0" fontId="50" fillId="41" borderId="74" xfId="0" applyFont="1" applyFill="1" applyBorder="1" applyAlignment="1">
      <alignment horizontal="center" vertical="center"/>
    </xf>
    <xf numFmtId="0" fontId="51" fillId="41" borderId="40" xfId="0" applyFont="1" applyFill="1" applyBorder="1" applyAlignment="1">
      <alignment horizontal="left" vertical="center"/>
    </xf>
    <xf numFmtId="166" fontId="51" fillId="41" borderId="75" xfId="42" applyNumberFormat="1" applyFont="1" applyFill="1" applyBorder="1" applyAlignment="1">
      <alignment horizontal="right" vertical="center"/>
    </xf>
    <xf numFmtId="166" fontId="51" fillId="41" borderId="36" xfId="42" applyNumberFormat="1" applyFont="1" applyFill="1" applyBorder="1" applyAlignment="1">
      <alignment horizontal="right" vertical="center"/>
    </xf>
    <xf numFmtId="166" fontId="51" fillId="41" borderId="76" xfId="42" applyNumberFormat="1" applyFont="1" applyFill="1" applyBorder="1" applyAlignment="1">
      <alignment horizontal="right" vertical="center"/>
    </xf>
    <xf numFmtId="166" fontId="51" fillId="41" borderId="38" xfId="42" applyNumberFormat="1" applyFont="1" applyFill="1" applyBorder="1" applyAlignment="1">
      <alignment horizontal="right" vertical="center"/>
    </xf>
    <xf numFmtId="0" fontId="22" fillId="35" borderId="36" xfId="0" applyFont="1" applyFill="1" applyBorder="1" applyAlignment="1">
      <alignment horizontal="center" vertical="center" wrapText="1"/>
    </xf>
    <xf numFmtId="0" fontId="22" fillId="35" borderId="74" xfId="0" applyFont="1" applyFill="1" applyBorder="1" applyAlignment="1">
      <alignment horizontal="left" vertical="center" wrapText="1"/>
    </xf>
    <xf numFmtId="166" fontId="22" fillId="35" borderId="75" xfId="42" applyNumberFormat="1" applyFont="1" applyFill="1" applyBorder="1" applyAlignment="1">
      <alignment horizontal="right" vertical="center"/>
    </xf>
    <xf numFmtId="166" fontId="22" fillId="35" borderId="36" xfId="42" applyNumberFormat="1" applyFont="1" applyFill="1" applyBorder="1" applyAlignment="1">
      <alignment horizontal="right" vertical="center"/>
    </xf>
    <xf numFmtId="166" fontId="22" fillId="35" borderId="76" xfId="42" applyNumberFormat="1" applyFont="1" applyFill="1" applyBorder="1" applyAlignment="1">
      <alignment horizontal="right" vertical="center"/>
    </xf>
    <xf numFmtId="166" fontId="22" fillId="35" borderId="38" xfId="42" applyNumberFormat="1" applyFont="1" applyFill="1" applyBorder="1" applyAlignment="1">
      <alignment horizontal="right" vertical="center"/>
    </xf>
    <xf numFmtId="0" fontId="36" fillId="36" borderId="0" xfId="0" applyFont="1" applyFill="1" applyBorder="1"/>
    <xf numFmtId="0" fontId="51" fillId="34" borderId="77" xfId="0" applyFont="1" applyFill="1" applyBorder="1" applyAlignment="1">
      <alignment horizontal="left" vertical="center"/>
    </xf>
    <xf numFmtId="166" fontId="51" fillId="34" borderId="78" xfId="42" applyNumberFormat="1" applyFont="1" applyFill="1" applyBorder="1" applyAlignment="1">
      <alignment horizontal="left" vertical="center"/>
    </xf>
    <xf numFmtId="0" fontId="21" fillId="34" borderId="0" xfId="0" applyFont="1" applyFill="1" applyBorder="1" applyAlignment="1">
      <alignment horizontal="center" vertical="center" wrapText="1"/>
    </xf>
    <xf numFmtId="0" fontId="21" fillId="34" borderId="0" xfId="0" applyFont="1" applyFill="1" applyBorder="1" applyAlignment="1">
      <alignment horizontal="center" wrapText="1"/>
    </xf>
    <xf numFmtId="0" fontId="21" fillId="34" borderId="33" xfId="0" applyFont="1" applyFill="1" applyBorder="1" applyAlignment="1">
      <alignment horizontal="center" wrapText="1"/>
    </xf>
    <xf numFmtId="0" fontId="21" fillId="34" borderId="0" xfId="0" applyFont="1" applyFill="1" applyBorder="1" applyAlignment="1">
      <alignment horizontal="left" wrapText="1"/>
    </xf>
    <xf numFmtId="0" fontId="75" fillId="34" borderId="78" xfId="0" applyFont="1" applyFill="1" applyBorder="1" applyAlignment="1">
      <alignment horizontal="left" vertical="center"/>
    </xf>
    <xf numFmtId="166" fontId="51" fillId="36" borderId="0" xfId="42" applyNumberFormat="1" applyFont="1" applyFill="1" applyBorder="1" applyAlignment="1">
      <alignment horizontal="center" vertical="center"/>
    </xf>
    <xf numFmtId="43" fontId="22" fillId="35" borderId="11" xfId="42" applyFont="1" applyFill="1" applyBorder="1" applyAlignment="1">
      <alignment horizontal="left" vertical="center" wrapText="1"/>
    </xf>
    <xf numFmtId="0" fontId="44" fillId="39" borderId="0" xfId="0" applyFont="1" applyFill="1" applyAlignment="1">
      <alignment vertical="center"/>
    </xf>
    <xf numFmtId="0" fontId="21" fillId="34" borderId="0" xfId="0" applyFont="1" applyFill="1" applyBorder="1" applyAlignment="1">
      <alignment wrapText="1"/>
    </xf>
    <xf numFmtId="0" fontId="21" fillId="34" borderId="0" xfId="0" applyFont="1" applyFill="1" applyBorder="1" applyAlignment="1">
      <alignment vertical="center" wrapText="1"/>
    </xf>
    <xf numFmtId="0" fontId="21" fillId="34" borderId="34" xfId="0" applyFont="1" applyFill="1" applyBorder="1" applyAlignment="1">
      <alignment wrapText="1"/>
    </xf>
    <xf numFmtId="0" fontId="21" fillId="34" borderId="0" xfId="0" applyFont="1" applyFill="1" applyBorder="1" applyAlignment="1">
      <alignment horizontal="left" vertical="top" wrapText="1"/>
    </xf>
    <xf numFmtId="0" fontId="26" fillId="37" borderId="79" xfId="0" applyFont="1" applyFill="1" applyBorder="1"/>
    <xf numFmtId="0" fontId="28" fillId="0" borderId="80" xfId="44" applyFont="1" applyBorder="1" applyAlignment="1">
      <alignment vertical="center"/>
    </xf>
    <xf numFmtId="0" fontId="34" fillId="0" borderId="80" xfId="43" applyFont="1" applyBorder="1" applyAlignment="1">
      <alignment vertical="center"/>
    </xf>
    <xf numFmtId="0" fontId="34" fillId="0" borderId="80" xfId="43" applyFont="1" applyBorder="1" applyAlignment="1">
      <alignment horizontal="left" vertical="center"/>
    </xf>
    <xf numFmtId="0" fontId="34" fillId="0" borderId="81" xfId="43" applyFont="1" applyBorder="1" applyAlignment="1">
      <alignment vertical="center"/>
    </xf>
    <xf numFmtId="0" fontId="66" fillId="36" borderId="0" xfId="0" applyFont="1" applyFill="1" applyAlignment="1"/>
    <xf numFmtId="0" fontId="36" fillId="33" borderId="0" xfId="0" applyFont="1" applyFill="1" applyAlignment="1">
      <alignment vertical="center"/>
    </xf>
    <xf numFmtId="0" fontId="21" fillId="34" borderId="0" xfId="0" applyFont="1" applyFill="1" applyBorder="1" applyAlignment="1">
      <alignment horizontal="left" wrapText="1"/>
    </xf>
    <xf numFmtId="0" fontId="79" fillId="36" borderId="0" xfId="0" applyFont="1" applyFill="1"/>
    <xf numFmtId="0" fontId="18" fillId="33" borderId="0" xfId="0" applyFont="1" applyFill="1" applyAlignment="1">
      <alignment horizontal="center"/>
    </xf>
    <xf numFmtId="0" fontId="60" fillId="35" borderId="82" xfId="0" applyFont="1" applyFill="1" applyBorder="1" applyAlignment="1">
      <alignment horizontal="center" vertical="top" wrapText="1"/>
    </xf>
    <xf numFmtId="0" fontId="60" fillId="35" borderId="82" xfId="0" applyFont="1" applyFill="1" applyBorder="1" applyAlignment="1">
      <alignment horizontal="left" vertical="top" wrapText="1"/>
    </xf>
    <xf numFmtId="3" fontId="60" fillId="35" borderId="82" xfId="0" applyNumberFormat="1" applyFont="1" applyFill="1" applyBorder="1" applyAlignment="1">
      <alignment horizontal="right" vertical="top" wrapText="1"/>
    </xf>
    <xf numFmtId="0" fontId="60" fillId="35" borderId="82" xfId="0" applyFont="1" applyFill="1" applyBorder="1" applyAlignment="1">
      <alignment horizontal="right" vertical="top" wrapText="1"/>
    </xf>
    <xf numFmtId="165" fontId="18" fillId="33" borderId="0" xfId="0" applyNumberFormat="1" applyFont="1" applyFill="1" applyAlignment="1">
      <alignment horizontal="center"/>
    </xf>
    <xf numFmtId="0" fontId="0" fillId="36" borderId="0" xfId="0" applyFont="1" applyFill="1" applyAlignment="1">
      <alignment horizontal="center"/>
    </xf>
    <xf numFmtId="0" fontId="44" fillId="36" borderId="0" xfId="0" applyFont="1" applyFill="1" applyBorder="1" applyAlignment="1">
      <alignment horizontal="left" vertical="center" wrapText="1"/>
    </xf>
    <xf numFmtId="0" fontId="34" fillId="0" borderId="0" xfId="43" applyFont="1" applyAlignment="1">
      <alignment horizontal="left" vertical="center"/>
    </xf>
    <xf numFmtId="0" fontId="77" fillId="36" borderId="0" xfId="43" applyFont="1" applyFill="1" applyAlignment="1">
      <alignment horizontal="left"/>
    </xf>
    <xf numFmtId="0" fontId="34" fillId="33" borderId="0" xfId="43" applyFont="1" applyFill="1" applyAlignment="1">
      <alignment horizontal="left" vertical="center"/>
    </xf>
    <xf numFmtId="0" fontId="19" fillId="33" borderId="0" xfId="0" applyFont="1" applyFill="1" applyAlignment="1">
      <alignment horizontal="left" wrapText="1"/>
    </xf>
    <xf numFmtId="0" fontId="36" fillId="33" borderId="0" xfId="0" applyFont="1" applyFill="1" applyAlignment="1">
      <alignment horizontal="left" wrapText="1"/>
    </xf>
    <xf numFmtId="0" fontId="34" fillId="0" borderId="0" xfId="43" applyFont="1" applyAlignment="1">
      <alignment vertical="center"/>
    </xf>
    <xf numFmtId="0" fontId="36" fillId="36" borderId="0" xfId="45" applyFont="1" applyFill="1" applyAlignment="1">
      <alignment horizontal="left" vertical="center" wrapText="1"/>
    </xf>
    <xf numFmtId="0" fontId="36" fillId="36" borderId="0" xfId="45" applyFont="1" applyFill="1" applyAlignment="1">
      <alignment horizontal="left" wrapText="1"/>
    </xf>
    <xf numFmtId="0" fontId="21" fillId="34" borderId="17" xfId="0" applyFont="1" applyFill="1" applyBorder="1" applyAlignment="1">
      <alignment horizontal="center" vertical="center" wrapText="1"/>
    </xf>
    <xf numFmtId="0" fontId="21" fillId="34" borderId="0" xfId="0" applyFont="1" applyFill="1" applyBorder="1" applyAlignment="1">
      <alignment horizontal="center" vertical="center" wrapText="1"/>
    </xf>
    <xf numFmtId="0" fontId="21" fillId="34" borderId="16" xfId="0" applyFont="1" applyFill="1" applyBorder="1" applyAlignment="1">
      <alignment horizontal="center" vertical="center" wrapText="1"/>
    </xf>
    <xf numFmtId="0" fontId="64" fillId="36" borderId="0" xfId="0" applyFont="1" applyFill="1" applyBorder="1" applyAlignment="1">
      <alignment horizontal="left" vertical="center" wrapText="1"/>
    </xf>
    <xf numFmtId="0" fontId="36" fillId="33" borderId="0" xfId="0" applyFont="1" applyFill="1" applyBorder="1" applyAlignment="1">
      <alignment horizontal="left" wrapText="1"/>
    </xf>
    <xf numFmtId="0" fontId="36" fillId="33" borderId="0" xfId="0" applyFont="1" applyFill="1" applyAlignment="1">
      <alignment horizontal="left" vertical="top" wrapText="1"/>
    </xf>
    <xf numFmtId="0" fontId="20" fillId="34" borderId="17" xfId="0" applyFont="1" applyFill="1" applyBorder="1" applyAlignment="1">
      <alignment horizontal="center" vertical="center" wrapText="1"/>
    </xf>
    <xf numFmtId="0" fontId="20" fillId="34" borderId="0" xfId="0" applyFont="1" applyFill="1" applyBorder="1" applyAlignment="1">
      <alignment horizontal="center" vertical="center" wrapText="1"/>
    </xf>
    <xf numFmtId="0" fontId="20" fillId="34" borderId="18" xfId="0" applyFont="1" applyFill="1" applyBorder="1" applyAlignment="1">
      <alignment horizontal="center" vertical="center" wrapText="1"/>
    </xf>
    <xf numFmtId="0" fontId="34" fillId="33" borderId="0" xfId="43" applyFont="1" applyFill="1" applyBorder="1" applyAlignment="1">
      <alignment horizontal="left" vertical="center"/>
    </xf>
    <xf numFmtId="0" fontId="20" fillId="34" borderId="17" xfId="0" applyFont="1" applyFill="1" applyBorder="1" applyAlignment="1">
      <alignment horizontal="center" wrapText="1"/>
    </xf>
    <xf numFmtId="0" fontId="20" fillId="34" borderId="0" xfId="0" applyFont="1" applyFill="1" applyBorder="1" applyAlignment="1">
      <alignment horizontal="center" wrapText="1"/>
    </xf>
    <xf numFmtId="0" fontId="20" fillId="34" borderId="18" xfId="0" applyFont="1" applyFill="1" applyBorder="1" applyAlignment="1">
      <alignment horizontal="center" wrapText="1"/>
    </xf>
    <xf numFmtId="0" fontId="75" fillId="34" borderId="0" xfId="0" applyFont="1" applyFill="1" applyBorder="1" applyAlignment="1">
      <alignment horizontal="left" vertical="center" wrapText="1"/>
    </xf>
    <xf numFmtId="0" fontId="34" fillId="36" borderId="0" xfId="43" applyFont="1" applyFill="1" applyAlignment="1">
      <alignment horizontal="left" vertical="center"/>
    </xf>
    <xf numFmtId="0" fontId="44" fillId="36" borderId="0" xfId="0" applyFont="1" applyFill="1" applyAlignment="1">
      <alignment horizontal="left"/>
    </xf>
    <xf numFmtId="0" fontId="43" fillId="34" borderId="0" xfId="0" applyFont="1" applyFill="1" applyBorder="1" applyAlignment="1">
      <alignment horizontal="center" vertical="center" wrapText="1"/>
    </xf>
    <xf numFmtId="0" fontId="18" fillId="33" borderId="0" xfId="0" applyFont="1" applyFill="1" applyAlignment="1">
      <alignment horizontal="center"/>
    </xf>
    <xf numFmtId="0" fontId="21" fillId="34" borderId="26" xfId="0" applyFont="1" applyFill="1" applyBorder="1" applyAlignment="1">
      <alignment horizontal="center" vertical="center" wrapText="1"/>
    </xf>
    <xf numFmtId="0" fontId="21" fillId="34" borderId="23" xfId="0" applyFont="1" applyFill="1" applyBorder="1" applyAlignment="1">
      <alignment horizontal="center" vertical="center" wrapText="1"/>
    </xf>
    <xf numFmtId="0" fontId="21" fillId="34" borderId="24" xfId="0" applyFont="1" applyFill="1" applyBorder="1" applyAlignment="1">
      <alignment horizontal="center" vertical="center" wrapText="1"/>
    </xf>
    <xf numFmtId="0" fontId="34" fillId="36" borderId="0" xfId="43" applyFont="1" applyFill="1" applyAlignment="1">
      <alignment horizontal="left"/>
    </xf>
    <xf numFmtId="0" fontId="62" fillId="0" borderId="0" xfId="0" applyFont="1"/>
    <xf numFmtId="0" fontId="19" fillId="33" borderId="0" xfId="0" applyFont="1" applyFill="1" applyAlignment="1">
      <alignment horizontal="left"/>
    </xf>
    <xf numFmtId="0" fontId="36" fillId="33" borderId="0" xfId="0" applyFont="1" applyFill="1" applyAlignment="1">
      <alignment wrapText="1"/>
    </xf>
    <xf numFmtId="166" fontId="43" fillId="34" borderId="11" xfId="42" applyNumberFormat="1" applyFont="1" applyFill="1" applyBorder="1" applyAlignment="1">
      <alignment horizontal="center" vertical="center" wrapText="1"/>
    </xf>
    <xf numFmtId="166" fontId="43" fillId="34" borderId="28" xfId="42" applyNumberFormat="1" applyFont="1" applyFill="1" applyBorder="1" applyAlignment="1">
      <alignment horizontal="center" vertical="center" wrapText="1"/>
    </xf>
    <xf numFmtId="0" fontId="21" fillId="34" borderId="0" xfId="0" applyFont="1" applyFill="1" applyBorder="1" applyAlignment="1">
      <alignment horizontal="center" wrapText="1"/>
    </xf>
    <xf numFmtId="166" fontId="43" fillId="34" borderId="27" xfId="42" applyNumberFormat="1" applyFont="1" applyFill="1" applyBorder="1" applyAlignment="1">
      <alignment horizontal="center" vertical="center" wrapText="1"/>
    </xf>
    <xf numFmtId="0" fontId="36" fillId="33" borderId="0" xfId="0" applyFont="1" applyFill="1" applyAlignment="1">
      <alignment horizontal="left" vertical="center" wrapText="1"/>
    </xf>
    <xf numFmtId="0" fontId="34" fillId="0" borderId="0" xfId="43" applyFont="1"/>
    <xf numFmtId="0" fontId="36" fillId="33" borderId="0" xfId="0" applyFont="1" applyFill="1" applyBorder="1" applyAlignment="1">
      <alignment horizontal="left" vertical="center" wrapText="1"/>
    </xf>
    <xf numFmtId="0" fontId="21" fillId="34" borderId="29" xfId="0" applyFont="1" applyFill="1" applyBorder="1" applyAlignment="1">
      <alignment horizontal="center" vertical="center" wrapText="1"/>
    </xf>
    <xf numFmtId="0" fontId="21" fillId="34" borderId="30" xfId="0" applyFont="1" applyFill="1" applyBorder="1" applyAlignment="1">
      <alignment horizontal="center" vertical="center" wrapText="1"/>
    </xf>
    <xf numFmtId="0" fontId="21" fillId="34" borderId="17" xfId="0" applyFont="1" applyFill="1" applyBorder="1" applyAlignment="1">
      <alignment horizontal="center" wrapText="1"/>
    </xf>
    <xf numFmtId="0" fontId="21" fillId="34" borderId="18" xfId="0" applyFont="1" applyFill="1" applyBorder="1" applyAlignment="1">
      <alignment horizontal="center" wrapText="1"/>
    </xf>
    <xf numFmtId="0" fontId="21" fillId="34" borderId="34" xfId="0" applyFont="1" applyFill="1" applyBorder="1" applyAlignment="1">
      <alignment horizontal="center" wrapText="1"/>
    </xf>
    <xf numFmtId="0" fontId="21" fillId="34" borderId="33" xfId="0" applyFont="1" applyFill="1" applyBorder="1" applyAlignment="1">
      <alignment horizontal="center" wrapText="1"/>
    </xf>
    <xf numFmtId="0" fontId="34" fillId="33" borderId="40" xfId="43" applyFont="1" applyFill="1" applyBorder="1" applyAlignment="1">
      <alignment horizontal="left" vertical="center"/>
    </xf>
    <xf numFmtId="0" fontId="62" fillId="36" borderId="0" xfId="0" applyFont="1" applyFill="1" applyAlignment="1">
      <alignment wrapText="1"/>
    </xf>
    <xf numFmtId="41" fontId="68" fillId="36" borderId="0" xfId="0" applyNumberFormat="1" applyFont="1" applyFill="1" applyBorder="1" applyAlignment="1">
      <alignment horizontal="left" vertical="center" wrapText="1"/>
    </xf>
    <xf numFmtId="0" fontId="36" fillId="36" borderId="0" xfId="0" applyFont="1" applyFill="1" applyBorder="1" applyAlignment="1">
      <alignment horizontal="left"/>
    </xf>
    <xf numFmtId="0" fontId="21" fillId="34" borderId="44" xfId="0" applyFont="1" applyFill="1" applyBorder="1" applyAlignment="1">
      <alignment horizontal="center" vertical="center" wrapText="1"/>
    </xf>
    <xf numFmtId="0" fontId="21" fillId="34" borderId="45" xfId="0" applyFont="1" applyFill="1" applyBorder="1" applyAlignment="1">
      <alignment horizontal="center" vertical="center" wrapText="1"/>
    </xf>
    <xf numFmtId="0" fontId="21" fillId="34" borderId="46" xfId="0" applyFont="1" applyFill="1" applyBorder="1" applyAlignment="1">
      <alignment horizontal="center" vertical="center" wrapText="1"/>
    </xf>
    <xf numFmtId="44" fontId="34" fillId="33" borderId="0" xfId="43" applyNumberFormat="1" applyFont="1" applyFill="1" applyAlignment="1">
      <alignment horizontal="left" vertical="center"/>
    </xf>
    <xf numFmtId="0" fontId="36" fillId="36" borderId="0" xfId="0" applyFont="1" applyFill="1" applyAlignment="1">
      <alignment horizontal="left" vertical="center" wrapText="1"/>
    </xf>
    <xf numFmtId="0" fontId="21" fillId="34" borderId="18" xfId="0" applyFont="1" applyFill="1" applyBorder="1" applyAlignment="1">
      <alignment horizontal="center" vertical="center" wrapText="1"/>
    </xf>
    <xf numFmtId="0" fontId="21" fillId="36" borderId="0" xfId="0" applyFont="1" applyFill="1" applyBorder="1" applyAlignment="1">
      <alignment horizontal="center" vertical="center" wrapText="1"/>
    </xf>
    <xf numFmtId="0" fontId="21" fillId="34" borderId="19" xfId="0" applyFont="1" applyFill="1" applyBorder="1" applyAlignment="1">
      <alignment horizontal="center" vertical="center" wrapText="1"/>
    </xf>
    <xf numFmtId="0" fontId="21" fillId="34" borderId="20" xfId="0" applyFont="1" applyFill="1" applyBorder="1" applyAlignment="1">
      <alignment horizontal="center" vertical="center" wrapText="1"/>
    </xf>
    <xf numFmtId="0" fontId="21" fillId="34" borderId="21" xfId="0" applyFont="1" applyFill="1" applyBorder="1" applyAlignment="1">
      <alignment horizontal="center" vertical="center" wrapText="1"/>
    </xf>
    <xf numFmtId="0" fontId="62" fillId="0" borderId="0" xfId="0" applyFont="1" applyAlignment="1">
      <alignment horizontal="left" vertical="center"/>
    </xf>
    <xf numFmtId="0" fontId="36" fillId="36" borderId="0" xfId="0" applyFont="1" applyFill="1" applyAlignment="1">
      <alignment horizontal="left" wrapText="1"/>
    </xf>
    <xf numFmtId="0" fontId="20" fillId="34" borderId="34" xfId="0" applyFont="1" applyFill="1" applyBorder="1" applyAlignment="1">
      <alignment horizontal="center" vertical="center" wrapText="1"/>
    </xf>
    <xf numFmtId="0" fontId="62" fillId="0" borderId="0" xfId="0" applyFont="1" applyBorder="1" applyAlignment="1">
      <alignment horizontal="left" vertical="center" wrapText="1"/>
    </xf>
    <xf numFmtId="0" fontId="62" fillId="0" borderId="0" xfId="0" applyFont="1" applyBorder="1" applyAlignment="1">
      <alignment horizontal="left" wrapText="1"/>
    </xf>
    <xf numFmtId="0" fontId="55" fillId="34" borderId="0" xfId="0" applyFont="1" applyFill="1" applyBorder="1" applyAlignment="1">
      <alignment horizontal="center" vertical="center" wrapText="1"/>
    </xf>
    <xf numFmtId="0" fontId="20" fillId="34" borderId="51" xfId="0" applyFont="1" applyFill="1" applyBorder="1" applyAlignment="1">
      <alignment horizontal="center" wrapText="1"/>
    </xf>
    <xf numFmtId="0" fontId="20" fillId="34" borderId="0" xfId="0" applyFont="1" applyFill="1" applyBorder="1" applyAlignment="1">
      <alignment horizontal="left" wrapText="1"/>
    </xf>
    <xf numFmtId="0" fontId="55" fillId="34" borderId="25" xfId="0" applyFont="1" applyFill="1" applyBorder="1" applyAlignment="1">
      <alignment horizontal="center" wrapText="1"/>
    </xf>
    <xf numFmtId="0" fontId="55" fillId="34" borderId="0" xfId="0" applyFont="1" applyFill="1" applyBorder="1" applyAlignment="1">
      <alignment horizontal="center" wrapText="1"/>
    </xf>
    <xf numFmtId="0" fontId="55" fillId="34" borderId="25" xfId="0" applyFont="1" applyFill="1" applyBorder="1" applyAlignment="1">
      <alignment horizontal="center" vertical="center" wrapText="1"/>
    </xf>
    <xf numFmtId="0" fontId="55" fillId="34" borderId="47" xfId="0" applyFont="1" applyFill="1" applyBorder="1" applyAlignment="1">
      <alignment horizontal="center" vertical="center" wrapText="1"/>
    </xf>
    <xf numFmtId="0" fontId="54" fillId="34" borderId="25" xfId="0" applyFont="1" applyFill="1" applyBorder="1" applyAlignment="1">
      <alignment horizontal="center"/>
    </xf>
    <xf numFmtId="0" fontId="54" fillId="34" borderId="0" xfId="0" applyFont="1" applyFill="1" applyBorder="1" applyAlignment="1">
      <alignment horizontal="center"/>
    </xf>
    <xf numFmtId="0" fontId="54" fillId="34" borderId="47" xfId="0" applyFont="1" applyFill="1" applyBorder="1" applyAlignment="1">
      <alignment horizontal="center"/>
    </xf>
    <xf numFmtId="0" fontId="56" fillId="34" borderId="25" xfId="0" applyFont="1" applyFill="1" applyBorder="1" applyAlignment="1">
      <alignment horizontal="center"/>
    </xf>
    <xf numFmtId="0" fontId="56" fillId="34" borderId="0" xfId="0" applyFont="1" applyFill="1" applyBorder="1" applyAlignment="1">
      <alignment horizontal="center"/>
    </xf>
    <xf numFmtId="0" fontId="56" fillId="34" borderId="47" xfId="0" applyFont="1" applyFill="1" applyBorder="1" applyAlignment="1">
      <alignment horizontal="center"/>
    </xf>
    <xf numFmtId="0" fontId="55" fillId="34" borderId="52" xfId="0" applyFont="1" applyFill="1" applyBorder="1" applyAlignment="1">
      <alignment horizontal="center" wrapText="1"/>
    </xf>
    <xf numFmtId="0" fontId="13" fillId="34" borderId="25" xfId="0" applyFont="1" applyFill="1" applyBorder="1" applyAlignment="1">
      <alignment horizontal="center"/>
    </xf>
    <xf numFmtId="0" fontId="0" fillId="34" borderId="0" xfId="0" applyFont="1" applyFill="1" applyBorder="1" applyAlignment="1">
      <alignment horizontal="center"/>
    </xf>
    <xf numFmtId="0" fontId="0" fillId="34" borderId="47" xfId="0" applyFont="1" applyFill="1" applyBorder="1" applyAlignment="1">
      <alignment horizontal="center"/>
    </xf>
    <xf numFmtId="0" fontId="13" fillId="34" borderId="0" xfId="0" applyFont="1" applyFill="1" applyBorder="1" applyAlignment="1">
      <alignment horizontal="center"/>
    </xf>
    <xf numFmtId="0" fontId="17" fillId="34" borderId="0" xfId="0" applyFont="1" applyFill="1" applyBorder="1" applyAlignment="1">
      <alignment horizontal="center"/>
    </xf>
    <xf numFmtId="0" fontId="20" fillId="34" borderId="25" xfId="0" applyFont="1" applyFill="1" applyBorder="1" applyAlignment="1">
      <alignment horizontal="center" wrapText="1"/>
    </xf>
    <xf numFmtId="0" fontId="20" fillId="34" borderId="47" xfId="0" applyFont="1" applyFill="1" applyBorder="1" applyAlignment="1">
      <alignment horizontal="center" wrapText="1"/>
    </xf>
    <xf numFmtId="0" fontId="44" fillId="36" borderId="0" xfId="0" applyFont="1" applyFill="1" applyAlignment="1">
      <alignment horizontal="left" wrapText="1"/>
    </xf>
    <xf numFmtId="0" fontId="56" fillId="34" borderId="0" xfId="0" applyFont="1" applyFill="1" applyBorder="1" applyAlignment="1">
      <alignment horizontal="center" wrapText="1"/>
    </xf>
    <xf numFmtId="0" fontId="53" fillId="34" borderId="0" xfId="0" applyFont="1" applyFill="1" applyBorder="1" applyAlignment="1">
      <alignment horizontal="center" wrapText="1"/>
    </xf>
    <xf numFmtId="0" fontId="53" fillId="34" borderId="47" xfId="0" applyFont="1" applyFill="1" applyBorder="1" applyAlignment="1">
      <alignment horizontal="center" wrapText="1"/>
    </xf>
    <xf numFmtId="0" fontId="53" fillId="34" borderId="25" xfId="0" applyFont="1" applyFill="1" applyBorder="1" applyAlignment="1">
      <alignment horizontal="center" wrapText="1"/>
    </xf>
    <xf numFmtId="0" fontId="21" fillId="34" borderId="25" xfId="0" applyFont="1" applyFill="1" applyBorder="1" applyAlignment="1">
      <alignment horizontal="center" wrapText="1"/>
    </xf>
    <xf numFmtId="0" fontId="21" fillId="34" borderId="47" xfId="0" applyFont="1" applyFill="1" applyBorder="1" applyAlignment="1">
      <alignment horizontal="center" wrapText="1"/>
    </xf>
    <xf numFmtId="0" fontId="19" fillId="33" borderId="0" xfId="0" applyFont="1" applyFill="1" applyBorder="1" applyAlignment="1">
      <alignment horizontal="left" wrapText="1"/>
    </xf>
    <xf numFmtId="0" fontId="21" fillId="34" borderId="0" xfId="0" applyFont="1" applyFill="1" applyBorder="1" applyAlignment="1">
      <alignment horizontal="left" wrapText="1"/>
    </xf>
    <xf numFmtId="0" fontId="21" fillId="34" borderId="25" xfId="0" applyFont="1" applyFill="1" applyBorder="1" applyAlignment="1">
      <alignment horizontal="center" vertical="center" wrapText="1"/>
    </xf>
    <xf numFmtId="0" fontId="21" fillId="34" borderId="47" xfId="0" applyFont="1" applyFill="1" applyBorder="1" applyAlignment="1">
      <alignment horizontal="center" vertical="center" wrapText="1"/>
    </xf>
    <xf numFmtId="0" fontId="45" fillId="0" borderId="0" xfId="0" applyFont="1"/>
    <xf numFmtId="0" fontId="23" fillId="36" borderId="0" xfId="45" applyFont="1" applyFill="1" applyAlignment="1">
      <alignment horizontal="left" wrapText="1"/>
    </xf>
    <xf numFmtId="0" fontId="19" fillId="33" borderId="0" xfId="0" applyFont="1" applyFill="1" applyAlignment="1">
      <alignment horizontal="left" vertical="center" wrapText="1"/>
    </xf>
    <xf numFmtId="0" fontId="48" fillId="0" borderId="57" xfId="0" applyFont="1" applyBorder="1" applyAlignment="1">
      <alignment horizontal="center" vertical="top" wrapText="1"/>
    </xf>
    <xf numFmtId="0" fontId="48" fillId="0" borderId="0" xfId="0" applyFont="1" applyBorder="1" applyAlignment="1">
      <alignment horizontal="center" vertical="top" wrapText="1"/>
    </xf>
    <xf numFmtId="0" fontId="44" fillId="0" borderId="50" xfId="0" applyNumberFormat="1" applyFont="1" applyBorder="1" applyAlignment="1">
      <alignment horizontal="left" wrapText="1"/>
    </xf>
    <xf numFmtId="0" fontId="44" fillId="0" borderId="0" xfId="0" applyNumberFormat="1" applyFont="1" applyBorder="1" applyAlignment="1">
      <alignment horizontal="left" wrapText="1"/>
    </xf>
    <xf numFmtId="0" fontId="36" fillId="36" borderId="0" xfId="45" applyFont="1" applyFill="1" applyBorder="1" applyAlignment="1">
      <alignment horizontal="left" wrapText="1"/>
    </xf>
    <xf numFmtId="0" fontId="48" fillId="0" borderId="56" xfId="0" applyFont="1" applyBorder="1" applyAlignment="1">
      <alignment horizontal="center" vertical="top" wrapText="1"/>
    </xf>
    <xf numFmtId="0" fontId="48" fillId="0" borderId="58" xfId="0" applyFont="1" applyBorder="1" applyAlignment="1">
      <alignment horizontal="center" vertical="top" wrapText="1"/>
    </xf>
    <xf numFmtId="0" fontId="36" fillId="36" borderId="0" xfId="45" applyFont="1" applyFill="1" applyBorder="1" applyAlignment="1">
      <alignment wrapText="1"/>
    </xf>
  </cellXfs>
  <cellStyles count="50">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Comma 2" xfId="49"/>
    <cellStyle name="Currency" xfId="47"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Hyperlink 2" xfId="44"/>
    <cellStyle name="Input" xfId="9" builtinId="20" customBuiltin="1"/>
    <cellStyle name="Linked Cell" xfId="12" builtinId="24" customBuiltin="1"/>
    <cellStyle name="Neutral" xfId="8" builtinId="28" customBuiltin="1"/>
    <cellStyle name="Normal" xfId="0" builtinId="0"/>
    <cellStyle name="Normal 2" xfId="45"/>
    <cellStyle name="Note" xfId="15" builtinId="10" customBuiltin="1"/>
    <cellStyle name="Output" xfId="10" builtinId="21" customBuiltin="1"/>
    <cellStyle name="Percent" xfId="46" builtinId="5"/>
    <cellStyle name="Percent 2" xfId="48"/>
    <cellStyle name="Title" xfId="1" builtinId="15" customBuiltin="1"/>
    <cellStyle name="Total" xfId="17" builtinId="25" customBuiltin="1"/>
    <cellStyle name="Warning Text" xfId="14" builtinId="11" customBuiltin="1"/>
  </cellStyles>
  <dxfs count="3">
    <dxf>
      <fill>
        <patternFill>
          <bgColor rgb="FFD9D9D9"/>
        </patternFill>
      </fill>
    </dxf>
    <dxf>
      <fill>
        <patternFill>
          <bgColor rgb="FFCCCCCC"/>
        </patternFill>
      </fill>
    </dxf>
    <dxf>
      <fill>
        <patternFill>
          <bgColor rgb="FFCCCCCC"/>
        </patternFill>
      </fill>
    </dxf>
  </dxfs>
  <tableStyles count="0" defaultTableStyle="TableStyleMedium2" defaultPivotStyle="PivotStyleLight16"/>
  <colors>
    <mruColors>
      <color rgb="FF4F81BD"/>
      <color rgb="FFD9D9D9"/>
      <color rgb="FFAEAAAA"/>
      <color rgb="FF009999"/>
      <color rgb="FF993365"/>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7.xml"/><Relationship Id="rId1" Type="http://schemas.microsoft.com/office/2011/relationships/chartStyle" Target="style7.xml"/><Relationship Id="rId4"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10.xml"/><Relationship Id="rId1" Type="http://schemas.microsoft.com/office/2011/relationships/chartStyle" Target="style10.xml"/><Relationship Id="rId4"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8662409885171781E-2"/>
          <c:y val="0.19197181007901004"/>
          <c:w val="0.8060263515936712"/>
          <c:h val="0.69103495739125154"/>
        </c:manualLayout>
      </c:layout>
      <c:doughnutChart>
        <c:varyColors val="1"/>
        <c:ser>
          <c:idx val="0"/>
          <c:order val="0"/>
          <c:tx>
            <c:v>2013-14</c:v>
          </c:tx>
          <c:dPt>
            <c:idx val="0"/>
            <c:bubble3D val="0"/>
            <c:spPr>
              <a:solidFill>
                <a:srgbClr val="0076BE"/>
              </a:solidFill>
              <a:ln>
                <a:noFill/>
              </a:ln>
              <a:effectLst>
                <a:outerShdw blurRad="254000" sx="102000" sy="102000" algn="ctr" rotWithShape="0">
                  <a:prstClr val="black">
                    <a:alpha val="20000"/>
                  </a:prstClr>
                </a:outerShdw>
              </a:effectLst>
            </c:spPr>
          </c:dPt>
          <c:dPt>
            <c:idx val="1"/>
            <c:bubble3D val="0"/>
            <c:spPr>
              <a:solidFill>
                <a:schemeClr val="accent2"/>
              </a:solidFill>
              <a:ln>
                <a:noFill/>
              </a:ln>
              <a:effectLst>
                <a:outerShdw blurRad="254000" sx="102000" sy="102000" algn="ctr" rotWithShape="0">
                  <a:prstClr val="black">
                    <a:alpha val="20000"/>
                  </a:prstClr>
                </a:outerShdw>
              </a:effectLst>
            </c:spPr>
          </c:dPt>
          <c:dPt>
            <c:idx val="2"/>
            <c:bubble3D val="0"/>
            <c:spPr>
              <a:solidFill>
                <a:srgbClr val="7F7770"/>
              </a:solidFill>
              <a:ln>
                <a:noFill/>
              </a:ln>
              <a:effectLst>
                <a:outerShdw blurRad="254000" sx="102000" sy="102000" algn="ctr" rotWithShape="0">
                  <a:prstClr val="black">
                    <a:alpha val="20000"/>
                  </a:prstClr>
                </a:outerShdw>
              </a:effectLst>
            </c:spPr>
          </c:dPt>
          <c:dPt>
            <c:idx val="3"/>
            <c:bubble3D val="0"/>
            <c:spPr>
              <a:solidFill>
                <a:srgbClr val="F0B323"/>
              </a:solidFill>
              <a:ln>
                <a:noFill/>
              </a:ln>
              <a:effectLst>
                <a:outerShdw blurRad="254000" sx="102000" sy="102000" algn="ctr" rotWithShape="0">
                  <a:prstClr val="black">
                    <a:alpha val="20000"/>
                  </a:prstClr>
                </a:outerShdw>
              </a:effectLst>
            </c:spPr>
          </c:dPt>
          <c:dLbls>
            <c:dLbl>
              <c:idx val="0"/>
              <c:tx>
                <c:rich>
                  <a:bodyPr/>
                  <a:lstStyle/>
                  <a:p>
                    <a:fld id="{263B0C96-B68D-4760-95BC-6D59CFC5D9CC}" type="CATEGORYNAME">
                      <a:rPr lang="en-US"/>
                      <a:pPr/>
                      <a:t>[CATEGORY NAME]</a:t>
                    </a:fld>
                    <a:r>
                      <a:rPr lang="en-US" baseline="0"/>
                      <a:t>
59.1%</a:t>
                    </a:r>
                  </a:p>
                  <a:p>
                    <a:r>
                      <a:rPr lang="en-US" baseline="0"/>
                      <a:t>(N=39)</a:t>
                    </a:r>
                  </a:p>
                </c:rich>
              </c:tx>
              <c:showLegendKey val="0"/>
              <c:showVal val="0"/>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1"/>
              <c:delete val="1"/>
              <c:extLst>
                <c:ext xmlns:c15="http://schemas.microsoft.com/office/drawing/2012/chart" uri="{CE6537A1-D6FC-4f65-9D91-7224C49458BB}"/>
              </c:extLst>
            </c:dLbl>
            <c:dLbl>
              <c:idx val="2"/>
              <c:tx>
                <c:rich>
                  <a:bodyPr/>
                  <a:lstStyle/>
                  <a:p>
                    <a:fld id="{70D18075-D27C-45D4-BEE5-F1F5D01AFECD}" type="CATEGORYNAME">
                      <a:rPr lang="en-US"/>
                      <a:pPr/>
                      <a:t>[CATEGORY NAME]</a:t>
                    </a:fld>
                    <a:r>
                      <a:rPr lang="en-US" baseline="0"/>
                      <a:t>
36.4%</a:t>
                    </a:r>
                  </a:p>
                  <a:p>
                    <a:r>
                      <a:rPr lang="en-US" baseline="0"/>
                      <a:t>(N=24)</a:t>
                    </a:r>
                  </a:p>
                </c:rich>
              </c:tx>
              <c:showLegendKey val="0"/>
              <c:showVal val="0"/>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3"/>
              <c:layout>
                <c:manualLayout>
                  <c:x val="-1.2039126212227044E-2"/>
                  <c:y val="-9.712104384692849E-2"/>
                </c:manualLayout>
              </c:layout>
              <c:tx>
                <c:rich>
                  <a:bodyPr/>
                  <a:lstStyle/>
                  <a:p>
                    <a:r>
                      <a:rPr lang="en-US"/>
                      <a:t>Private/State-Related Schools</a:t>
                    </a:r>
                    <a:r>
                      <a:rPr lang="en-US" baseline="0"/>
                      <a:t>
4.5%</a:t>
                    </a:r>
                  </a:p>
                  <a:p>
                    <a:r>
                      <a:rPr lang="en-US" baseline="0"/>
                      <a:t>(N=3)</a:t>
                    </a:r>
                  </a:p>
                </c:rich>
              </c:tx>
              <c:showLegendKey val="0"/>
              <c:showVal val="0"/>
              <c:showCatName val="1"/>
              <c:showSerName val="0"/>
              <c:showPercent val="1"/>
              <c:showBubbleSize val="0"/>
              <c:separator>
</c:separator>
              <c:extLst>
                <c:ext xmlns:c15="http://schemas.microsoft.com/office/drawing/2012/chart" uri="{CE6537A1-D6FC-4f65-9D91-7224C49458BB}"/>
              </c:extLst>
            </c:dLbl>
            <c:numFmt formatCode="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Lit>
              <c:ptCount val="4"/>
              <c:pt idx="0">
                <c:v>Public Schools</c:v>
              </c:pt>
              <c:pt idx="1">
                <c:v>Private</c:v>
              </c:pt>
              <c:pt idx="2">
                <c:v>Private Non-Profit Schools</c:v>
              </c:pt>
              <c:pt idx="3">
                <c:v>Private-State Related Schools</c:v>
              </c:pt>
            </c:strLit>
          </c:cat>
          <c:val>
            <c:numLit>
              <c:formatCode>General</c:formatCode>
              <c:ptCount val="4"/>
              <c:pt idx="0">
                <c:v>60</c:v>
              </c:pt>
              <c:pt idx="1">
                <c:v>0</c:v>
              </c:pt>
              <c:pt idx="2">
                <c:v>35.4</c:v>
              </c:pt>
              <c:pt idx="3">
                <c:v>4.5999999999999996</c:v>
              </c:pt>
            </c:numLit>
          </c:val>
        </c:ser>
        <c:dLbls>
          <c:showLegendKey val="0"/>
          <c:showVal val="0"/>
          <c:showCatName val="0"/>
          <c:showSerName val="0"/>
          <c:showPercent val="1"/>
          <c:showBubbleSize val="0"/>
          <c:showLeaderLines val="0"/>
        </c:dLbls>
        <c:firstSliceAng val="0"/>
        <c:holeSize val="50"/>
      </c:doughnutChart>
      <c:spPr>
        <a:noFill/>
        <a:ln>
          <a:noFill/>
        </a:ln>
        <a:effectLst/>
      </c:spPr>
    </c:plotArea>
    <c:plotVisOnly val="1"/>
    <c:dispBlanksAs val="zero"/>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000000000000167" l="0.70000000000000062" r="0.70000000000000062" t="0.75000000000000167"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240957685167406E-2"/>
          <c:y val="3.0555555555555555E-2"/>
          <c:w val="0.89385389326334208"/>
          <c:h val="0.84575349956255463"/>
        </c:manualLayout>
      </c:layout>
      <c:barChart>
        <c:barDir val="col"/>
        <c:grouping val="stacked"/>
        <c:varyColors val="0"/>
        <c:ser>
          <c:idx val="0"/>
          <c:order val="0"/>
          <c:tx>
            <c:strRef>
              <c:f>'Fig2'!$A$5</c:f>
              <c:strCache>
                <c:ptCount val="1"/>
                <c:pt idx="0">
                  <c:v>Female</c:v>
                </c:pt>
              </c:strCache>
            </c:strRef>
          </c:tx>
          <c:spPr>
            <a:solidFill>
              <a:srgbClr val="009999"/>
            </a:solidFill>
            <a:ln>
              <a:noFill/>
            </a:ln>
            <a:effectLst/>
          </c:spPr>
          <c:invertIfNegative val="0"/>
          <c:dLbls>
            <c:numFmt formatCode="_(* #,##0_);_(* \(#,##0\);_(* &quot;-&quot;_);_(@_)"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'Fig2'!$B$4:$L$4</c:f>
              <c:strCache>
                <c:ptCount val="11"/>
                <c:pt idx="0">
                  <c:v>2009-10</c:v>
                </c:pt>
                <c:pt idx="1">
                  <c:v>2010-11</c:v>
                </c:pt>
                <c:pt idx="2">
                  <c:v>2011-12</c:v>
                </c:pt>
                <c:pt idx="3">
                  <c:v>2012-13</c:v>
                </c:pt>
                <c:pt idx="4">
                  <c:v>2013-14</c:v>
                </c:pt>
                <c:pt idx="5">
                  <c:v>2014-15</c:v>
                </c:pt>
                <c:pt idx="6">
                  <c:v>2015-16</c:v>
                </c:pt>
                <c:pt idx="7">
                  <c:v>2016-17</c:v>
                </c:pt>
                <c:pt idx="8">
                  <c:v>2017-18</c:v>
                </c:pt>
                <c:pt idx="9">
                  <c:v>2018-19</c:v>
                </c:pt>
                <c:pt idx="10">
                  <c:v>2019-20</c:v>
                </c:pt>
              </c:strCache>
            </c:strRef>
          </c:cat>
          <c:val>
            <c:numRef>
              <c:f>'Fig2'!$B$5:$L$5</c:f>
              <c:numCache>
                <c:formatCode>General</c:formatCode>
                <c:ptCount val="11"/>
                <c:pt idx="0" formatCode="#,##0">
                  <c:v>25595</c:v>
                </c:pt>
                <c:pt idx="1">
                  <c:v>25259</c:v>
                </c:pt>
                <c:pt idx="2">
                  <c:v>28746</c:v>
                </c:pt>
                <c:pt idx="3">
                  <c:v>30392</c:v>
                </c:pt>
                <c:pt idx="4">
                  <c:v>29816</c:v>
                </c:pt>
                <c:pt idx="5">
                  <c:v>28831</c:v>
                </c:pt>
                <c:pt idx="6">
                  <c:v>34341</c:v>
                </c:pt>
                <c:pt idx="7">
                  <c:v>38546</c:v>
                </c:pt>
                <c:pt idx="8">
                  <c:v>35013</c:v>
                </c:pt>
                <c:pt idx="9">
                  <c:v>33169</c:v>
                </c:pt>
                <c:pt idx="10">
                  <c:v>37729</c:v>
                </c:pt>
              </c:numCache>
            </c:numRef>
          </c:val>
        </c:ser>
        <c:ser>
          <c:idx val="1"/>
          <c:order val="1"/>
          <c:tx>
            <c:strRef>
              <c:f>'Fig2'!$A$6</c:f>
              <c:strCache>
                <c:ptCount val="1"/>
                <c:pt idx="0">
                  <c:v>Male</c:v>
                </c:pt>
              </c:strCache>
            </c:strRef>
          </c:tx>
          <c:spPr>
            <a:solidFill>
              <a:srgbClr val="99336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'Fig2'!$B$4:$L$4</c:f>
              <c:strCache>
                <c:ptCount val="11"/>
                <c:pt idx="0">
                  <c:v>2009-10</c:v>
                </c:pt>
                <c:pt idx="1">
                  <c:v>2010-11</c:v>
                </c:pt>
                <c:pt idx="2">
                  <c:v>2011-12</c:v>
                </c:pt>
                <c:pt idx="3">
                  <c:v>2012-13</c:v>
                </c:pt>
                <c:pt idx="4">
                  <c:v>2013-14</c:v>
                </c:pt>
                <c:pt idx="5">
                  <c:v>2014-15</c:v>
                </c:pt>
                <c:pt idx="6">
                  <c:v>2015-16</c:v>
                </c:pt>
                <c:pt idx="7">
                  <c:v>2016-17</c:v>
                </c:pt>
                <c:pt idx="8">
                  <c:v>2017-18</c:v>
                </c:pt>
                <c:pt idx="9">
                  <c:v>2018-19</c:v>
                </c:pt>
                <c:pt idx="10">
                  <c:v>2019-20</c:v>
                </c:pt>
              </c:strCache>
            </c:strRef>
          </c:cat>
          <c:val>
            <c:numRef>
              <c:f>'Fig2'!$B$6:$L$6</c:f>
              <c:numCache>
                <c:formatCode>General</c:formatCode>
                <c:ptCount val="11"/>
                <c:pt idx="0" formatCode="#,##0">
                  <c:v>32039</c:v>
                </c:pt>
                <c:pt idx="1">
                  <c:v>32966</c:v>
                </c:pt>
                <c:pt idx="2">
                  <c:v>36528</c:v>
                </c:pt>
                <c:pt idx="3">
                  <c:v>35397</c:v>
                </c:pt>
                <c:pt idx="4">
                  <c:v>36063</c:v>
                </c:pt>
                <c:pt idx="5">
                  <c:v>33064</c:v>
                </c:pt>
                <c:pt idx="6">
                  <c:v>37722</c:v>
                </c:pt>
                <c:pt idx="7">
                  <c:v>40728</c:v>
                </c:pt>
                <c:pt idx="8">
                  <c:v>35618</c:v>
                </c:pt>
                <c:pt idx="9">
                  <c:v>32009</c:v>
                </c:pt>
                <c:pt idx="10">
                  <c:v>35301</c:v>
                </c:pt>
              </c:numCache>
            </c:numRef>
          </c:val>
        </c:ser>
        <c:ser>
          <c:idx val="2"/>
          <c:order val="2"/>
          <c:tx>
            <c:strRef>
              <c:f>'Fig2'!#REF!</c:f>
              <c:strCache>
                <c:ptCount val="1"/>
                <c:pt idx="0">
                  <c:v>#REF!</c:v>
                </c:pt>
              </c:strCache>
            </c:strRef>
          </c:tx>
          <c:spPr>
            <a:solidFill>
              <a:srgbClr val="7F7770"/>
            </a:solidFill>
            <a:ln>
              <a:noFill/>
            </a:ln>
            <a:effectLst/>
          </c:spPr>
          <c:invertIfNegative val="0"/>
          <c:cat>
            <c:strRef>
              <c:f>'Fig2'!$B$4:$L$4</c:f>
              <c:strCache>
                <c:ptCount val="11"/>
                <c:pt idx="0">
                  <c:v>2009-10</c:v>
                </c:pt>
                <c:pt idx="1">
                  <c:v>2010-11</c:v>
                </c:pt>
                <c:pt idx="2">
                  <c:v>2011-12</c:v>
                </c:pt>
                <c:pt idx="3">
                  <c:v>2012-13</c:v>
                </c:pt>
                <c:pt idx="4">
                  <c:v>2013-14</c:v>
                </c:pt>
                <c:pt idx="5">
                  <c:v>2014-15</c:v>
                </c:pt>
                <c:pt idx="6">
                  <c:v>2015-16</c:v>
                </c:pt>
                <c:pt idx="7">
                  <c:v>2016-17</c:v>
                </c:pt>
                <c:pt idx="8">
                  <c:v>2017-18</c:v>
                </c:pt>
                <c:pt idx="9">
                  <c:v>2018-19</c:v>
                </c:pt>
                <c:pt idx="10">
                  <c:v>2019-20</c:v>
                </c:pt>
              </c:strCache>
            </c:strRef>
          </c:cat>
          <c:val>
            <c:numRef>
              <c:f>'Fig2'!#REF!</c:f>
              <c:numCache>
                <c:formatCode>General</c:formatCode>
                <c:ptCount val="1"/>
                <c:pt idx="0">
                  <c:v>1</c:v>
                </c:pt>
              </c:numCache>
            </c:numRef>
          </c:val>
        </c:ser>
        <c:ser>
          <c:idx val="3"/>
          <c:order val="3"/>
          <c:tx>
            <c:strRef>
              <c:f>'Fig2'!$A$7</c:f>
              <c:strCache>
                <c:ptCount val="1"/>
                <c:pt idx="0">
                  <c:v>Total</c:v>
                </c:pt>
              </c:strCache>
            </c:strRef>
          </c:tx>
          <c:spPr>
            <a:solidFill>
              <a:schemeClr val="bg1">
                <a:alpha val="0"/>
              </a:schemeClr>
            </a:solidFill>
            <a:ln>
              <a:noFill/>
            </a:ln>
            <a:effectLst/>
          </c:spPr>
          <c:invertIfNegative val="0"/>
          <c:dLbls>
            <c:dLbl>
              <c:idx val="2"/>
              <c:layout>
                <c:manualLayout>
                  <c:x val="-6.7804024496937888E-5"/>
                  <c:y val="0.21007991892960154"/>
                </c:manualLayout>
              </c:layout>
              <c:dLblPos val="ctr"/>
              <c:showLegendKey val="0"/>
              <c:showVal val="1"/>
              <c:showCatName val="0"/>
              <c:showSerName val="0"/>
              <c:showPercent val="0"/>
              <c:showBubbleSize val="0"/>
              <c:extLst>
                <c:ext xmlns:c15="http://schemas.microsoft.com/office/drawing/2012/chart" uri="{CE6537A1-D6FC-4f65-9D91-7224C49458BB}"/>
              </c:extLst>
            </c:dLbl>
            <c:dLbl>
              <c:idx val="9"/>
              <c:layout>
                <c:manualLayout>
                  <c:x val="-8.9435695538067931E-4"/>
                  <c:y val="0.20882269848799251"/>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0"/>
              <c:layout>
                <c:manualLayout>
                  <c:x val="-9.959536307961505E-4"/>
                  <c:y val="0.13404539409185051"/>
                </c:manualLayout>
              </c:layout>
              <c:dLblPos val="ctr"/>
              <c:showLegendKey val="0"/>
              <c:showVal val="1"/>
              <c:showCatName val="0"/>
              <c:showSerName val="0"/>
              <c:showPercent val="0"/>
              <c:showBubbleSize val="0"/>
              <c:extLst>
                <c:ext xmlns:c15="http://schemas.microsoft.com/office/drawing/2012/chart" uri="{CE6537A1-D6FC-4f65-9D91-7224C49458BB}"/>
              </c:extLst>
            </c:dLbl>
            <c:spPr>
              <a:solidFill>
                <a:schemeClr val="lt1"/>
              </a:solidFill>
              <a:ln>
                <a:solidFill>
                  <a:srgbClr val="E7E6E6">
                    <a:lumMod val="50000"/>
                  </a:srgbClr>
                </a:solidFill>
              </a:ln>
              <a:effectLst/>
            </c:spPr>
            <c:txPr>
              <a:bodyPr rot="0" spcFirstLastPara="1" vertOverflow="clip" horzOverflow="clip" vert="horz" wrap="square" lIns="36576" tIns="18288" rIns="36576" bIns="18288" anchor="ctr" anchorCtr="1">
                <a:spAutoFit/>
              </a:bodyPr>
              <a:lstStyle/>
              <a:p>
                <a:pPr>
                  <a:defRPr sz="1050" b="1" i="0" u="none" strike="noStrike" kern="120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'Fig2'!$B$4:$L$4</c:f>
              <c:strCache>
                <c:ptCount val="11"/>
                <c:pt idx="0">
                  <c:v>2009-10</c:v>
                </c:pt>
                <c:pt idx="1">
                  <c:v>2010-11</c:v>
                </c:pt>
                <c:pt idx="2">
                  <c:v>2011-12</c:v>
                </c:pt>
                <c:pt idx="3">
                  <c:v>2012-13</c:v>
                </c:pt>
                <c:pt idx="4">
                  <c:v>2013-14</c:v>
                </c:pt>
                <c:pt idx="5">
                  <c:v>2014-15</c:v>
                </c:pt>
                <c:pt idx="6">
                  <c:v>2015-16</c:v>
                </c:pt>
                <c:pt idx="7">
                  <c:v>2016-17</c:v>
                </c:pt>
                <c:pt idx="8">
                  <c:v>2017-18</c:v>
                </c:pt>
                <c:pt idx="9">
                  <c:v>2018-19</c:v>
                </c:pt>
                <c:pt idx="10">
                  <c:v>2019-20</c:v>
                </c:pt>
              </c:strCache>
            </c:strRef>
          </c:cat>
          <c:val>
            <c:numRef>
              <c:f>'Fig2'!$B$7:$L$7</c:f>
              <c:numCache>
                <c:formatCode>_(* #,##0_);_(* \(#,##0\);_(* "-"??_);_(@_)</c:formatCode>
                <c:ptCount val="11"/>
                <c:pt idx="0">
                  <c:v>57634</c:v>
                </c:pt>
                <c:pt idx="1">
                  <c:v>58225</c:v>
                </c:pt>
                <c:pt idx="2">
                  <c:v>65274</c:v>
                </c:pt>
                <c:pt idx="3">
                  <c:v>66086</c:v>
                </c:pt>
                <c:pt idx="4">
                  <c:v>66649</c:v>
                </c:pt>
                <c:pt idx="5">
                  <c:v>62320</c:v>
                </c:pt>
                <c:pt idx="6">
                  <c:v>72997</c:v>
                </c:pt>
                <c:pt idx="7">
                  <c:v>79953</c:v>
                </c:pt>
                <c:pt idx="8">
                  <c:v>70667</c:v>
                </c:pt>
                <c:pt idx="9">
                  <c:v>65363</c:v>
                </c:pt>
                <c:pt idx="10">
                  <c:v>73100</c:v>
                </c:pt>
              </c:numCache>
            </c:numRef>
          </c:val>
        </c:ser>
        <c:dLbls>
          <c:showLegendKey val="0"/>
          <c:showVal val="0"/>
          <c:showCatName val="0"/>
          <c:showSerName val="0"/>
          <c:showPercent val="0"/>
          <c:showBubbleSize val="0"/>
        </c:dLbls>
        <c:gapWidth val="58"/>
        <c:overlap val="100"/>
        <c:axId val="313928144"/>
        <c:axId val="314033504"/>
      </c:barChart>
      <c:catAx>
        <c:axId val="313928144"/>
        <c:scaling>
          <c:orientation val="minMax"/>
        </c:scaling>
        <c:delete val="0"/>
        <c:axPos val="b"/>
        <c:title>
          <c:tx>
            <c:rich>
              <a:bodyPr rot="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Academic Year</a:t>
                </a:r>
              </a:p>
            </c:rich>
          </c:tx>
          <c:layout>
            <c:manualLayout>
              <c:xMode val="edge"/>
              <c:yMode val="edge"/>
              <c:x val="0.4750054096291399"/>
              <c:y val="0.95383199872923286"/>
            </c:manualLayout>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4033504"/>
        <c:crosses val="autoZero"/>
        <c:auto val="1"/>
        <c:lblAlgn val="ctr"/>
        <c:lblOffset val="100"/>
        <c:noMultiLvlLbl val="0"/>
      </c:catAx>
      <c:valAx>
        <c:axId val="314033504"/>
        <c:scaling>
          <c:orientation val="minMax"/>
          <c:max val="9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Number of Examined Applications</a:t>
                </a:r>
              </a:p>
            </c:rich>
          </c:tx>
          <c:layout>
            <c:manualLayout>
              <c:xMode val="edge"/>
              <c:yMode val="edge"/>
              <c:x val="8.130081300813009E-3"/>
              <c:y val="0.19058095638597661"/>
            </c:manualLayout>
          </c:layout>
          <c:overlay val="0"/>
          <c:spPr>
            <a:noFill/>
            <a:ln>
              <a:noFill/>
            </a:ln>
            <a:effectLst/>
          </c:spPr>
          <c:txPr>
            <a:bodyPr rot="-54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3928144"/>
        <c:crosses val="autoZero"/>
        <c:crossBetween val="between"/>
        <c:majorUnit val="10000"/>
      </c:valAx>
      <c:spPr>
        <a:noFill/>
        <a:ln>
          <a:noFill/>
        </a:ln>
        <a:effectLst/>
      </c:spPr>
    </c:plotArea>
    <c:legend>
      <c:legendPos val="b"/>
      <c:legendEntry>
        <c:idx val="2"/>
        <c:delete val="1"/>
      </c:legendEntry>
      <c:legendEntry>
        <c:idx val="3"/>
        <c:delete val="1"/>
      </c:legendEntry>
      <c:layout>
        <c:manualLayout>
          <c:xMode val="edge"/>
          <c:yMode val="edge"/>
          <c:x val="0.16163030193744865"/>
          <c:y val="6.6920004378640555E-2"/>
          <c:w val="0.19118942449267012"/>
          <c:h val="4.7380403416423772E-2"/>
        </c:manualLayout>
      </c:layout>
      <c:overlay val="0"/>
      <c:spPr>
        <a:noFill/>
        <a:ln w="19050" cap="rnd" cmpd="dbl">
          <a:solidFill>
            <a:sysClr val="windowText" lastClr="000000">
              <a:lumMod val="50000"/>
              <a:lumOff val="50000"/>
            </a:sysClr>
          </a:solidFill>
        </a:ln>
        <a:effectLst/>
      </c:spPr>
      <c:txPr>
        <a:bodyPr rot="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rgbClr val="000000"/>
      </a:solid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76560586176728"/>
          <c:y val="5.3937007874015758E-2"/>
          <c:w val="0.86925787401574794"/>
          <c:h val="0.77386024239133122"/>
        </c:manualLayout>
      </c:layout>
      <c:lineChart>
        <c:grouping val="standard"/>
        <c:varyColors val="0"/>
        <c:ser>
          <c:idx val="1"/>
          <c:order val="0"/>
          <c:spPr>
            <a:ln w="28575" cap="rnd">
              <a:solidFill>
                <a:srgbClr val="F26522"/>
              </a:solidFill>
              <a:round/>
            </a:ln>
            <a:effectLst/>
          </c:spPr>
          <c:marker>
            <c:symbol val="circle"/>
            <c:size val="13"/>
            <c:spPr>
              <a:solidFill>
                <a:schemeClr val="accent2"/>
              </a:solidFill>
              <a:ln w="9525">
                <a:solidFill>
                  <a:schemeClr val="accent2"/>
                </a:solidFill>
              </a:ln>
              <a:effectLst/>
            </c:spPr>
          </c:marker>
          <c:dLbls>
            <c:dLbl>
              <c:idx val="0"/>
              <c:layout>
                <c:manualLayout>
                  <c:x val="-2.3492560689115129E-2"/>
                  <c:y val="-6.8965517241379309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3.303751093613301E-2"/>
                  <c:y val="-5.5076552930883642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6624902114330461E-2"/>
                  <c:y val="-6.8965517241379309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2.3492560689115115E-2"/>
                  <c:y val="-8.1505195863056309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2.3492560689115115E-2"/>
                  <c:y val="-7.5235109717868287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2.8191072826938137E-2"/>
                  <c:y val="-7.5235109717868287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2.8191072826938137E-2"/>
                  <c:y val="-7.5235109717868343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2.5058731401722788E-2"/>
                  <c:y val="-7.5235109717868287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2.5058731401722788E-2"/>
                  <c:y val="-7.5235109717868343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2.6624902114330346E-2"/>
                  <c:y val="-7.5235109717868343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2.8191072826938023E-2"/>
                  <c:y val="-6.8965517241379309E-2"/>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2.9166666666666768E-2"/>
                  <c:y val="-5.5555555555555552E-2"/>
                </c:manualLayout>
              </c:layout>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'Fig3'!$D$9:$N$9</c:f>
              <c:strCache>
                <c:ptCount val="11"/>
                <c:pt idx="0">
                  <c:v>2009-10</c:v>
                </c:pt>
                <c:pt idx="1">
                  <c:v>2010-11</c:v>
                </c:pt>
                <c:pt idx="2">
                  <c:v>2011-12</c:v>
                </c:pt>
                <c:pt idx="3">
                  <c:v>2012-13</c:v>
                </c:pt>
                <c:pt idx="4">
                  <c:v>2013-14</c:v>
                </c:pt>
                <c:pt idx="5">
                  <c:v>2014-15</c:v>
                </c:pt>
                <c:pt idx="6">
                  <c:v>2015-16</c:v>
                </c:pt>
                <c:pt idx="7">
                  <c:v>2016-17</c:v>
                </c:pt>
                <c:pt idx="8">
                  <c:v>2017-18</c:v>
                </c:pt>
                <c:pt idx="9">
                  <c:v>2018-19</c:v>
                </c:pt>
                <c:pt idx="10">
                  <c:v>2019-20</c:v>
                </c:pt>
              </c:strCache>
            </c:strRef>
          </c:cat>
          <c:val>
            <c:numRef>
              <c:f>'Fig3'!$D$10:$N$10</c:f>
              <c:numCache>
                <c:formatCode>0.0%</c:formatCode>
                <c:ptCount val="11"/>
                <c:pt idx="0">
                  <c:v>0.01</c:v>
                </c:pt>
                <c:pt idx="1">
                  <c:v>1.4E-2</c:v>
                </c:pt>
                <c:pt idx="2">
                  <c:v>8.9999999999999993E-3</c:v>
                </c:pt>
                <c:pt idx="3">
                  <c:v>1.0999999999999999E-2</c:v>
                </c:pt>
                <c:pt idx="4">
                  <c:v>0.01</c:v>
                </c:pt>
                <c:pt idx="5">
                  <c:v>1.0999999999999999E-2</c:v>
                </c:pt>
                <c:pt idx="6">
                  <c:v>9.4999999999999998E-3</c:v>
                </c:pt>
                <c:pt idx="7">
                  <c:v>9.7323600973236012E-3</c:v>
                </c:pt>
                <c:pt idx="8">
                  <c:v>8.0853816300129368E-3</c:v>
                </c:pt>
                <c:pt idx="9">
                  <c:v>1.072E-2</c:v>
                </c:pt>
                <c:pt idx="10">
                  <c:v>1.2999365884590995E-2</c:v>
                </c:pt>
              </c:numCache>
            </c:numRef>
          </c:val>
          <c:smooth val="0"/>
        </c:ser>
        <c:dLbls>
          <c:showLegendKey val="0"/>
          <c:showVal val="1"/>
          <c:showCatName val="0"/>
          <c:showSerName val="0"/>
          <c:showPercent val="0"/>
          <c:showBubbleSize val="0"/>
        </c:dLbls>
        <c:marker val="1"/>
        <c:smooth val="0"/>
        <c:axId val="314036248"/>
        <c:axId val="314035464"/>
      </c:lineChart>
      <c:catAx>
        <c:axId val="314036248"/>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r>
                  <a:rPr lang="en-US"/>
                  <a:t>Academic Year</a:t>
                </a:r>
              </a:p>
            </c:rich>
          </c:tx>
          <c:layout>
            <c:manualLayout>
              <c:xMode val="edge"/>
              <c:yMode val="edge"/>
              <c:x val="0.46547925440408439"/>
              <c:y val="0.9257906485916064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14035464"/>
        <c:crosses val="autoZero"/>
        <c:auto val="1"/>
        <c:lblAlgn val="ctr"/>
        <c:lblOffset val="100"/>
        <c:tickLblSkip val="1"/>
        <c:tickMarkSkip val="1"/>
        <c:noMultiLvlLbl val="0"/>
      </c:catAx>
      <c:valAx>
        <c:axId val="314035464"/>
        <c:scaling>
          <c:orientation val="minMax"/>
          <c:max val="3.0000000000000006E-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r>
                  <a:rPr lang="en-US"/>
                  <a:t>Percentage</a:t>
                </a:r>
              </a:p>
            </c:rich>
          </c:tx>
          <c:layout>
            <c:manualLayout>
              <c:xMode val="edge"/>
              <c:yMode val="edge"/>
              <c:x val="3.0874343832020996E-2"/>
              <c:y val="0.3248436132983376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14036248"/>
        <c:crosses val="autoZero"/>
        <c:crossBetween val="between"/>
        <c:majorUnit val="1.0000000000000005E-2"/>
      </c:valAx>
      <c:spPr>
        <a:gradFill>
          <a:gsLst>
            <a:gs pos="0">
              <a:schemeClr val="lt1"/>
            </a:gs>
            <a:gs pos="39000">
              <a:schemeClr val="lt1"/>
            </a:gs>
            <a:gs pos="100000">
              <a:schemeClr val="lt1">
                <a:lumMod val="83000"/>
              </a:schemeClr>
            </a:gs>
          </a:gsLst>
          <a:path path="circle">
            <a:fillToRect l="50000" t="-80000" r="50000" b="180000"/>
          </a:path>
        </a:gradFill>
        <a:ln>
          <a:noFill/>
        </a:ln>
        <a:effectLst/>
      </c:spPr>
    </c:plotArea>
    <c:plotVisOnly val="1"/>
    <c:dispBlanksAs val="gap"/>
    <c:showDLblsOverMax val="0"/>
  </c:chart>
  <c:spPr>
    <a:solidFill>
      <a:schemeClr val="bg1"/>
    </a:solidFill>
    <a:ln w="9525" cap="flat" cmpd="sng" algn="ctr">
      <a:solidFill>
        <a:srgbClr val="000000"/>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alignWithMargins="0"/>
    <c:pageMargins b="1" l="0.750000000000001" r="0.750000000000001"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240957685167406E-2"/>
          <c:y val="3.0555555555555555E-2"/>
          <c:w val="0.89385389326334208"/>
          <c:h val="0.84575349956255463"/>
        </c:manualLayout>
      </c:layout>
      <c:barChart>
        <c:barDir val="col"/>
        <c:grouping val="stacked"/>
        <c:varyColors val="0"/>
        <c:ser>
          <c:idx val="0"/>
          <c:order val="0"/>
          <c:tx>
            <c:strRef>
              <c:f>'Fig4'!$A$10</c:f>
              <c:strCache>
                <c:ptCount val="1"/>
                <c:pt idx="0">
                  <c:v>Female</c:v>
                </c:pt>
              </c:strCache>
            </c:strRef>
          </c:tx>
          <c:spPr>
            <a:solidFill>
              <a:srgbClr val="009999"/>
            </a:solidFill>
            <a:ln>
              <a:noFill/>
            </a:ln>
            <a:effectLst/>
          </c:spPr>
          <c:invertIfNegative val="0"/>
          <c:dLbls>
            <c:numFmt formatCode="_(* #,##0_);_(* \(#,##0\);_(* &quot;-&quot;_);_(@_)"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'Fig4'!$B$9:$L$9</c:f>
              <c:strCache>
                <c:ptCount val="11"/>
                <c:pt idx="0">
                  <c:v>2009-10</c:v>
                </c:pt>
                <c:pt idx="1">
                  <c:v>2010-11</c:v>
                </c:pt>
                <c:pt idx="2">
                  <c:v>2011-12</c:v>
                </c:pt>
                <c:pt idx="3">
                  <c:v>2012-13</c:v>
                </c:pt>
                <c:pt idx="4">
                  <c:v>2013-14</c:v>
                </c:pt>
                <c:pt idx="5">
                  <c:v>2014-15</c:v>
                </c:pt>
                <c:pt idx="6">
                  <c:v>2015-16</c:v>
                </c:pt>
                <c:pt idx="7">
                  <c:v>2016-17</c:v>
                </c:pt>
                <c:pt idx="8">
                  <c:v>2017-18</c:v>
                </c:pt>
                <c:pt idx="9">
                  <c:v>2018-19</c:v>
                </c:pt>
                <c:pt idx="10">
                  <c:v>2019-20</c:v>
                </c:pt>
              </c:strCache>
            </c:strRef>
          </c:cat>
          <c:val>
            <c:numRef>
              <c:f>'Fig4'!$B$10:$L$10</c:f>
              <c:numCache>
                <c:formatCode>#,##0</c:formatCode>
                <c:ptCount val="11"/>
                <c:pt idx="0">
                  <c:v>2327</c:v>
                </c:pt>
                <c:pt idx="1">
                  <c:v>2377</c:v>
                </c:pt>
                <c:pt idx="2">
                  <c:v>2517</c:v>
                </c:pt>
                <c:pt idx="3">
                  <c:v>2688</c:v>
                </c:pt>
                <c:pt idx="4">
                  <c:v>2755</c:v>
                </c:pt>
                <c:pt idx="5">
                  <c:v>2847</c:v>
                </c:pt>
                <c:pt idx="6" formatCode="_(* #,##0_);_(* \(#,##0\);_(* &quot;-&quot;??_);_(@_)">
                  <c:v>2929</c:v>
                </c:pt>
                <c:pt idx="7" formatCode="General">
                  <c:v>3021</c:v>
                </c:pt>
                <c:pt idx="8" formatCode="General">
                  <c:v>3069</c:v>
                </c:pt>
                <c:pt idx="9" formatCode="General">
                  <c:v>3174</c:v>
                </c:pt>
                <c:pt idx="10" formatCode="General">
                  <c:v>3312</c:v>
                </c:pt>
              </c:numCache>
            </c:numRef>
          </c:val>
        </c:ser>
        <c:ser>
          <c:idx val="1"/>
          <c:order val="1"/>
          <c:tx>
            <c:strRef>
              <c:f>'Fig4'!$A$11</c:f>
              <c:strCache>
                <c:ptCount val="1"/>
                <c:pt idx="0">
                  <c:v>Male</c:v>
                </c:pt>
              </c:strCache>
            </c:strRef>
          </c:tx>
          <c:spPr>
            <a:solidFill>
              <a:srgbClr val="99336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'Fig4'!$B$9:$L$9</c:f>
              <c:strCache>
                <c:ptCount val="11"/>
                <c:pt idx="0">
                  <c:v>2009-10</c:v>
                </c:pt>
                <c:pt idx="1">
                  <c:v>2010-11</c:v>
                </c:pt>
                <c:pt idx="2">
                  <c:v>2011-12</c:v>
                </c:pt>
                <c:pt idx="3">
                  <c:v>2012-13</c:v>
                </c:pt>
                <c:pt idx="4">
                  <c:v>2013-14</c:v>
                </c:pt>
                <c:pt idx="5">
                  <c:v>2014-15</c:v>
                </c:pt>
                <c:pt idx="6">
                  <c:v>2015-16</c:v>
                </c:pt>
                <c:pt idx="7">
                  <c:v>2016-17</c:v>
                </c:pt>
                <c:pt idx="8">
                  <c:v>2017-18</c:v>
                </c:pt>
                <c:pt idx="9">
                  <c:v>2018-19</c:v>
                </c:pt>
                <c:pt idx="10">
                  <c:v>2019-20</c:v>
                </c:pt>
              </c:strCache>
            </c:strRef>
          </c:cat>
          <c:val>
            <c:numRef>
              <c:f>'Fig4'!$B$11:$L$11</c:f>
              <c:numCache>
                <c:formatCode>#,##0</c:formatCode>
                <c:ptCount val="11"/>
                <c:pt idx="0">
                  <c:v>2762</c:v>
                </c:pt>
                <c:pt idx="1">
                  <c:v>2793</c:v>
                </c:pt>
                <c:pt idx="2">
                  <c:v>2976</c:v>
                </c:pt>
                <c:pt idx="3">
                  <c:v>3009</c:v>
                </c:pt>
                <c:pt idx="4">
                  <c:v>3149</c:v>
                </c:pt>
                <c:pt idx="5">
                  <c:v>3120</c:v>
                </c:pt>
                <c:pt idx="6" formatCode="_(* #,##0_);_(* \(#,##0\);_(* &quot;-&quot;??_);_(@_)">
                  <c:v>3053</c:v>
                </c:pt>
                <c:pt idx="7" formatCode="_(* #,##0_);_(* \(#,##0\);_(* &quot;-&quot;??_);_(@_)">
                  <c:v>3119</c:v>
                </c:pt>
                <c:pt idx="8" formatCode="General">
                  <c:v>3112</c:v>
                </c:pt>
                <c:pt idx="9" formatCode="General">
                  <c:v>3061</c:v>
                </c:pt>
                <c:pt idx="10" formatCode="General">
                  <c:v>2987</c:v>
                </c:pt>
              </c:numCache>
            </c:numRef>
          </c:val>
        </c:ser>
        <c:ser>
          <c:idx val="2"/>
          <c:order val="2"/>
          <c:tx>
            <c:strRef>
              <c:f>'Fig4'!$A$12</c:f>
              <c:strCache>
                <c:ptCount val="1"/>
                <c:pt idx="0">
                  <c:v>Other</c:v>
                </c:pt>
              </c:strCache>
            </c:strRef>
          </c:tx>
          <c:spPr>
            <a:solidFill>
              <a:srgbClr val="7F7770"/>
            </a:solidFill>
            <a:ln>
              <a:noFill/>
            </a:ln>
            <a:effectLst/>
          </c:spPr>
          <c:invertIfNegative val="0"/>
          <c:cat>
            <c:strRef>
              <c:f>'Fig4'!$B$9:$L$9</c:f>
              <c:strCache>
                <c:ptCount val="11"/>
                <c:pt idx="0">
                  <c:v>2009-10</c:v>
                </c:pt>
                <c:pt idx="1">
                  <c:v>2010-11</c:v>
                </c:pt>
                <c:pt idx="2">
                  <c:v>2011-12</c:v>
                </c:pt>
                <c:pt idx="3">
                  <c:v>2012-13</c:v>
                </c:pt>
                <c:pt idx="4">
                  <c:v>2013-14</c:v>
                </c:pt>
                <c:pt idx="5">
                  <c:v>2014-15</c:v>
                </c:pt>
                <c:pt idx="6">
                  <c:v>2015-16</c:v>
                </c:pt>
                <c:pt idx="7">
                  <c:v>2016-17</c:v>
                </c:pt>
                <c:pt idx="8">
                  <c:v>2017-18</c:v>
                </c:pt>
                <c:pt idx="9">
                  <c:v>2018-19</c:v>
                </c:pt>
                <c:pt idx="10">
                  <c:v>2019-20</c:v>
                </c:pt>
              </c:strCache>
            </c:strRef>
          </c:cat>
          <c:val>
            <c:numRef>
              <c:f>'Fig4'!$B$12:$J$12</c:f>
              <c:numCache>
                <c:formatCode>General</c:formatCode>
                <c:ptCount val="9"/>
                <c:pt idx="0">
                  <c:v>0</c:v>
                </c:pt>
                <c:pt idx="1">
                  <c:v>0</c:v>
                </c:pt>
                <c:pt idx="2">
                  <c:v>0</c:v>
                </c:pt>
                <c:pt idx="3">
                  <c:v>0</c:v>
                </c:pt>
                <c:pt idx="4">
                  <c:v>0</c:v>
                </c:pt>
                <c:pt idx="5">
                  <c:v>0</c:v>
                </c:pt>
                <c:pt idx="6">
                  <c:v>18</c:v>
                </c:pt>
                <c:pt idx="7">
                  <c:v>25</c:v>
                </c:pt>
                <c:pt idx="8">
                  <c:v>3</c:v>
                </c:pt>
              </c:numCache>
            </c:numRef>
          </c:val>
        </c:ser>
        <c:ser>
          <c:idx val="3"/>
          <c:order val="3"/>
          <c:tx>
            <c:strRef>
              <c:f>'Fig4'!$A$13</c:f>
              <c:strCache>
                <c:ptCount val="1"/>
                <c:pt idx="0">
                  <c:v>Total</c:v>
                </c:pt>
              </c:strCache>
            </c:strRef>
          </c:tx>
          <c:spPr>
            <a:solidFill>
              <a:schemeClr val="bg1">
                <a:alpha val="0"/>
              </a:schemeClr>
            </a:solidFill>
            <a:ln>
              <a:noFill/>
            </a:ln>
            <a:effectLst/>
          </c:spPr>
          <c:invertIfNegative val="0"/>
          <c:dLbls>
            <c:dLbl>
              <c:idx val="2"/>
              <c:layout>
                <c:manualLayout>
                  <c:x val="-6.7804024496937888E-5"/>
                  <c:y val="0.16059535594138311"/>
                </c:manualLayout>
              </c:layout>
              <c:dLblPos val="ctr"/>
              <c:showLegendKey val="0"/>
              <c:showVal val="1"/>
              <c:showCatName val="0"/>
              <c:showSerName val="0"/>
              <c:showPercent val="0"/>
              <c:showBubbleSize val="0"/>
              <c:extLst>
                <c:ext xmlns:c15="http://schemas.microsoft.com/office/drawing/2012/chart" uri="{CE6537A1-D6FC-4f65-9D91-7224C49458BB}"/>
              </c:extLst>
            </c:dLbl>
            <c:dLbl>
              <c:idx val="9"/>
              <c:layout>
                <c:manualLayout>
                  <c:x val="4.9453193350831144E-4"/>
                  <c:y val="6.311813756230758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0"/>
              <c:layout>
                <c:manualLayout>
                  <c:x val="-9.959536307961505E-4"/>
                  <c:y val="5.4320233490914728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1"/>
              <c:layout>
                <c:manualLayout>
                  <c:x val="-1.4499125109361331E-3"/>
                  <c:y val="5.5574448391134949E-2"/>
                </c:manualLayout>
              </c:layout>
              <c:dLblPos val="ctr"/>
              <c:showLegendKey val="0"/>
              <c:showVal val="1"/>
              <c:showCatName val="0"/>
              <c:showSerName val="0"/>
              <c:showPercent val="0"/>
              <c:showBubbleSize val="0"/>
              <c:extLst>
                <c:ext xmlns:c15="http://schemas.microsoft.com/office/drawing/2012/chart" uri="{CE6537A1-D6FC-4f65-9D91-7224C49458BB}"/>
              </c:extLst>
            </c:dLbl>
            <c:spPr>
              <a:solidFill>
                <a:schemeClr val="lt1"/>
              </a:solidFill>
              <a:ln>
                <a:solidFill>
                  <a:srgbClr val="E7E6E6">
                    <a:lumMod val="50000"/>
                  </a:srgbClr>
                </a:solidFill>
              </a:ln>
              <a:effectLst/>
            </c:spPr>
            <c:txPr>
              <a:bodyPr rot="0" spcFirstLastPara="1" vertOverflow="clip" horzOverflow="clip" vert="horz" wrap="square" lIns="36576" tIns="18288" rIns="36576" bIns="18288" anchor="ctr" anchorCtr="1">
                <a:spAutoFit/>
              </a:bodyPr>
              <a:lstStyle/>
              <a:p>
                <a:pPr>
                  <a:defRPr sz="1050" b="1" i="0" u="none" strike="noStrike" kern="120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'Fig4'!$B$9:$L$9</c:f>
              <c:strCache>
                <c:ptCount val="11"/>
                <c:pt idx="0">
                  <c:v>2009-10</c:v>
                </c:pt>
                <c:pt idx="1">
                  <c:v>2010-11</c:v>
                </c:pt>
                <c:pt idx="2">
                  <c:v>2011-12</c:v>
                </c:pt>
                <c:pt idx="3">
                  <c:v>2012-13</c:v>
                </c:pt>
                <c:pt idx="4">
                  <c:v>2013-14</c:v>
                </c:pt>
                <c:pt idx="5">
                  <c:v>2014-15</c:v>
                </c:pt>
                <c:pt idx="6">
                  <c:v>2015-16</c:v>
                </c:pt>
                <c:pt idx="7">
                  <c:v>2016-17</c:v>
                </c:pt>
                <c:pt idx="8">
                  <c:v>2017-18</c:v>
                </c:pt>
                <c:pt idx="9">
                  <c:v>2018-19</c:v>
                </c:pt>
                <c:pt idx="10">
                  <c:v>2019-20</c:v>
                </c:pt>
              </c:strCache>
            </c:strRef>
          </c:cat>
          <c:val>
            <c:numRef>
              <c:f>'Fig4'!$B$13:$L$13</c:f>
              <c:numCache>
                <c:formatCode>#,##0</c:formatCode>
                <c:ptCount val="11"/>
                <c:pt idx="0">
                  <c:v>5089</c:v>
                </c:pt>
                <c:pt idx="1">
                  <c:v>5170</c:v>
                </c:pt>
                <c:pt idx="2">
                  <c:v>5493</c:v>
                </c:pt>
                <c:pt idx="3">
                  <c:v>5697</c:v>
                </c:pt>
                <c:pt idx="4">
                  <c:v>5904</c:v>
                </c:pt>
                <c:pt idx="5">
                  <c:v>5967</c:v>
                </c:pt>
                <c:pt idx="6">
                  <c:v>6000</c:v>
                </c:pt>
                <c:pt idx="7">
                  <c:v>6165</c:v>
                </c:pt>
                <c:pt idx="8">
                  <c:v>6184</c:v>
                </c:pt>
                <c:pt idx="9">
                  <c:v>6250</c:v>
                </c:pt>
                <c:pt idx="10">
                  <c:v>6308</c:v>
                </c:pt>
              </c:numCache>
            </c:numRef>
          </c:val>
        </c:ser>
        <c:dLbls>
          <c:showLegendKey val="0"/>
          <c:showVal val="0"/>
          <c:showCatName val="0"/>
          <c:showSerName val="0"/>
          <c:showPercent val="0"/>
          <c:showBubbleSize val="0"/>
        </c:dLbls>
        <c:gapWidth val="58"/>
        <c:overlap val="100"/>
        <c:axId val="314033112"/>
        <c:axId val="314035856"/>
      </c:barChart>
      <c:catAx>
        <c:axId val="314033112"/>
        <c:scaling>
          <c:orientation val="minMax"/>
        </c:scaling>
        <c:delete val="0"/>
        <c:axPos val="b"/>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solidFill>
                      <a:schemeClr val="tx1">
                        <a:lumMod val="65000"/>
                        <a:lumOff val="35000"/>
                      </a:schemeClr>
                    </a:solidFill>
                  </a:rPr>
                  <a:t>Academic</a:t>
                </a:r>
                <a:r>
                  <a:rPr lang="en-US" baseline="0">
                    <a:solidFill>
                      <a:schemeClr val="tx1">
                        <a:lumMod val="65000"/>
                        <a:lumOff val="35000"/>
                      </a:schemeClr>
                    </a:solidFill>
                  </a:rPr>
                  <a:t> Year</a:t>
                </a:r>
                <a:endParaRPr lang="en-US">
                  <a:solidFill>
                    <a:schemeClr val="tx1">
                      <a:lumMod val="65000"/>
                      <a:lumOff val="35000"/>
                    </a:schemeClr>
                  </a:solidFill>
                </a:endParaRPr>
              </a:p>
            </c:rich>
          </c:tx>
          <c:layout>
            <c:manualLayout>
              <c:xMode val="edge"/>
              <c:yMode val="edge"/>
              <c:x val="0.4750054096291399"/>
              <c:y val="0.95383199872923286"/>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14035856"/>
        <c:crosses val="autoZero"/>
        <c:auto val="1"/>
        <c:lblAlgn val="ctr"/>
        <c:lblOffset val="100"/>
        <c:noMultiLvlLbl val="0"/>
      </c:catAx>
      <c:valAx>
        <c:axId val="314035856"/>
        <c:scaling>
          <c:orientation val="minMax"/>
          <c:max val="7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solidFill>
                      <a:schemeClr val="tx1">
                        <a:lumMod val="65000"/>
                        <a:lumOff val="35000"/>
                      </a:schemeClr>
                    </a:solidFill>
                  </a:rPr>
                  <a:t>First</a:t>
                </a:r>
                <a:r>
                  <a:rPr lang="en-US" baseline="0">
                    <a:solidFill>
                      <a:schemeClr val="tx1">
                        <a:lumMod val="65000"/>
                        <a:lumOff val="35000"/>
                      </a:schemeClr>
                    </a:solidFill>
                  </a:rPr>
                  <a:t>-Year Enrollment</a:t>
                </a:r>
                <a:endParaRPr lang="en-US">
                  <a:solidFill>
                    <a:schemeClr val="tx1">
                      <a:lumMod val="65000"/>
                      <a:lumOff val="35000"/>
                    </a:schemeClr>
                  </a:solidFill>
                </a:endParaRPr>
              </a:p>
            </c:rich>
          </c:tx>
          <c:layout>
            <c:manualLayout>
              <c:xMode val="edge"/>
              <c:yMode val="edge"/>
              <c:x val="9.5189195100612422E-3"/>
              <c:y val="0.23181805095350855"/>
            </c:manualLayout>
          </c:layout>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14033112"/>
        <c:crosses val="autoZero"/>
        <c:crossBetween val="between"/>
        <c:majorUnit val="1000"/>
        <c:minorUnit val="20"/>
      </c:valAx>
      <c:spPr>
        <a:noFill/>
        <a:ln>
          <a:noFill/>
        </a:ln>
        <a:effectLst/>
      </c:spPr>
    </c:plotArea>
    <c:legend>
      <c:legendPos val="b"/>
      <c:legendEntry>
        <c:idx val="2"/>
        <c:delete val="1"/>
      </c:legendEntry>
      <c:legendEntry>
        <c:idx val="3"/>
        <c:delete val="1"/>
      </c:legendEntry>
      <c:layout>
        <c:manualLayout>
          <c:xMode val="edge"/>
          <c:yMode val="edge"/>
          <c:x val="0.12690802712160981"/>
          <c:y val="3.9428542112635606E-2"/>
          <c:w val="0.19118942449267012"/>
          <c:h val="6.3875342208660757E-2"/>
        </c:manualLayout>
      </c:layout>
      <c:overlay val="0"/>
      <c:spPr>
        <a:noFill/>
        <a:ln w="19050" cap="rnd" cmpd="dbl">
          <a:solidFill>
            <a:sysClr val="windowText" lastClr="000000">
              <a:lumMod val="50000"/>
              <a:lumOff val="50000"/>
            </a:sysClr>
          </a:solid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rgbClr val="000000"/>
      </a:solid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65937958142453"/>
          <c:y val="0.1242389294391885"/>
          <c:w val="0.84298440979955502"/>
          <c:h val="0.78093306288032405"/>
        </c:manualLayout>
      </c:layout>
      <c:barChart>
        <c:barDir val="bar"/>
        <c:grouping val="stacked"/>
        <c:varyColors val="0"/>
        <c:ser>
          <c:idx val="1"/>
          <c:order val="0"/>
          <c:tx>
            <c:strRef>
              <c:f>'Fig6'!$A$6</c:f>
              <c:strCache>
                <c:ptCount val="1"/>
                <c:pt idx="0">
                  <c:v>Female</c:v>
                </c:pt>
              </c:strCache>
            </c:strRef>
          </c:tx>
          <c:spPr>
            <a:solidFill>
              <a:srgbClr val="009999"/>
            </a:solidFill>
            <a:ln>
              <a:noFill/>
            </a:ln>
            <a:effectLst>
              <a:outerShdw blurRad="57150" dist="19050" dir="5400000" algn="ctr" rotWithShape="0">
                <a:srgbClr val="000000">
                  <a:alpha val="63000"/>
                </a:srgbClr>
              </a:outerShdw>
            </a:effectLst>
          </c:spPr>
          <c:invertIfNegative val="0"/>
          <c:dPt>
            <c:idx val="3"/>
            <c:invertIfNegative val="0"/>
            <c:bubble3D val="0"/>
            <c:spPr>
              <a:solidFill>
                <a:srgbClr val="009999"/>
              </a:solidFill>
              <a:ln>
                <a:noFill/>
              </a:ln>
              <a:effectLst>
                <a:outerShdw blurRad="57150" dist="19050" dir="5400000" algn="ctr" rotWithShape="0">
                  <a:srgbClr val="000000">
                    <a:alpha val="63000"/>
                  </a:srgbClr>
                </a:outerShdw>
              </a:effectLst>
            </c:spPr>
          </c:dPt>
          <c:dLbls>
            <c:dLbl>
              <c:idx val="0"/>
              <c:tx>
                <c:rich>
                  <a:bodyPr rot="0" spcFirstLastPara="1" vertOverflow="ellipsis" vert="horz" wrap="square" anchor="ctr" anchorCtr="1"/>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fld id="{7A3B2300-D7E0-4BA0-AA74-DE3DE11DB3F5}" type="VALUE">
                      <a:rPr lang="en-US"/>
                      <a:pPr>
                        <a:defRPr/>
                      </a:pPr>
                      <a:t>[VALUE]</a:t>
                    </a:fld>
                    <a:r>
                      <a:rPr lang="en-US"/>
                      <a:t> (51.4%)</a:t>
                    </a:r>
                  </a:p>
                </c:rich>
              </c:tx>
              <c:spPr>
                <a:noFill/>
                <a:ln>
                  <a:noFill/>
                </a:ln>
                <a:effectLst/>
              </c:spPr>
              <c:txPr>
                <a:bodyPr rot="0" spcFirstLastPara="1" vertOverflow="ellipsis" vert="horz" wrap="square" anchor="ctr" anchorCtr="1"/>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1"/>
              <c:tx>
                <c:rich>
                  <a:bodyPr rot="0" spcFirstLastPara="1" vertOverflow="ellipsis" vert="horz" wrap="square" anchor="ctr" anchorCtr="1"/>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fld id="{2AE1F284-ABEE-4768-9EF5-4D01685D4F55}" type="VALUE">
                      <a:rPr lang="en-US"/>
                      <a:pPr>
                        <a:defRPr/>
                      </a:pPr>
                      <a:t>[VALUE]</a:t>
                    </a:fld>
                    <a:r>
                      <a:rPr lang="en-US"/>
                      <a:t> (51.5%)</a:t>
                    </a:r>
                  </a:p>
                </c:rich>
              </c:tx>
              <c:spPr>
                <a:noFill/>
                <a:ln>
                  <a:noFill/>
                </a:ln>
                <a:effectLst/>
              </c:spPr>
              <c:txPr>
                <a:bodyPr rot="0" spcFirstLastPara="1" vertOverflow="ellipsis" vert="horz" wrap="square" anchor="ctr" anchorCtr="1"/>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2"/>
              <c:tx>
                <c:rich>
                  <a:bodyPr rot="0" spcFirstLastPara="1" vertOverflow="ellipsis" vert="horz" wrap="square" anchor="ctr" anchorCtr="1"/>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fld id="{D8496D1C-7B52-4455-8965-858F11817BB6}" type="VALUE">
                      <a:rPr lang="en-US"/>
                      <a:pPr>
                        <a:defRPr/>
                      </a:pPr>
                      <a:t>[VALUE]</a:t>
                    </a:fld>
                    <a:r>
                      <a:rPr lang="en-US"/>
                      <a:t> (51.0%)</a:t>
                    </a:r>
                  </a:p>
                </c:rich>
              </c:tx>
              <c:spPr>
                <a:noFill/>
                <a:ln>
                  <a:noFill/>
                </a:ln>
                <a:effectLst/>
              </c:spPr>
              <c:txPr>
                <a:bodyPr rot="0" spcFirstLastPara="1" vertOverflow="ellipsis" vert="horz" wrap="square" anchor="ctr" anchorCtr="1"/>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3"/>
              <c:tx>
                <c:rich>
                  <a:bodyPr rot="0" spcFirstLastPara="1" vertOverflow="ellipsis" vert="horz" wrap="square" anchor="ctr" anchorCtr="1"/>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fld id="{B5A5E482-B466-4087-A7D4-C1E8CD38981B}" type="VALUE">
                      <a:rPr lang="en-US"/>
                      <a:pPr>
                        <a:defRPr/>
                      </a:pPr>
                      <a:t>[VALUE]</a:t>
                    </a:fld>
                    <a:r>
                      <a:rPr lang="en-US"/>
                      <a:t> (52.5%%)</a:t>
                    </a:r>
                  </a:p>
                </c:rich>
              </c:tx>
              <c:spPr>
                <a:noFill/>
                <a:ln>
                  <a:noFill/>
                </a:ln>
                <a:effectLst/>
              </c:spPr>
              <c:txPr>
                <a:bodyPr rot="0" spcFirstLastPara="1" vertOverflow="ellipsis" vert="horz" wrap="square" anchor="ctr" anchorCtr="1"/>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spPr>
              <a:solidFill>
                <a:schemeClr val="lt1"/>
              </a:solidFill>
              <a:ln>
                <a:noFill/>
              </a:ln>
              <a:effectLst/>
            </c:spPr>
            <c:txPr>
              <a:bodyPr rot="0" spcFirstLastPara="1" vertOverflow="clip" horzOverflow="clip" vert="horz" wrap="square" lIns="36576" tIns="18288" rIns="36576" bIns="18288" anchor="ctr" anchorCtr="1">
                <a:spAutoFit/>
              </a:bodyPr>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'Fig6'!$B$5:$E$5</c:f>
              <c:strCache>
                <c:ptCount val="4"/>
                <c:pt idx="0">
                  <c:v>4th</c:v>
                </c:pt>
                <c:pt idx="1">
                  <c:v>3rd</c:v>
                </c:pt>
                <c:pt idx="2">
                  <c:v>2nd</c:v>
                </c:pt>
                <c:pt idx="3">
                  <c:v>1st</c:v>
                </c:pt>
              </c:strCache>
            </c:strRef>
          </c:cat>
          <c:val>
            <c:numRef>
              <c:f>'Fig6'!$B$6:$E$6</c:f>
              <c:numCache>
                <c:formatCode>_(* #,##0_);_(* \(#,##0\);_(* "-"??_);_(@_)</c:formatCode>
                <c:ptCount val="4"/>
                <c:pt idx="0">
                  <c:v>3348</c:v>
                </c:pt>
                <c:pt idx="1">
                  <c:v>3471</c:v>
                </c:pt>
                <c:pt idx="2">
                  <c:v>3183</c:v>
                </c:pt>
                <c:pt idx="3" formatCode="_(* #,##0_);_(* \(#,##0\);_(* &quot;-&quot;_);_(@_)">
                  <c:v>3312</c:v>
                </c:pt>
              </c:numCache>
            </c:numRef>
          </c:val>
        </c:ser>
        <c:ser>
          <c:idx val="0"/>
          <c:order val="1"/>
          <c:tx>
            <c:strRef>
              <c:f>'Fig6'!$A$7</c:f>
              <c:strCache>
                <c:ptCount val="1"/>
                <c:pt idx="0">
                  <c:v>Male</c:v>
                </c:pt>
              </c:strCache>
            </c:strRef>
          </c:tx>
          <c:spPr>
            <a:solidFill>
              <a:srgbClr val="993365"/>
            </a:solidFill>
            <a:ln>
              <a:noFill/>
            </a:ln>
            <a:effectLst>
              <a:outerShdw blurRad="57150" dist="19050" dir="5400000" algn="ctr" rotWithShape="0">
                <a:srgbClr val="000000">
                  <a:alpha val="63000"/>
                </a:srgbClr>
              </a:outerShdw>
            </a:effectLst>
          </c:spPr>
          <c:invertIfNegative val="0"/>
          <c:dLbls>
            <c:dLbl>
              <c:idx val="0"/>
              <c:tx>
                <c:rich>
                  <a:bodyPr rot="0" spcFirstLastPara="1" vertOverflow="ellipsis" vert="horz" wrap="square" anchor="ctr" anchorCtr="1"/>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fld id="{3AA7C8A9-71C2-48EB-97CE-1C55512D6FB4}" type="VALUE">
                      <a:rPr lang="en-US"/>
                      <a:pPr>
                        <a:defRPr/>
                      </a:pPr>
                      <a:t>[VALUE]</a:t>
                    </a:fld>
                    <a:r>
                      <a:rPr lang="en-US"/>
                      <a:t> (48.5%)</a:t>
                    </a:r>
                  </a:p>
                </c:rich>
              </c:tx>
              <c:spPr>
                <a:noFill/>
                <a:ln>
                  <a:noFill/>
                </a:ln>
                <a:effectLst/>
              </c:spPr>
              <c:txPr>
                <a:bodyPr rot="0" spcFirstLastPara="1" vertOverflow="ellipsis" vert="horz" wrap="square" anchor="ctr" anchorCtr="1"/>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1"/>
              <c:tx>
                <c:rich>
                  <a:bodyPr rot="0" spcFirstLastPara="1" vertOverflow="ellipsis" vert="horz" wrap="square" anchor="ctr" anchorCtr="1"/>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fld id="{A62670E9-EDDC-4D4E-B95D-5C3767275905}" type="VALUE">
                      <a:rPr lang="en-US"/>
                      <a:pPr>
                        <a:defRPr/>
                      </a:pPr>
                      <a:t>[VALUE]</a:t>
                    </a:fld>
                    <a:r>
                      <a:rPr lang="en-US"/>
                      <a:t> (48.4%)</a:t>
                    </a:r>
                  </a:p>
                </c:rich>
              </c:tx>
              <c:spPr>
                <a:noFill/>
                <a:ln>
                  <a:noFill/>
                </a:ln>
                <a:effectLst/>
              </c:spPr>
              <c:txPr>
                <a:bodyPr rot="0" spcFirstLastPara="1" vertOverflow="ellipsis" vert="horz" wrap="square" anchor="ctr" anchorCtr="1"/>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2"/>
              <c:tx>
                <c:rich>
                  <a:bodyPr rot="0" spcFirstLastPara="1" vertOverflow="ellipsis" vert="horz" wrap="square" anchor="ctr" anchorCtr="1"/>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fld id="{BCBFFE13-B146-4572-A4FB-E4023C135A1A}" type="VALUE">
                      <a:rPr lang="en-US"/>
                      <a:pPr>
                        <a:defRPr/>
                      </a:pPr>
                      <a:t>[VALUE]</a:t>
                    </a:fld>
                    <a:r>
                      <a:rPr lang="en-US"/>
                      <a:t> (48.7%)</a:t>
                    </a:r>
                  </a:p>
                </c:rich>
              </c:tx>
              <c:spPr>
                <a:noFill/>
                <a:ln>
                  <a:noFill/>
                </a:ln>
                <a:effectLst/>
              </c:spPr>
              <c:txPr>
                <a:bodyPr rot="0" spcFirstLastPara="1" vertOverflow="ellipsis" vert="horz" wrap="square" anchor="ctr" anchorCtr="1"/>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3"/>
              <c:tx>
                <c:rich>
                  <a:bodyPr rot="0" spcFirstLastPara="1" vertOverflow="ellipsis" vert="horz" wrap="square" anchor="ctr" anchorCtr="1"/>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fld id="{6FAA525A-20A9-457D-AC60-47AFD6A4A1B5}" type="VALUE">
                      <a:rPr lang="en-US"/>
                      <a:pPr>
                        <a:defRPr/>
                      </a:pPr>
                      <a:t>[VALUE]</a:t>
                    </a:fld>
                    <a:r>
                      <a:rPr lang="en-US"/>
                      <a:t> (47.4%)</a:t>
                    </a:r>
                  </a:p>
                </c:rich>
              </c:tx>
              <c:spPr>
                <a:noFill/>
                <a:ln>
                  <a:noFill/>
                </a:ln>
                <a:effectLst/>
              </c:spPr>
              <c:txPr>
                <a:bodyPr rot="0" spcFirstLastPara="1" vertOverflow="ellipsis" vert="horz" wrap="square" anchor="ctr" anchorCtr="1"/>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spPr>
              <a:solidFill>
                <a:schemeClr val="lt1"/>
              </a:solidFill>
              <a:ln>
                <a:noFill/>
              </a:ln>
              <a:effectLst/>
            </c:spPr>
            <c:txPr>
              <a:bodyPr rot="0" spcFirstLastPara="1" vertOverflow="clip" horzOverflow="clip" vert="horz" wrap="square" lIns="36576" tIns="18288" rIns="36576" bIns="18288" anchor="ctr" anchorCtr="1">
                <a:spAutoFit/>
              </a:bodyPr>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'Fig6'!$B$5:$E$5</c:f>
              <c:strCache>
                <c:ptCount val="4"/>
                <c:pt idx="0">
                  <c:v>4th</c:v>
                </c:pt>
                <c:pt idx="1">
                  <c:v>3rd</c:v>
                </c:pt>
                <c:pt idx="2">
                  <c:v>2nd</c:v>
                </c:pt>
                <c:pt idx="3">
                  <c:v>1st</c:v>
                </c:pt>
              </c:strCache>
            </c:strRef>
          </c:cat>
          <c:val>
            <c:numRef>
              <c:f>'Fig6'!$B$7:$E$7</c:f>
              <c:numCache>
                <c:formatCode>#,##0</c:formatCode>
                <c:ptCount val="4"/>
                <c:pt idx="0">
                  <c:v>3161</c:v>
                </c:pt>
                <c:pt idx="1">
                  <c:v>3262</c:v>
                </c:pt>
                <c:pt idx="2">
                  <c:v>3039</c:v>
                </c:pt>
                <c:pt idx="3">
                  <c:v>2987</c:v>
                </c:pt>
              </c:numCache>
            </c:numRef>
          </c:val>
        </c:ser>
        <c:dLbls>
          <c:showLegendKey val="0"/>
          <c:showVal val="0"/>
          <c:showCatName val="0"/>
          <c:showSerName val="0"/>
          <c:showPercent val="0"/>
          <c:showBubbleSize val="0"/>
        </c:dLbls>
        <c:gapWidth val="40"/>
        <c:overlap val="100"/>
        <c:axId val="314034680"/>
        <c:axId val="314032720"/>
        <c:extLst>
          <c:ext xmlns:c15="http://schemas.microsoft.com/office/drawing/2012/chart" uri="{02D57815-91ED-43cb-92C2-25804820EDAC}">
            <c15:filteredBarSeries>
              <c15:ser>
                <c:idx val="2"/>
                <c:order val="2"/>
                <c:tx>
                  <c:strRef>
                    <c:extLst>
                      <c:ext uri="{02D57815-91ED-43cb-92C2-25804820EDAC}">
                        <c15:formulaRef>
                          <c15:sqref>'Fig6'!$A$8</c15:sqref>
                        </c15:formulaRef>
                      </c:ext>
                    </c:extLst>
                    <c:strCache>
                      <c:ptCount val="1"/>
                      <c:pt idx="0">
                        <c:v>Other</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lt1"/>
                    </a:solidFill>
                    <a:ln>
                      <a:noFill/>
                    </a:ln>
                    <a:effectLst/>
                  </c:spPr>
                  <c:txPr>
                    <a:bodyPr rot="0" spcFirstLastPara="1" vertOverflow="clip" horzOverflow="clip" vert="horz" wrap="square" lIns="38100" tIns="19050" rIns="38100" bIns="19050" anchor="ctr" anchorCtr="1">
                      <a:spAutoFit/>
                    </a:bodyPr>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howLeaderLines val="0"/>
                  <c:extLst>
                    <c:ext uri="{CE6537A1-D6FC-4f65-9D91-7224C49458BB}">
                      <c15:spPr xmlns:c15="http://schemas.microsoft.com/office/drawing/2012/chart">
                        <a:prstGeom prst="wedgeRectCallout">
                          <a:avLst/>
                        </a:prstGeom>
                        <a:noFill/>
                        <a:ln>
                          <a:noFill/>
                        </a:ln>
                      </c15:spPr>
                      <c15:showLeaderLines val="0"/>
                    </c:ext>
                  </c:extLst>
                </c:dLbls>
                <c:cat>
                  <c:strRef>
                    <c:extLst>
                      <c:ext uri="{02D57815-91ED-43cb-92C2-25804820EDAC}">
                        <c15:formulaRef>
                          <c15:sqref>'Fig6'!$B$5:$E$5</c15:sqref>
                        </c15:formulaRef>
                      </c:ext>
                    </c:extLst>
                    <c:strCache>
                      <c:ptCount val="4"/>
                      <c:pt idx="0">
                        <c:v>4th</c:v>
                      </c:pt>
                      <c:pt idx="1">
                        <c:v>3rd</c:v>
                      </c:pt>
                      <c:pt idx="2">
                        <c:v>2nd</c:v>
                      </c:pt>
                      <c:pt idx="3">
                        <c:v>1st</c:v>
                      </c:pt>
                    </c:strCache>
                  </c:strRef>
                </c:cat>
                <c:val>
                  <c:numRef>
                    <c:extLst>
                      <c:ext uri="{02D57815-91ED-43cb-92C2-25804820EDAC}">
                        <c15:formulaRef>
                          <c15:sqref>'Fig6'!$B$8:$E$8</c15:sqref>
                        </c15:formulaRef>
                      </c:ext>
                    </c:extLst>
                    <c:numCache>
                      <c:formatCode>General</c:formatCode>
                      <c:ptCount val="4"/>
                      <c:pt idx="0">
                        <c:v>9</c:v>
                      </c:pt>
                      <c:pt idx="1">
                        <c:v>9</c:v>
                      </c:pt>
                      <c:pt idx="2">
                        <c:v>17</c:v>
                      </c:pt>
                      <c:pt idx="3" formatCode="_(* #,##0_);_(* \(#,##0\);_(* &quot;-&quot;??_);_(@_)">
                        <c:v>9</c:v>
                      </c:pt>
                    </c:numCache>
                  </c:numRef>
                </c:val>
              </c15:ser>
            </c15:filteredBarSeries>
          </c:ext>
        </c:extLst>
      </c:barChart>
      <c:catAx>
        <c:axId val="314034680"/>
        <c:scaling>
          <c:orientation val="minMax"/>
        </c:scaling>
        <c:delete val="0"/>
        <c:axPos val="l"/>
        <c:title>
          <c:tx>
            <c:rich>
              <a:bodyPr rot="-5400000" spcFirstLastPara="1" vertOverflow="ellipsis" vert="horz" wrap="square" anchor="ctr" anchorCtr="1"/>
              <a:lstStyle/>
              <a:p>
                <a:pPr>
                  <a:defRPr sz="1100" b="1" i="0" u="none" strike="noStrike" kern="1200" cap="all"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solidFill>
                      <a:schemeClr val="tx1">
                        <a:lumMod val="65000"/>
                        <a:lumOff val="35000"/>
                      </a:schemeClr>
                    </a:solidFill>
                  </a:rPr>
                  <a:t>Class</a:t>
                </a:r>
              </a:p>
            </c:rich>
          </c:tx>
          <c:layout>
            <c:manualLayout>
              <c:xMode val="edge"/>
              <c:yMode val="edge"/>
              <c:x val="1.8275881361883961E-2"/>
              <c:y val="0.40351004707407523"/>
            </c:manualLayout>
          </c:layout>
          <c:overlay val="0"/>
          <c:spPr>
            <a:noFill/>
            <a:ln>
              <a:noFill/>
            </a:ln>
            <a:effectLst/>
          </c:spPr>
          <c:txPr>
            <a:bodyPr rot="-5400000" spcFirstLastPara="1" vertOverflow="ellipsis" vert="horz" wrap="square" anchor="ctr" anchorCtr="1"/>
            <a:lstStyle/>
            <a:p>
              <a:pPr>
                <a:defRPr sz="1100" b="1" i="0" u="none" strike="noStrike" kern="1200" cap="all"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14032720"/>
        <c:crosses val="autoZero"/>
        <c:auto val="1"/>
        <c:lblAlgn val="ctr"/>
        <c:lblOffset val="100"/>
        <c:tickLblSkip val="1"/>
        <c:tickMarkSkip val="1"/>
        <c:noMultiLvlLbl val="0"/>
      </c:catAx>
      <c:valAx>
        <c:axId val="314032720"/>
        <c:scaling>
          <c:orientation val="minMax"/>
          <c:max val="7000"/>
        </c:scaling>
        <c:delete val="0"/>
        <c:axPos val="b"/>
        <c:majorGridlines>
          <c:spPr>
            <a:ln w="9525" cap="flat" cmpd="sng" algn="ctr">
              <a:solidFill>
                <a:schemeClr val="lt1">
                  <a:lumMod val="95000"/>
                  <a:alpha val="1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14034680"/>
        <c:crosses val="autoZero"/>
        <c:crossBetween val="between"/>
        <c:majorUnit val="1000"/>
      </c:valAx>
      <c:spPr>
        <a:noFill/>
        <a:ln>
          <a:noFill/>
        </a:ln>
        <a:effectLst/>
      </c:spPr>
    </c:plotArea>
    <c:legend>
      <c:legendPos val="b"/>
      <c:layout>
        <c:manualLayout>
          <c:xMode val="edge"/>
          <c:yMode val="edge"/>
          <c:x val="0.42812866896226376"/>
          <c:y val="4.7570531416366524E-2"/>
          <c:w val="0.1539953468333366"/>
          <c:h val="4.9033759444037102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gradFill flip="none" rotWithShape="1">
      <a:gsLst>
        <a:gs pos="0">
          <a:schemeClr val="accent3">
            <a:lumMod val="0"/>
            <a:lumOff val="100000"/>
          </a:schemeClr>
        </a:gs>
        <a:gs pos="35000">
          <a:schemeClr val="accent3">
            <a:lumMod val="0"/>
            <a:lumOff val="100000"/>
          </a:schemeClr>
        </a:gs>
        <a:gs pos="100000">
          <a:schemeClr val="accent3">
            <a:lumMod val="100000"/>
          </a:schemeClr>
        </a:gs>
      </a:gsLst>
      <a:path path="circle">
        <a:fillToRect l="50000" t="-80000" r="50000" b="180000"/>
      </a:path>
      <a:tileRect/>
    </a:gradFill>
    <a:ln>
      <a:noFill/>
    </a:ln>
    <a:effectLst/>
  </c:spPr>
  <c:txPr>
    <a:bodyPr/>
    <a:lstStyle/>
    <a:p>
      <a:pPr>
        <a:defRPr sz="1100" b="1">
          <a:solidFill>
            <a:schemeClr val="bg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240957685167406E-2"/>
          <c:y val="3.0555555555555555E-2"/>
          <c:w val="0.89385389326334208"/>
          <c:h val="0.84575349956255463"/>
        </c:manualLayout>
      </c:layout>
      <c:barChart>
        <c:barDir val="col"/>
        <c:grouping val="stacked"/>
        <c:varyColors val="0"/>
        <c:ser>
          <c:idx val="0"/>
          <c:order val="0"/>
          <c:tx>
            <c:strRef>
              <c:f>'Fig7'!$A$7</c:f>
              <c:strCache>
                <c:ptCount val="1"/>
                <c:pt idx="0">
                  <c:v>Female</c:v>
                </c:pt>
              </c:strCache>
            </c:strRef>
          </c:tx>
          <c:spPr>
            <a:solidFill>
              <a:srgbClr val="009999"/>
            </a:solidFill>
            <a:ln>
              <a:noFill/>
            </a:ln>
            <a:effectLst/>
          </c:spPr>
          <c:invertIfNegative val="0"/>
          <c:dLbls>
            <c:numFmt formatCode="_(* #,##0_);_(* \(#,##0\);_(* &quot;-&quot;_);_(@_)"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'Fig7'!$B$6:$L$6</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'Fig7'!$B$7:$L$7</c:f>
              <c:numCache>
                <c:formatCode>_(* #,##0_);_(* \(#,##0\);_(* "-"??_);_(@_)</c:formatCode>
                <c:ptCount val="11"/>
                <c:pt idx="0">
                  <c:v>2251</c:v>
                </c:pt>
                <c:pt idx="1">
                  <c:v>2261</c:v>
                </c:pt>
                <c:pt idx="2">
                  <c:v>2308</c:v>
                </c:pt>
                <c:pt idx="3">
                  <c:v>2416</c:v>
                </c:pt>
                <c:pt idx="4">
                  <c:v>2533</c:v>
                </c:pt>
                <c:pt idx="5">
                  <c:v>2607</c:v>
                </c:pt>
                <c:pt idx="6">
                  <c:v>2791</c:v>
                </c:pt>
                <c:pt idx="7" formatCode="General">
                  <c:v>2924</c:v>
                </c:pt>
                <c:pt idx="8" formatCode="General">
                  <c:v>3026</c:v>
                </c:pt>
                <c:pt idx="9" formatCode="General">
                  <c:v>3135</c:v>
                </c:pt>
                <c:pt idx="10" formatCode="General">
                  <c:v>3215</c:v>
                </c:pt>
              </c:numCache>
            </c:numRef>
          </c:val>
        </c:ser>
        <c:ser>
          <c:idx val="1"/>
          <c:order val="1"/>
          <c:tx>
            <c:strRef>
              <c:f>'Fig7'!$A$8</c:f>
              <c:strCache>
                <c:ptCount val="1"/>
                <c:pt idx="0">
                  <c:v>Male</c:v>
                </c:pt>
              </c:strCache>
            </c:strRef>
          </c:tx>
          <c:spPr>
            <a:solidFill>
              <a:srgbClr val="99336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'Fig7'!$B$6:$L$6</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'Fig7'!$B$8:$L$8</c:f>
              <c:numCache>
                <c:formatCode>_(* #,##0_);_(* \(#,##0\);_(* "-"??_);_(@_)</c:formatCode>
                <c:ptCount val="11"/>
                <c:pt idx="0">
                  <c:v>2622</c:v>
                </c:pt>
                <c:pt idx="1">
                  <c:v>2735</c:v>
                </c:pt>
                <c:pt idx="2">
                  <c:v>2762</c:v>
                </c:pt>
                <c:pt idx="3">
                  <c:v>2813</c:v>
                </c:pt>
                <c:pt idx="4">
                  <c:v>2818</c:v>
                </c:pt>
                <c:pt idx="5">
                  <c:v>2884</c:v>
                </c:pt>
                <c:pt idx="6">
                  <c:v>3017</c:v>
                </c:pt>
                <c:pt idx="7" formatCode="General">
                  <c:v>3032</c:v>
                </c:pt>
                <c:pt idx="8" formatCode="General">
                  <c:v>3205</c:v>
                </c:pt>
                <c:pt idx="9" formatCode="General">
                  <c:v>3164</c:v>
                </c:pt>
                <c:pt idx="10" formatCode="General">
                  <c:v>3134</c:v>
                </c:pt>
              </c:numCache>
            </c:numRef>
          </c:val>
        </c:ser>
        <c:ser>
          <c:idx val="2"/>
          <c:order val="2"/>
          <c:tx>
            <c:strRef>
              <c:f>'Fig7'!$A$9</c:f>
              <c:strCache>
                <c:ptCount val="1"/>
                <c:pt idx="0">
                  <c:v>Other</c:v>
                </c:pt>
              </c:strCache>
            </c:strRef>
          </c:tx>
          <c:spPr>
            <a:solidFill>
              <a:srgbClr val="7F7770"/>
            </a:solidFill>
            <a:ln>
              <a:noFill/>
            </a:ln>
            <a:effectLst/>
          </c:spPr>
          <c:invertIfNegative val="0"/>
          <c:cat>
            <c:numRef>
              <c:f>'Fig7'!$B$6:$L$6</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'Fig7'!$B$9:$L$9</c:f>
              <c:numCache>
                <c:formatCode>_(* #,##0_);_(* \(#,##0\);_(* "-"??_);_(@_)</c:formatCode>
                <c:ptCount val="11"/>
                <c:pt idx="0">
                  <c:v>19</c:v>
                </c:pt>
                <c:pt idx="1">
                  <c:v>24</c:v>
                </c:pt>
                <c:pt idx="2">
                  <c:v>36</c:v>
                </c:pt>
                <c:pt idx="3">
                  <c:v>38</c:v>
                </c:pt>
                <c:pt idx="4">
                  <c:v>39</c:v>
                </c:pt>
                <c:pt idx="5">
                  <c:v>39</c:v>
                </c:pt>
                <c:pt idx="6">
                  <c:v>3</c:v>
                </c:pt>
                <c:pt idx="7" formatCode="General">
                  <c:v>1</c:v>
                </c:pt>
                <c:pt idx="8" formatCode="General">
                  <c:v>7</c:v>
                </c:pt>
                <c:pt idx="9" formatCode="General">
                  <c:v>6</c:v>
                </c:pt>
                <c:pt idx="10" formatCode="General">
                  <c:v>1</c:v>
                </c:pt>
              </c:numCache>
            </c:numRef>
          </c:val>
        </c:ser>
        <c:ser>
          <c:idx val="3"/>
          <c:order val="3"/>
          <c:tx>
            <c:strRef>
              <c:f>'Fig7'!$A$10</c:f>
              <c:strCache>
                <c:ptCount val="1"/>
                <c:pt idx="0">
                  <c:v>Total</c:v>
                </c:pt>
              </c:strCache>
            </c:strRef>
          </c:tx>
          <c:spPr>
            <a:solidFill>
              <a:schemeClr val="bg1">
                <a:alpha val="0"/>
              </a:schemeClr>
            </a:solidFill>
            <a:ln>
              <a:noFill/>
            </a:ln>
            <a:effectLst/>
          </c:spPr>
          <c:invertIfNegative val="0"/>
          <c:dLbls>
            <c:dLbl>
              <c:idx val="2"/>
              <c:layout>
                <c:manualLayout>
                  <c:x val="-6.7804024496937888E-5"/>
                  <c:y val="0.21007991892960154"/>
                </c:manualLayout>
              </c:layout>
              <c:dLblPos val="ctr"/>
              <c:showLegendKey val="0"/>
              <c:showVal val="1"/>
              <c:showCatName val="0"/>
              <c:showSerName val="0"/>
              <c:showPercent val="0"/>
              <c:showBubbleSize val="0"/>
              <c:extLst>
                <c:ext xmlns:c15="http://schemas.microsoft.com/office/drawing/2012/chart" uri="{CE6537A1-D6FC-4f65-9D91-7224C49458BB}"/>
              </c:extLst>
            </c:dLbl>
            <c:dLbl>
              <c:idx val="9"/>
              <c:layout>
                <c:manualLayout>
                  <c:x val="-8.943569553805774E-4"/>
                  <c:y val="6.4883281635250117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0"/>
              <c:layout>
                <c:manualLayout>
                  <c:x val="-9.959536307961505E-4"/>
                  <c:y val="5.3237294201861123E-2"/>
                </c:manualLayout>
              </c:layout>
              <c:dLblPos val="ctr"/>
              <c:showLegendKey val="0"/>
              <c:showVal val="1"/>
              <c:showCatName val="0"/>
              <c:showSerName val="0"/>
              <c:showPercent val="0"/>
              <c:showBubbleSize val="0"/>
              <c:extLst>
                <c:ext xmlns:c15="http://schemas.microsoft.com/office/drawing/2012/chart" uri="{CE6537A1-D6FC-4f65-9D91-7224C49458BB}"/>
              </c:extLst>
            </c:dLbl>
            <c:spPr>
              <a:solidFill>
                <a:schemeClr val="lt1"/>
              </a:solidFill>
              <a:ln>
                <a:solidFill>
                  <a:srgbClr val="E7E6E6">
                    <a:lumMod val="50000"/>
                  </a:srgbClr>
                </a:solidFill>
              </a:ln>
              <a:effectLst/>
            </c:spPr>
            <c:txPr>
              <a:bodyPr rot="0" spcFirstLastPara="1" vertOverflow="clip" horzOverflow="clip" vert="horz" wrap="square" lIns="36576" tIns="18288" rIns="36576" bIns="18288" anchor="ctr" anchorCtr="1">
                <a:spAutoFit/>
              </a:bodyPr>
              <a:lstStyle/>
              <a:p>
                <a:pPr>
                  <a:defRPr sz="1050" b="1" i="0" u="none" strike="noStrike" kern="120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numRef>
              <c:f>'Fig7'!$B$6:$L$6</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'Fig7'!$B$10:$L$10</c:f>
              <c:numCache>
                <c:formatCode>_(* #,##0_);_(* \(#,##0\);_(* "-"??_);_(@_)</c:formatCode>
                <c:ptCount val="11"/>
                <c:pt idx="0">
                  <c:v>4892</c:v>
                </c:pt>
                <c:pt idx="1">
                  <c:v>5020</c:v>
                </c:pt>
                <c:pt idx="2">
                  <c:v>5106</c:v>
                </c:pt>
                <c:pt idx="3">
                  <c:v>5267</c:v>
                </c:pt>
                <c:pt idx="4">
                  <c:v>5390</c:v>
                </c:pt>
                <c:pt idx="5">
                  <c:v>5530</c:v>
                </c:pt>
                <c:pt idx="6">
                  <c:v>5811</c:v>
                </c:pt>
                <c:pt idx="7">
                  <c:v>5957</c:v>
                </c:pt>
                <c:pt idx="8">
                  <c:v>6238</c:v>
                </c:pt>
                <c:pt idx="9">
                  <c:v>6305</c:v>
                </c:pt>
                <c:pt idx="10">
                  <c:v>6350</c:v>
                </c:pt>
              </c:numCache>
            </c:numRef>
          </c:val>
        </c:ser>
        <c:dLbls>
          <c:showLegendKey val="0"/>
          <c:showVal val="0"/>
          <c:showCatName val="0"/>
          <c:showSerName val="0"/>
          <c:showPercent val="0"/>
          <c:showBubbleSize val="0"/>
        </c:dLbls>
        <c:gapWidth val="51"/>
        <c:overlap val="100"/>
        <c:axId val="348278744"/>
        <c:axId val="348280312"/>
      </c:barChart>
      <c:catAx>
        <c:axId val="348278744"/>
        <c:scaling>
          <c:orientation val="minMax"/>
        </c:scaling>
        <c:delete val="0"/>
        <c:axPos val="b"/>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solidFill>
                      <a:schemeClr val="tx1">
                        <a:lumMod val="65000"/>
                        <a:lumOff val="35000"/>
                      </a:schemeClr>
                    </a:solidFill>
                  </a:rPr>
                  <a:t>Year</a:t>
                </a:r>
              </a:p>
            </c:rich>
          </c:tx>
          <c:layout>
            <c:manualLayout>
              <c:xMode val="edge"/>
              <c:yMode val="edge"/>
              <c:x val="0.4750054096291399"/>
              <c:y val="0.95383199872923286"/>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48280312"/>
        <c:crosses val="autoZero"/>
        <c:auto val="1"/>
        <c:lblAlgn val="ctr"/>
        <c:lblOffset val="100"/>
        <c:noMultiLvlLbl val="0"/>
      </c:catAx>
      <c:valAx>
        <c:axId val="348280312"/>
        <c:scaling>
          <c:orientation val="minMax"/>
          <c:max val="7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solidFill>
                      <a:schemeClr val="tx1">
                        <a:lumMod val="65000"/>
                        <a:lumOff val="35000"/>
                      </a:schemeClr>
                    </a:solidFill>
                  </a:rPr>
                  <a:t>Number</a:t>
                </a:r>
                <a:r>
                  <a:rPr lang="en-US" baseline="0">
                    <a:solidFill>
                      <a:schemeClr val="tx1">
                        <a:lumMod val="65000"/>
                        <a:lumOff val="35000"/>
                      </a:schemeClr>
                    </a:solidFill>
                  </a:rPr>
                  <a:t> of Graduates</a:t>
                </a:r>
                <a:endParaRPr lang="en-US">
                  <a:solidFill>
                    <a:schemeClr val="tx1">
                      <a:lumMod val="65000"/>
                      <a:lumOff val="35000"/>
                    </a:schemeClr>
                  </a:solidFill>
                </a:endParaRPr>
              </a:p>
            </c:rich>
          </c:tx>
          <c:layout>
            <c:manualLayout>
              <c:xMode val="edge"/>
              <c:yMode val="edge"/>
              <c:x val="9.5189195100612422E-3"/>
              <c:y val="0.26128807762666029"/>
            </c:manualLayout>
          </c:layout>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48278744"/>
        <c:crosses val="autoZero"/>
        <c:crossBetween val="between"/>
        <c:majorUnit val="1000"/>
      </c:valAx>
      <c:spPr>
        <a:noFill/>
        <a:ln>
          <a:noFill/>
        </a:ln>
        <a:effectLst/>
      </c:spPr>
    </c:plotArea>
    <c:legend>
      <c:legendPos val="b"/>
      <c:legendEntry>
        <c:idx val="2"/>
        <c:delete val="1"/>
      </c:legendEntry>
      <c:legendEntry>
        <c:idx val="3"/>
        <c:delete val="1"/>
      </c:legendEntry>
      <c:layout>
        <c:manualLayout>
          <c:xMode val="edge"/>
          <c:yMode val="edge"/>
          <c:x val="0.16163030193744865"/>
          <c:y val="6.6920004378640555E-2"/>
          <c:w val="0.19118942449267012"/>
          <c:h val="6.2532013043824067E-2"/>
        </c:manualLayout>
      </c:layout>
      <c:overlay val="0"/>
      <c:spPr>
        <a:noFill/>
        <a:ln w="19050" cap="rnd" cmpd="dbl">
          <a:solidFill>
            <a:sysClr val="windowText" lastClr="000000">
              <a:lumMod val="50000"/>
              <a:lumOff val="50000"/>
            </a:sysClr>
          </a:solid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rgbClr val="000000"/>
      </a:solidFill>
      <a:round/>
    </a:ln>
    <a:effectLst/>
  </c:spPr>
  <c:txPr>
    <a:bodyPr/>
    <a:lstStyle/>
    <a:p>
      <a:pPr>
        <a:defRPr/>
      </a:pPr>
      <a:endParaRPr lang="en-US"/>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8662409885171781E-2"/>
          <c:y val="0.19197181007901004"/>
          <c:w val="0.8060263515936712"/>
          <c:h val="0.69103495739125154"/>
        </c:manualLayout>
      </c:layout>
      <c:doughnutChart>
        <c:varyColors val="1"/>
        <c:ser>
          <c:idx val="0"/>
          <c:order val="0"/>
          <c:tx>
            <c:strRef>
              <c:f>'Fig8'!$B$6</c:f>
              <c:strCache>
                <c:ptCount val="1"/>
              </c:strCache>
            </c:strRef>
          </c:tx>
          <c:dPt>
            <c:idx val="0"/>
            <c:bubble3D val="0"/>
            <c:spPr>
              <a:solidFill>
                <a:srgbClr val="0076BE"/>
              </a:solidFill>
              <a:ln>
                <a:noFill/>
              </a:ln>
              <a:effectLst>
                <a:outerShdw blurRad="254000" sx="102000" sy="102000" algn="ctr" rotWithShape="0">
                  <a:prstClr val="black">
                    <a:alpha val="20000"/>
                  </a:prstClr>
                </a:outerShdw>
              </a:effectLst>
            </c:spPr>
          </c:dPt>
          <c:dPt>
            <c:idx val="1"/>
            <c:bubble3D val="0"/>
            <c:spPr>
              <a:solidFill>
                <a:schemeClr val="accent2"/>
              </a:solidFill>
              <a:ln>
                <a:noFill/>
              </a:ln>
              <a:effectLst>
                <a:outerShdw blurRad="254000" sx="102000" sy="102000" algn="ctr" rotWithShape="0">
                  <a:prstClr val="black">
                    <a:alpha val="20000"/>
                  </a:prstClr>
                </a:outerShdw>
              </a:effectLst>
            </c:spPr>
          </c:dPt>
          <c:dPt>
            <c:idx val="2"/>
            <c:bubble3D val="0"/>
            <c:spPr>
              <a:solidFill>
                <a:srgbClr val="7F7770"/>
              </a:solidFill>
              <a:ln>
                <a:noFill/>
              </a:ln>
              <a:effectLst>
                <a:outerShdw blurRad="254000" sx="102000" sy="102000" algn="ctr" rotWithShape="0">
                  <a:prstClr val="black">
                    <a:alpha val="20000"/>
                  </a:prstClr>
                </a:outerShdw>
              </a:effectLst>
            </c:spPr>
          </c:dPt>
          <c:dPt>
            <c:idx val="3"/>
            <c:bubble3D val="0"/>
            <c:spPr>
              <a:solidFill>
                <a:srgbClr val="F0B323"/>
              </a:solidFill>
              <a:ln>
                <a:noFill/>
              </a:ln>
              <a:effectLst>
                <a:outerShdw blurRad="254000" sx="102000" sy="102000" algn="ctr" rotWithShape="0">
                  <a:prstClr val="black">
                    <a:alpha val="20000"/>
                  </a:prstClr>
                </a:outerShdw>
              </a:effectLst>
            </c:spPr>
          </c:dPt>
          <c:dLbls>
            <c:dLbl>
              <c:idx val="0"/>
              <c:tx>
                <c:rich>
                  <a:bodyPr/>
                  <a:lstStyle/>
                  <a:p>
                    <a:r>
                      <a:rPr lang="en-US"/>
                      <a:t>In Dental-Related Activity</a:t>
                    </a:r>
                    <a:r>
                      <a:rPr lang="en-US" baseline="0"/>
                      <a:t>
88.8%</a:t>
                    </a:r>
                  </a:p>
                </c:rich>
              </c:tx>
              <c:showLegendKey val="0"/>
              <c:showVal val="0"/>
              <c:showCatName val="1"/>
              <c:showSerName val="0"/>
              <c:showPercent val="1"/>
              <c:showBubbleSize val="0"/>
              <c:separator>
</c:separator>
              <c:extLst>
                <c:ext xmlns:c15="http://schemas.microsoft.com/office/drawing/2012/chart" uri="{CE6537A1-D6FC-4f65-9D91-7224C49458BB}"/>
              </c:extLst>
            </c:dLbl>
            <c:dLbl>
              <c:idx val="1"/>
              <c:tx>
                <c:rich>
                  <a:bodyPr/>
                  <a:lstStyle/>
                  <a:p>
                    <a:fld id="{3EFD7386-44CF-43A6-AE10-7E3CA11D911A}" type="CATEGORYNAME">
                      <a:rPr lang="en-US"/>
                      <a:pPr/>
                      <a:t>[CATEGORY NAME]</a:t>
                    </a:fld>
                    <a:r>
                      <a:rPr lang="en-US" baseline="0"/>
                      <a:t>
11.2%</a:t>
                    </a:r>
                  </a:p>
                </c:rich>
              </c:tx>
              <c:showLegendKey val="0"/>
              <c:showVal val="0"/>
              <c:showCatName val="1"/>
              <c:showSerName val="0"/>
              <c:showPercent val="1"/>
              <c:showBubbleSize val="0"/>
              <c:separator>
</c:separator>
              <c:extLst>
                <c:ext xmlns:c15="http://schemas.microsoft.com/office/drawing/2012/chart" uri="{CE6537A1-D6FC-4f65-9D91-7224C49458BB}">
                  <c15:dlblFieldTable/>
                  <c15:showDataLabelsRange val="0"/>
                </c:ext>
              </c:extLst>
            </c:dLbl>
            <c:numFmt formatCode="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'Fig8'!$A$7:$A$8</c:f>
              <c:strCache>
                <c:ptCount val="2"/>
                <c:pt idx="0">
                  <c:v>In Dental-Related Activiry</c:v>
                </c:pt>
                <c:pt idx="1">
                  <c:v>Not in Dental-Related Activity</c:v>
                </c:pt>
              </c:strCache>
            </c:strRef>
          </c:cat>
          <c:val>
            <c:numRef>
              <c:f>'Fig8'!$B$7:$B$8</c:f>
              <c:numCache>
                <c:formatCode>General</c:formatCode>
                <c:ptCount val="2"/>
                <c:pt idx="0">
                  <c:v>4953</c:v>
                </c:pt>
                <c:pt idx="1">
                  <c:v>625</c:v>
                </c:pt>
              </c:numCache>
            </c:numRef>
          </c:val>
        </c:ser>
        <c:dLbls>
          <c:showLegendKey val="0"/>
          <c:showVal val="0"/>
          <c:showCatName val="0"/>
          <c:showSerName val="0"/>
          <c:showPercent val="1"/>
          <c:showBubbleSize val="0"/>
          <c:showLeaderLines val="0"/>
        </c:dLbls>
        <c:firstSliceAng val="0"/>
        <c:holeSize val="50"/>
      </c:doughnutChart>
      <c:spPr>
        <a:noFill/>
        <a:ln>
          <a:noFill/>
        </a:ln>
        <a:effectLst/>
      </c:spPr>
    </c:plotArea>
    <c:plotVisOnly val="1"/>
    <c:dispBlanksAs val="zero"/>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000000000000167" l="0.70000000000000062" r="0.70000000000000062" t="0.75000000000000167" header="0.30000000000000032" footer="0.30000000000000032"/>
    <c:pageSetup orientation="landscape"/>
  </c:printSettings>
  <c:userShapes r:id="rId4"/>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0023293963254596E-2"/>
          <c:y val="3.7331583552055993E-2"/>
          <c:w val="0.91503223097112862"/>
          <c:h val="0.79868101264005631"/>
        </c:manualLayout>
      </c:layout>
      <c:barChart>
        <c:barDir val="col"/>
        <c:grouping val="clustered"/>
        <c:varyColors val="0"/>
        <c:ser>
          <c:idx val="0"/>
          <c:order val="0"/>
          <c:spPr>
            <a:solidFill>
              <a:srgbClr val="0076BE">
                <a:alpha val="85000"/>
              </a:srgbClr>
            </a:solidFill>
            <a:ln w="9525" cap="flat" cmpd="sng" algn="ctr">
              <a:solidFill>
                <a:schemeClr val="lt1">
                  <a:alpha val="50000"/>
                </a:schemeClr>
              </a:solidFill>
              <a:round/>
            </a:ln>
            <a:effectLst/>
          </c:spPr>
          <c:invertIfNegative val="0"/>
          <c:dPt>
            <c:idx val="2"/>
            <c:invertIfNegative val="0"/>
            <c:bubble3D val="0"/>
            <c:spPr>
              <a:solidFill>
                <a:srgbClr val="F26522">
                  <a:alpha val="84706"/>
                </a:srgbClr>
              </a:solidFill>
              <a:ln w="9525" cap="flat" cmpd="sng" algn="ctr">
                <a:solidFill>
                  <a:schemeClr val="lt1">
                    <a:alpha val="50000"/>
                  </a:schemeClr>
                </a:solidFill>
                <a:round/>
              </a:ln>
              <a:effectLst/>
            </c:spPr>
          </c:dPt>
          <c:dPt>
            <c:idx val="3"/>
            <c:invertIfNegative val="0"/>
            <c:bubble3D val="0"/>
            <c:spPr>
              <a:solidFill>
                <a:srgbClr val="F26522">
                  <a:alpha val="85000"/>
                </a:srgbClr>
              </a:solidFill>
              <a:ln w="9525" cap="flat" cmpd="sng" algn="ctr">
                <a:solidFill>
                  <a:schemeClr val="lt1">
                    <a:alpha val="50000"/>
                  </a:schemeClr>
                </a:solidFill>
                <a:round/>
              </a:ln>
              <a:effectLst/>
            </c:spPr>
          </c:dPt>
          <c:dPt>
            <c:idx val="4"/>
            <c:invertIfNegative val="0"/>
            <c:bubble3D val="0"/>
            <c:spPr>
              <a:solidFill>
                <a:srgbClr val="F26522">
                  <a:alpha val="85000"/>
                </a:srgbClr>
              </a:solidFill>
              <a:ln w="9525" cap="flat" cmpd="sng" algn="ctr">
                <a:solidFill>
                  <a:schemeClr val="lt1">
                    <a:alpha val="50000"/>
                  </a:schemeClr>
                </a:solidFill>
                <a:round/>
              </a:ln>
              <a:effectLst/>
            </c:spPr>
          </c:dPt>
          <c:dLbls>
            <c:dLbl>
              <c:idx val="1"/>
              <c:layout>
                <c:manualLayout>
                  <c:x val="2.7777777777777779E-3"/>
                  <c:y val="0.10361111111111111"/>
                </c:manualLayout>
              </c:layout>
              <c:tx>
                <c:rich>
                  <a:bodyPr/>
                  <a:lstStyle/>
                  <a:p>
                    <a:fld id="{156B9575-C40E-4EAC-9F3A-2A6FE0AA1460}" type="VALUE">
                      <a:rPr lang="en-US"/>
                      <a:pPr/>
                      <a:t>[VALUE]</a:t>
                    </a:fld>
                    <a:endParaRPr lang="en-US"/>
                  </a:p>
                  <a:p>
                    <a:r>
                      <a:rPr lang="en-US"/>
                      <a:t>(96.8%)</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2"/>
              <c:tx>
                <c:rich>
                  <a:bodyPr/>
                  <a:lstStyle/>
                  <a:p>
                    <a:fld id="{498308BC-64F7-4DA4-984C-9A343CA0EED7}" type="VALUE">
                      <a:rPr lang="en-US"/>
                      <a:pPr/>
                      <a:t>[VALUE]</a:t>
                    </a:fld>
                    <a:endParaRPr lang="en-US"/>
                  </a:p>
                  <a:p>
                    <a:r>
                      <a:rPr lang="en-US"/>
                      <a:t>(98.7% of</a:t>
                    </a:r>
                  </a:p>
                  <a:p>
                    <a:r>
                      <a:rPr lang="en-US"/>
                      <a:t>5,410)</a:t>
                    </a:r>
                  </a:p>
                </c:rich>
              </c:tx>
              <c:dLblPos val="inEnd"/>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3"/>
              <c:layout>
                <c:manualLayout>
                  <c:x val="4.1666666666666666E-3"/>
                  <c:y val="0.11741929133858267"/>
                </c:manualLayout>
              </c:layout>
              <c:tx>
                <c:rich>
                  <a:bodyPr/>
                  <a:lstStyle/>
                  <a:p>
                    <a:fld id="{5E4D90DE-97F6-4813-90F3-083074609AAC}" type="VALUE">
                      <a:rPr lang="en-US"/>
                      <a:pPr/>
                      <a:t>[VALUE]</a:t>
                    </a:fld>
                    <a:endParaRPr lang="en-US"/>
                  </a:p>
                  <a:p>
                    <a:r>
                      <a:rPr lang="en-US"/>
                      <a:t>(99.8% of</a:t>
                    </a:r>
                  </a:p>
                  <a:p>
                    <a:r>
                      <a:rPr lang="en-US"/>
                      <a:t>5,795)</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4"/>
              <c:layout>
                <c:manualLayout>
                  <c:x val="4.1666666666665651E-3"/>
                  <c:y val="0.14161490683229813"/>
                </c:manualLayout>
              </c:layout>
              <c:tx>
                <c:rich>
                  <a:bodyPr/>
                  <a:lstStyle/>
                  <a:p>
                    <a:r>
                      <a:rPr lang="en-US"/>
                      <a:t>2,124</a:t>
                    </a:r>
                  </a:p>
                  <a:p>
                    <a:r>
                      <a:rPr lang="en-US"/>
                      <a:t>(89.1%</a:t>
                    </a:r>
                    <a:r>
                      <a:rPr lang="en-US" baseline="0"/>
                      <a:t> of </a:t>
                    </a:r>
                  </a:p>
                  <a:p>
                    <a:r>
                      <a:rPr lang="en-US" baseline="0"/>
                      <a:t>2,383)</a:t>
                    </a:r>
                  </a:p>
                </c:rich>
              </c:tx>
              <c:dLblPos val="outEnd"/>
              <c:showLegendKey val="0"/>
              <c:showVal val="1"/>
              <c:showCatName val="0"/>
              <c:showSerName val="0"/>
              <c:showPercent val="0"/>
              <c:showBubbleSize val="0"/>
              <c:extLs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'Fig9'!$A$6:$A$10</c:f>
              <c:strCache>
                <c:ptCount val="5"/>
                <c:pt idx="0">
                  <c:v>Originally Enrolled</c:v>
                </c:pt>
                <c:pt idx="1">
                  <c:v>Completed Program</c:v>
                </c:pt>
                <c:pt idx="2">
                  <c:v>Passed Clinical Licensure Exam</c:v>
                </c:pt>
                <c:pt idx="3">
                  <c:v>Passed National Board Exam</c:v>
                </c:pt>
                <c:pt idx="4">
                  <c:v>Enrolled in an accredited advanced dental education program</c:v>
                </c:pt>
              </c:strCache>
            </c:strRef>
          </c:cat>
          <c:val>
            <c:numRef>
              <c:f>'Fig9'!$B$6:$B$10</c:f>
              <c:numCache>
                <c:formatCode>General</c:formatCode>
                <c:ptCount val="5"/>
                <c:pt idx="0">
                  <c:v>6018</c:v>
                </c:pt>
                <c:pt idx="1">
                  <c:v>5827</c:v>
                </c:pt>
                <c:pt idx="2">
                  <c:v>5342</c:v>
                </c:pt>
                <c:pt idx="3">
                  <c:v>5786</c:v>
                </c:pt>
                <c:pt idx="4">
                  <c:v>2124</c:v>
                </c:pt>
              </c:numCache>
            </c:numRef>
          </c:val>
        </c:ser>
        <c:dLbls>
          <c:dLblPos val="inEnd"/>
          <c:showLegendKey val="0"/>
          <c:showVal val="1"/>
          <c:showCatName val="0"/>
          <c:showSerName val="0"/>
          <c:showPercent val="0"/>
          <c:showBubbleSize val="0"/>
        </c:dLbls>
        <c:gapWidth val="65"/>
        <c:axId val="348276784"/>
        <c:axId val="348272864"/>
      </c:barChart>
      <c:catAx>
        <c:axId val="348276784"/>
        <c:scaling>
          <c:orientation val="minMax"/>
        </c:scaling>
        <c:delete val="0"/>
        <c:axPos val="b"/>
        <c:title>
          <c:tx>
            <c:rich>
              <a:bodyPr rot="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Class of 2018 Outcomes</a:t>
                </a:r>
              </a:p>
            </c:rich>
          </c:tx>
          <c:layout>
            <c:manualLayout>
              <c:xMode val="edge"/>
              <c:yMode val="edge"/>
              <c:x val="0.47601721784776901"/>
              <c:y val="0.92673242357160857"/>
            </c:manualLayout>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1" i="0" u="none" strike="noStrike" kern="1200" cap="none" baseline="0">
                <a:solidFill>
                  <a:schemeClr val="tx1"/>
                </a:solidFill>
                <a:latin typeface="Arial" panose="020B0604020202020204" pitchFamily="34" charset="0"/>
                <a:ea typeface="+mn-ea"/>
                <a:cs typeface="Arial" panose="020B0604020202020204" pitchFamily="34" charset="0"/>
              </a:defRPr>
            </a:pPr>
            <a:endParaRPr lang="en-US"/>
          </a:p>
        </c:txPr>
        <c:crossAx val="348272864"/>
        <c:crosses val="autoZero"/>
        <c:auto val="1"/>
        <c:lblAlgn val="ctr"/>
        <c:lblOffset val="100"/>
        <c:noMultiLvlLbl val="0"/>
      </c:catAx>
      <c:valAx>
        <c:axId val="34827286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title>
          <c:tx>
            <c:rich>
              <a:bodyPr rot="-54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Number</a:t>
                </a:r>
              </a:p>
            </c:rich>
          </c:tx>
          <c:layout>
            <c:manualLayout>
              <c:xMode val="edge"/>
              <c:yMode val="edge"/>
              <c:x val="1.8833333333333337E-2"/>
              <c:y val="0.32132174103237093"/>
            </c:manualLayout>
          </c:layout>
          <c:overlay val="0"/>
          <c:spPr>
            <a:noFill/>
            <a:ln>
              <a:noFill/>
            </a:ln>
            <a:effectLst/>
          </c:spPr>
          <c:txPr>
            <a:bodyPr rot="-54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crossAx val="348276784"/>
        <c:crosses val="autoZero"/>
        <c:crossBetween val="between"/>
        <c:majorUnit val="1"/>
      </c:valAx>
      <c:spPr>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a:noFill/>
        </a:ln>
        <a:effectLst/>
      </c:spPr>
    </c:plotArea>
    <c:plotVisOnly val="1"/>
    <c:dispBlanksAs val="gap"/>
    <c:showDLblsOverMax val="0"/>
  </c:chart>
  <c:spPr>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150"/>
        <c:axId val="348273256"/>
        <c:axId val="348273648"/>
      </c:barChart>
      <c:catAx>
        <c:axId val="348273256"/>
        <c:scaling>
          <c:orientation val="minMax"/>
        </c:scaling>
        <c:delete val="0"/>
        <c:axPos val="b"/>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48273648"/>
        <c:crosses val="autoZero"/>
        <c:auto val="0"/>
        <c:lblAlgn val="ctr"/>
        <c:lblOffset val="100"/>
        <c:tickMarkSkip val="1"/>
        <c:noMultiLvlLbl val="0"/>
      </c:catAx>
      <c:valAx>
        <c:axId val="348273648"/>
        <c:scaling>
          <c:orientation val="minMax"/>
        </c:scaling>
        <c:delete val="0"/>
        <c:axPos val="l"/>
        <c:majorGridlines>
          <c:spPr>
            <a:ln w="3175">
              <a:solidFill>
                <a:srgbClr val="000000"/>
              </a:solidFill>
              <a:prstDash val="solid"/>
            </a:ln>
          </c:spPr>
        </c:majorGridlines>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48273256"/>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44" r="0.75000000000000144"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62960444200459E-2"/>
          <c:y val="7.6584864391951016E-2"/>
          <c:w val="0.8870298556430446"/>
          <c:h val="0.761755485893434"/>
        </c:manualLayout>
      </c:layout>
      <c:barChart>
        <c:barDir val="col"/>
        <c:grouping val="clustered"/>
        <c:varyColors val="0"/>
        <c:ser>
          <c:idx val="0"/>
          <c:order val="0"/>
          <c:tx>
            <c:strRef>
              <c:f>'Fig10'!$A$5</c:f>
              <c:strCache>
                <c:ptCount val="1"/>
                <c:pt idx="0">
                  <c:v>Patient visits</c:v>
                </c:pt>
              </c:strCache>
            </c:strRef>
          </c:tx>
          <c:spPr>
            <a:solidFill>
              <a:srgbClr val="009999"/>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'Fig10'!$B$4:$L$4</c:f>
              <c:strCache>
                <c:ptCount val="11"/>
                <c:pt idx="0">
                  <c:v>2009-10</c:v>
                </c:pt>
                <c:pt idx="1">
                  <c:v>2010-11</c:v>
                </c:pt>
                <c:pt idx="2">
                  <c:v>2011-12</c:v>
                </c:pt>
                <c:pt idx="3">
                  <c:v>2012-13</c:v>
                </c:pt>
                <c:pt idx="4">
                  <c:v>2013-14</c:v>
                </c:pt>
                <c:pt idx="5">
                  <c:v>2014-15</c:v>
                </c:pt>
                <c:pt idx="6">
                  <c:v>2015-16</c:v>
                </c:pt>
                <c:pt idx="7">
                  <c:v>2016-17</c:v>
                </c:pt>
                <c:pt idx="8">
                  <c:v>2017-18</c:v>
                </c:pt>
                <c:pt idx="9">
                  <c:v>2018-19</c:v>
                </c:pt>
                <c:pt idx="10">
                  <c:v>2019-20</c:v>
                </c:pt>
              </c:strCache>
            </c:strRef>
          </c:cat>
          <c:val>
            <c:numRef>
              <c:f>'Fig10'!$B$5:$L$5</c:f>
              <c:numCache>
                <c:formatCode>#,##0</c:formatCode>
                <c:ptCount val="11"/>
                <c:pt idx="0">
                  <c:v>52490</c:v>
                </c:pt>
                <c:pt idx="1">
                  <c:v>54741</c:v>
                </c:pt>
                <c:pt idx="2" formatCode="General">
                  <c:v>54115</c:v>
                </c:pt>
                <c:pt idx="3" formatCode="General">
                  <c:v>54512</c:v>
                </c:pt>
                <c:pt idx="4" formatCode="General">
                  <c:v>48567</c:v>
                </c:pt>
                <c:pt idx="5" formatCode="General">
                  <c:v>48407</c:v>
                </c:pt>
                <c:pt idx="6" formatCode="General">
                  <c:v>47813</c:v>
                </c:pt>
                <c:pt idx="7" formatCode="0">
                  <c:v>48069.23</c:v>
                </c:pt>
                <c:pt idx="8" formatCode="General">
                  <c:v>45427.55</c:v>
                </c:pt>
                <c:pt idx="9" formatCode="General">
                  <c:v>44263</c:v>
                </c:pt>
                <c:pt idx="10" formatCode="General">
                  <c:v>48903</c:v>
                </c:pt>
              </c:numCache>
            </c:numRef>
          </c:val>
        </c:ser>
        <c:dLbls>
          <c:showLegendKey val="0"/>
          <c:showVal val="1"/>
          <c:showCatName val="0"/>
          <c:showSerName val="0"/>
          <c:showPercent val="0"/>
          <c:showBubbleSize val="0"/>
        </c:dLbls>
        <c:gapWidth val="60"/>
        <c:axId val="348274040"/>
        <c:axId val="348277568"/>
      </c:barChart>
      <c:lineChart>
        <c:grouping val="standard"/>
        <c:varyColors val="0"/>
        <c:ser>
          <c:idx val="1"/>
          <c:order val="1"/>
          <c:tx>
            <c:strRef>
              <c:f>'Fig10'!$A$6</c:f>
              <c:strCache>
                <c:ptCount val="1"/>
                <c:pt idx="0">
                  <c:v>Patients screened</c:v>
                </c:pt>
              </c:strCache>
            </c:strRef>
          </c:tx>
          <c:spPr>
            <a:ln w="85725" cap="rnd">
              <a:solidFill>
                <a:srgbClr val="993365"/>
              </a:solidFill>
              <a:round/>
            </a:ln>
            <a:effectLst/>
          </c:spPr>
          <c:marker>
            <c:symbol val="none"/>
          </c:marker>
          <c:dLbls>
            <c:dLbl>
              <c:idx val="0"/>
              <c:layout>
                <c:manualLayout>
                  <c:x val="-2.8486111111111111E-2"/>
                  <c:y val="-2.8472222222222222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6361429066944154E-2"/>
                  <c:y val="-3.3333333333333437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9874999999999999E-2"/>
                  <c:y val="-3.1250000000000104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2.8486111111111111E-2"/>
                  <c:y val="-2.8472222222222326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2.6361429066944206E-2"/>
                  <c:y val="-3.3333333333333437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2.9136316337148804E-2"/>
                  <c:y val="-2.5000000000000001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2.6361429066944258E-2"/>
                  <c:y val="-3.6111111111111212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2.9136316337148804E-2"/>
                  <c:y val="-4.1666666666666664E-2"/>
                </c:manualLayout>
              </c:layout>
              <c:numFmt formatCode="#,##0" sourceLinked="0"/>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9569892473118283E-2"/>
                      <c:h val="5.0958442694663167E-2"/>
                    </c:manualLayout>
                  </c15:layout>
                </c:ext>
              </c:extLst>
            </c:dLbl>
            <c:dLbl>
              <c:idx val="8"/>
              <c:layout>
                <c:manualLayout>
                  <c:x val="-2.9136316337148804E-2"/>
                  <c:y val="-4.4444444444444446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2.7748872702046581E-2"/>
                  <c:y val="-3.3333333333333437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2.6361429066944258E-2"/>
                  <c:y val="-3.888888888888889E-2"/>
                </c:manualLayout>
              </c:layout>
              <c:showLegendKey val="0"/>
              <c:showVal val="1"/>
              <c:showCatName val="0"/>
              <c:showSerName val="0"/>
              <c:showPercent val="0"/>
              <c:showBubbleSize val="0"/>
              <c:extLs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'Fig10'!$B$4:$L$4</c:f>
              <c:strCache>
                <c:ptCount val="11"/>
                <c:pt idx="0">
                  <c:v>2009-10</c:v>
                </c:pt>
                <c:pt idx="1">
                  <c:v>2010-11</c:v>
                </c:pt>
                <c:pt idx="2">
                  <c:v>2011-12</c:v>
                </c:pt>
                <c:pt idx="3">
                  <c:v>2012-13</c:v>
                </c:pt>
                <c:pt idx="4">
                  <c:v>2013-14</c:v>
                </c:pt>
                <c:pt idx="5">
                  <c:v>2014-15</c:v>
                </c:pt>
                <c:pt idx="6">
                  <c:v>2015-16</c:v>
                </c:pt>
                <c:pt idx="7">
                  <c:v>2016-17</c:v>
                </c:pt>
                <c:pt idx="8">
                  <c:v>2017-18</c:v>
                </c:pt>
                <c:pt idx="9">
                  <c:v>2018-19</c:v>
                </c:pt>
                <c:pt idx="10">
                  <c:v>2019-20</c:v>
                </c:pt>
              </c:strCache>
            </c:strRef>
          </c:cat>
          <c:val>
            <c:numRef>
              <c:f>'Fig10'!$B$6:$L$6</c:f>
              <c:numCache>
                <c:formatCode>#,##0</c:formatCode>
                <c:ptCount val="11"/>
                <c:pt idx="0">
                  <c:v>6568</c:v>
                </c:pt>
                <c:pt idx="1">
                  <c:v>5772</c:v>
                </c:pt>
                <c:pt idx="2" formatCode="General">
                  <c:v>5618</c:v>
                </c:pt>
                <c:pt idx="3" formatCode="General">
                  <c:v>5495</c:v>
                </c:pt>
                <c:pt idx="4" formatCode="General">
                  <c:v>5153</c:v>
                </c:pt>
                <c:pt idx="5" formatCode="General">
                  <c:v>4760</c:v>
                </c:pt>
                <c:pt idx="6" formatCode="General">
                  <c:v>5096</c:v>
                </c:pt>
                <c:pt idx="7" formatCode="0">
                  <c:v>5084.18</c:v>
                </c:pt>
                <c:pt idx="8" formatCode="General">
                  <c:v>4724</c:v>
                </c:pt>
                <c:pt idx="9" formatCode="General">
                  <c:v>4502</c:v>
                </c:pt>
                <c:pt idx="10" formatCode="General">
                  <c:v>4570</c:v>
                </c:pt>
              </c:numCache>
            </c:numRef>
          </c:val>
          <c:smooth val="0"/>
        </c:ser>
        <c:dLbls>
          <c:showLegendKey val="0"/>
          <c:showVal val="0"/>
          <c:showCatName val="0"/>
          <c:showSerName val="0"/>
          <c:showPercent val="0"/>
          <c:showBubbleSize val="0"/>
        </c:dLbls>
        <c:marker val="1"/>
        <c:smooth val="0"/>
        <c:axId val="348274040"/>
        <c:axId val="348277568"/>
      </c:lineChart>
      <c:catAx>
        <c:axId val="348274040"/>
        <c:scaling>
          <c:orientation val="minMax"/>
        </c:scaling>
        <c:delete val="0"/>
        <c:axPos val="b"/>
        <c:title>
          <c:tx>
            <c:rich>
              <a:bodyPr rot="0" spcFirstLastPara="1" vertOverflow="ellipsis" vert="horz" wrap="square" anchor="ctr" anchorCtr="1"/>
              <a:lstStyle/>
              <a:p>
                <a:pPr>
                  <a:defRPr sz="10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50" b="1">
                    <a:latin typeface="Arial" panose="020B0604020202020204" pitchFamily="34" charset="0"/>
                    <a:cs typeface="Arial" panose="020B0604020202020204" pitchFamily="34" charset="0"/>
                  </a:rPr>
                  <a:t>Survey Year</a:t>
                </a:r>
              </a:p>
            </c:rich>
          </c:tx>
          <c:layout>
            <c:manualLayout>
              <c:xMode val="edge"/>
              <c:yMode val="edge"/>
              <c:x val="0.45749260530779123"/>
              <c:y val="0.92682874015748029"/>
            </c:manualLayout>
          </c:layout>
          <c:overlay val="0"/>
          <c:spPr>
            <a:noFill/>
            <a:ln>
              <a:noFill/>
            </a:ln>
            <a:effectLst/>
          </c:sp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48277568"/>
        <c:crosses val="autoZero"/>
        <c:auto val="1"/>
        <c:lblAlgn val="ctr"/>
        <c:lblOffset val="100"/>
        <c:noMultiLvlLbl val="0"/>
      </c:catAx>
      <c:valAx>
        <c:axId val="3482775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48274040"/>
        <c:crosses val="autoZero"/>
        <c:crossBetween val="between"/>
      </c:valAx>
      <c:spPr>
        <a:gradFill>
          <a:gsLst>
            <a:gs pos="0">
              <a:schemeClr val="accent3">
                <a:lumMod val="0"/>
                <a:lumOff val="100000"/>
              </a:schemeClr>
            </a:gs>
            <a:gs pos="35000">
              <a:schemeClr val="accent3">
                <a:lumMod val="0"/>
                <a:lumOff val="100000"/>
              </a:schemeClr>
            </a:gs>
            <a:gs pos="100000">
              <a:schemeClr val="accent3">
                <a:lumMod val="100000"/>
              </a:schemeClr>
            </a:gs>
          </a:gsLst>
          <a:path path="circle">
            <a:fillToRect l="50000" t="-80000" r="50000" b="180000"/>
          </a:path>
        </a:gradFill>
        <a:ln>
          <a:noFill/>
        </a:ln>
        <a:effectLst/>
      </c:spPr>
    </c:plotArea>
    <c:legend>
      <c:legendPos val="b"/>
      <c:layout>
        <c:manualLayout>
          <c:xMode val="edge"/>
          <c:yMode val="edge"/>
          <c:x val="0.56854752677247289"/>
          <c:y val="1.774256342957127E-2"/>
          <c:w val="0.31798634952108612"/>
          <c:h val="4.8924103237095361E-2"/>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26475886318406"/>
          <c:y val="4.5805350564363308E-2"/>
          <c:w val="0.634246719160105"/>
          <c:h val="0.85737242485944865"/>
        </c:manualLayout>
      </c:layout>
      <c:barChart>
        <c:barDir val="bar"/>
        <c:grouping val="stacked"/>
        <c:varyColors val="0"/>
        <c:ser>
          <c:idx val="0"/>
          <c:order val="0"/>
          <c:tx>
            <c:strRef>
              <c:f>[1]Sheet1!$D$3</c:f>
              <c:strCache>
                <c:ptCount val="1"/>
                <c:pt idx="0">
                  <c:v>Basic Science</c:v>
                </c:pt>
              </c:strCache>
            </c:strRef>
          </c:tx>
          <c:spPr>
            <a:solidFill>
              <a:srgbClr val="F26522"/>
            </a:solidFill>
            <a:ln>
              <a:noFill/>
            </a:ln>
            <a:effectLst/>
          </c:spPr>
          <c:invertIfNegative val="0"/>
          <c:cat>
            <c:strRef>
              <c:f>[1]Sheet1!$C$4:$C$17</c:f>
              <c:strCache>
                <c:ptCount val="14"/>
                <c:pt idx="0">
                  <c:v>Nurse</c:v>
                </c:pt>
                <c:pt idx="1">
                  <c:v>Medical/pathology lab tech</c:v>
                </c:pt>
                <c:pt idx="2">
                  <c:v>Radiology tech</c:v>
                </c:pt>
                <c:pt idx="3">
                  <c:v>Dental lab tech</c:v>
                </c:pt>
                <c:pt idx="4">
                  <c:v>Expanded function dental assistant</c:v>
                </c:pt>
                <c:pt idx="5">
                  <c:v>Computer/IT personnel</c:v>
                </c:pt>
                <c:pt idx="6">
                  <c:v>Dental hygienist</c:v>
                </c:pt>
                <c:pt idx="7">
                  <c:v>Sterilization personnel</c:v>
                </c:pt>
                <c:pt idx="8">
                  <c:v>Other support personnel</c:v>
                </c:pt>
                <c:pt idx="9">
                  <c:v>Team/Patient care coordinator</c:v>
                </c:pt>
                <c:pt idx="10">
                  <c:v>Professional staff</c:v>
                </c:pt>
                <c:pt idx="11">
                  <c:v>Admin Assistants/Clerical Support</c:v>
                </c:pt>
                <c:pt idx="12">
                  <c:v>Clincial clerk</c:v>
                </c:pt>
                <c:pt idx="13">
                  <c:v>Dental assistant</c:v>
                </c:pt>
              </c:strCache>
            </c:strRef>
          </c:cat>
          <c:val>
            <c:numRef>
              <c:f>[1]Sheet1!$D$4:$D$17</c:f>
              <c:numCache>
                <c:formatCode>General</c:formatCode>
                <c:ptCount val="14"/>
                <c:pt idx="0">
                  <c:v>0</c:v>
                </c:pt>
                <c:pt idx="1">
                  <c:v>19</c:v>
                </c:pt>
                <c:pt idx="2">
                  <c:v>0</c:v>
                </c:pt>
                <c:pt idx="3">
                  <c:v>3</c:v>
                </c:pt>
                <c:pt idx="4">
                  <c:v>0</c:v>
                </c:pt>
                <c:pt idx="5">
                  <c:v>4.03</c:v>
                </c:pt>
                <c:pt idx="6">
                  <c:v>0</c:v>
                </c:pt>
                <c:pt idx="7">
                  <c:v>0</c:v>
                </c:pt>
                <c:pt idx="8">
                  <c:v>4.9800000000000004</c:v>
                </c:pt>
                <c:pt idx="9">
                  <c:v>0</c:v>
                </c:pt>
                <c:pt idx="10">
                  <c:v>17.399999999999999</c:v>
                </c:pt>
                <c:pt idx="11">
                  <c:v>55.5</c:v>
                </c:pt>
                <c:pt idx="12">
                  <c:v>0</c:v>
                </c:pt>
                <c:pt idx="13">
                  <c:v>0</c:v>
                </c:pt>
              </c:numCache>
            </c:numRef>
          </c:val>
        </c:ser>
        <c:ser>
          <c:idx val="1"/>
          <c:order val="1"/>
          <c:tx>
            <c:strRef>
              <c:f>[1]Sheet1!$E$3</c:f>
              <c:strCache>
                <c:ptCount val="1"/>
                <c:pt idx="0">
                  <c:v>Clinical Science</c:v>
                </c:pt>
              </c:strCache>
            </c:strRef>
          </c:tx>
          <c:spPr>
            <a:solidFill>
              <a:srgbClr val="0076BE"/>
            </a:solidFill>
            <a:ln>
              <a:noFill/>
            </a:ln>
            <a:effectLst/>
          </c:spPr>
          <c:invertIfNegative val="0"/>
          <c:cat>
            <c:strRef>
              <c:f>[1]Sheet1!$C$4:$C$17</c:f>
              <c:strCache>
                <c:ptCount val="14"/>
                <c:pt idx="0">
                  <c:v>Nurse</c:v>
                </c:pt>
                <c:pt idx="1">
                  <c:v>Medical/pathology lab tech</c:v>
                </c:pt>
                <c:pt idx="2">
                  <c:v>Radiology tech</c:v>
                </c:pt>
                <c:pt idx="3">
                  <c:v>Dental lab tech</c:v>
                </c:pt>
                <c:pt idx="4">
                  <c:v>Expanded function dental assistant</c:v>
                </c:pt>
                <c:pt idx="5">
                  <c:v>Computer/IT personnel</c:v>
                </c:pt>
                <c:pt idx="6">
                  <c:v>Dental hygienist</c:v>
                </c:pt>
                <c:pt idx="7">
                  <c:v>Sterilization personnel</c:v>
                </c:pt>
                <c:pt idx="8">
                  <c:v>Other support personnel</c:v>
                </c:pt>
                <c:pt idx="9">
                  <c:v>Team/Patient care coordinator</c:v>
                </c:pt>
                <c:pt idx="10">
                  <c:v>Professional staff</c:v>
                </c:pt>
                <c:pt idx="11">
                  <c:v>Admin Assistants/Clerical Support</c:v>
                </c:pt>
                <c:pt idx="12">
                  <c:v>Clincial clerk</c:v>
                </c:pt>
                <c:pt idx="13">
                  <c:v>Dental assistant</c:v>
                </c:pt>
              </c:strCache>
            </c:strRef>
          </c:cat>
          <c:val>
            <c:numRef>
              <c:f>[1]Sheet1!$E$4:$E$17</c:f>
              <c:numCache>
                <c:formatCode>General</c:formatCode>
                <c:ptCount val="14"/>
                <c:pt idx="0">
                  <c:v>56.25</c:v>
                </c:pt>
                <c:pt idx="1">
                  <c:v>25</c:v>
                </c:pt>
                <c:pt idx="2">
                  <c:v>118.4</c:v>
                </c:pt>
                <c:pt idx="3">
                  <c:v>173.99</c:v>
                </c:pt>
                <c:pt idx="4">
                  <c:v>326.45</c:v>
                </c:pt>
                <c:pt idx="5">
                  <c:v>161.38</c:v>
                </c:pt>
                <c:pt idx="6">
                  <c:v>366.14</c:v>
                </c:pt>
                <c:pt idx="7">
                  <c:v>573.37</c:v>
                </c:pt>
                <c:pt idx="8">
                  <c:v>189.59</c:v>
                </c:pt>
                <c:pt idx="9">
                  <c:v>683.23</c:v>
                </c:pt>
                <c:pt idx="10">
                  <c:v>441.69</c:v>
                </c:pt>
                <c:pt idx="11">
                  <c:v>734.35</c:v>
                </c:pt>
                <c:pt idx="12">
                  <c:v>1735.55</c:v>
                </c:pt>
                <c:pt idx="13">
                  <c:v>2036.82</c:v>
                </c:pt>
              </c:numCache>
            </c:numRef>
          </c:val>
        </c:ser>
        <c:ser>
          <c:idx val="2"/>
          <c:order val="2"/>
          <c:tx>
            <c:strRef>
              <c:f>[1]Sheet1!$F$3</c:f>
              <c:strCache>
                <c:ptCount val="1"/>
                <c:pt idx="0">
                  <c:v>Research Support</c:v>
                </c:pt>
              </c:strCache>
            </c:strRef>
          </c:tx>
          <c:spPr>
            <a:solidFill>
              <a:srgbClr val="F0B323"/>
            </a:solidFill>
            <a:ln>
              <a:noFill/>
            </a:ln>
            <a:effectLst/>
          </c:spPr>
          <c:invertIfNegative val="0"/>
          <c:cat>
            <c:strRef>
              <c:f>[1]Sheet1!$C$4:$C$17</c:f>
              <c:strCache>
                <c:ptCount val="14"/>
                <c:pt idx="0">
                  <c:v>Nurse</c:v>
                </c:pt>
                <c:pt idx="1">
                  <c:v>Medical/pathology lab tech</c:v>
                </c:pt>
                <c:pt idx="2">
                  <c:v>Radiology tech</c:v>
                </c:pt>
                <c:pt idx="3">
                  <c:v>Dental lab tech</c:v>
                </c:pt>
                <c:pt idx="4">
                  <c:v>Expanded function dental assistant</c:v>
                </c:pt>
                <c:pt idx="5">
                  <c:v>Computer/IT personnel</c:v>
                </c:pt>
                <c:pt idx="6">
                  <c:v>Dental hygienist</c:v>
                </c:pt>
                <c:pt idx="7">
                  <c:v>Sterilization personnel</c:v>
                </c:pt>
                <c:pt idx="8">
                  <c:v>Other support personnel</c:v>
                </c:pt>
                <c:pt idx="9">
                  <c:v>Team/Patient care coordinator</c:v>
                </c:pt>
                <c:pt idx="10">
                  <c:v>Professional staff</c:v>
                </c:pt>
                <c:pt idx="11">
                  <c:v>Admin Assistants/Clerical Support</c:v>
                </c:pt>
                <c:pt idx="12">
                  <c:v>Clincial clerk</c:v>
                </c:pt>
                <c:pt idx="13">
                  <c:v>Dental assistant</c:v>
                </c:pt>
              </c:strCache>
            </c:strRef>
          </c:cat>
          <c:val>
            <c:numRef>
              <c:f>[1]Sheet1!$F$4:$F$17</c:f>
              <c:numCache>
                <c:formatCode>General</c:formatCode>
                <c:ptCount val="14"/>
                <c:pt idx="0">
                  <c:v>9.3000000000000007</c:v>
                </c:pt>
                <c:pt idx="1">
                  <c:v>45.32</c:v>
                </c:pt>
                <c:pt idx="2">
                  <c:v>0</c:v>
                </c:pt>
                <c:pt idx="3">
                  <c:v>19.8</c:v>
                </c:pt>
                <c:pt idx="4">
                  <c:v>0</c:v>
                </c:pt>
                <c:pt idx="5">
                  <c:v>30.13</c:v>
                </c:pt>
                <c:pt idx="6">
                  <c:v>19.12</c:v>
                </c:pt>
                <c:pt idx="7">
                  <c:v>6</c:v>
                </c:pt>
                <c:pt idx="8">
                  <c:v>190.17</c:v>
                </c:pt>
                <c:pt idx="9">
                  <c:v>13.3</c:v>
                </c:pt>
                <c:pt idx="10">
                  <c:v>174.17</c:v>
                </c:pt>
                <c:pt idx="11">
                  <c:v>128.38999999999999</c:v>
                </c:pt>
                <c:pt idx="12">
                  <c:v>22.1</c:v>
                </c:pt>
                <c:pt idx="13">
                  <c:v>22</c:v>
                </c:pt>
              </c:numCache>
            </c:numRef>
          </c:val>
        </c:ser>
        <c:ser>
          <c:idx val="3"/>
          <c:order val="3"/>
          <c:tx>
            <c:strRef>
              <c:f>[1]Sheet1!$G$3</c:f>
              <c:strCache>
                <c:ptCount val="1"/>
                <c:pt idx="0">
                  <c:v>All Other Support</c:v>
                </c:pt>
              </c:strCache>
            </c:strRef>
          </c:tx>
          <c:spPr>
            <a:solidFill>
              <a:schemeClr val="bg1">
                <a:lumMod val="50000"/>
              </a:schemeClr>
            </a:solidFill>
            <a:ln>
              <a:noFill/>
            </a:ln>
            <a:effectLst/>
          </c:spPr>
          <c:invertIfNegative val="0"/>
          <c:cat>
            <c:strRef>
              <c:f>[1]Sheet1!$C$4:$C$17</c:f>
              <c:strCache>
                <c:ptCount val="14"/>
                <c:pt idx="0">
                  <c:v>Nurse</c:v>
                </c:pt>
                <c:pt idx="1">
                  <c:v>Medical/pathology lab tech</c:v>
                </c:pt>
                <c:pt idx="2">
                  <c:v>Radiology tech</c:v>
                </c:pt>
                <c:pt idx="3">
                  <c:v>Dental lab tech</c:v>
                </c:pt>
                <c:pt idx="4">
                  <c:v>Expanded function dental assistant</c:v>
                </c:pt>
                <c:pt idx="5">
                  <c:v>Computer/IT personnel</c:v>
                </c:pt>
                <c:pt idx="6">
                  <c:v>Dental hygienist</c:v>
                </c:pt>
                <c:pt idx="7">
                  <c:v>Sterilization personnel</c:v>
                </c:pt>
                <c:pt idx="8">
                  <c:v>Other support personnel</c:v>
                </c:pt>
                <c:pt idx="9">
                  <c:v>Team/Patient care coordinator</c:v>
                </c:pt>
                <c:pt idx="10">
                  <c:v>Professional staff</c:v>
                </c:pt>
                <c:pt idx="11">
                  <c:v>Admin Assistants/Clerical Support</c:v>
                </c:pt>
                <c:pt idx="12">
                  <c:v>Clincial clerk</c:v>
                </c:pt>
                <c:pt idx="13">
                  <c:v>Dental assistant</c:v>
                </c:pt>
              </c:strCache>
            </c:strRef>
          </c:cat>
          <c:val>
            <c:numRef>
              <c:f>[1]Sheet1!$G$4:$G$17</c:f>
              <c:numCache>
                <c:formatCode>General</c:formatCode>
                <c:ptCount val="14"/>
                <c:pt idx="0">
                  <c:v>13</c:v>
                </c:pt>
                <c:pt idx="1">
                  <c:v>5</c:v>
                </c:pt>
                <c:pt idx="2">
                  <c:v>9.6999999999999993</c:v>
                </c:pt>
                <c:pt idx="3">
                  <c:v>19.100000000000001</c:v>
                </c:pt>
                <c:pt idx="4">
                  <c:v>30</c:v>
                </c:pt>
                <c:pt idx="5">
                  <c:v>237.7</c:v>
                </c:pt>
                <c:pt idx="6">
                  <c:v>64.900000000000006</c:v>
                </c:pt>
                <c:pt idx="7">
                  <c:v>69.8</c:v>
                </c:pt>
                <c:pt idx="8">
                  <c:v>337.21</c:v>
                </c:pt>
                <c:pt idx="9">
                  <c:v>59.7</c:v>
                </c:pt>
                <c:pt idx="10">
                  <c:v>753.26</c:v>
                </c:pt>
                <c:pt idx="11">
                  <c:v>865.7</c:v>
                </c:pt>
                <c:pt idx="12">
                  <c:v>123.8</c:v>
                </c:pt>
                <c:pt idx="13">
                  <c:v>149.19999999999999</c:v>
                </c:pt>
              </c:numCache>
            </c:numRef>
          </c:val>
        </c:ser>
        <c:ser>
          <c:idx val="4"/>
          <c:order val="4"/>
          <c:tx>
            <c:strRef>
              <c:f>[1]Sheet1!$H$3</c:f>
              <c:strCache>
                <c:ptCount val="1"/>
                <c:pt idx="0">
                  <c:v>TOTAL FTE</c:v>
                </c:pt>
              </c:strCache>
            </c:strRef>
          </c:tx>
          <c:spPr>
            <a:no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[1]Sheet1!$C$4:$C$17</c:f>
              <c:strCache>
                <c:ptCount val="14"/>
                <c:pt idx="0">
                  <c:v>Nurse</c:v>
                </c:pt>
                <c:pt idx="1">
                  <c:v>Medical/pathology lab tech</c:v>
                </c:pt>
                <c:pt idx="2">
                  <c:v>Radiology tech</c:v>
                </c:pt>
                <c:pt idx="3">
                  <c:v>Dental lab tech</c:v>
                </c:pt>
                <c:pt idx="4">
                  <c:v>Expanded function dental assistant</c:v>
                </c:pt>
                <c:pt idx="5">
                  <c:v>Computer/IT personnel</c:v>
                </c:pt>
                <c:pt idx="6">
                  <c:v>Dental hygienist</c:v>
                </c:pt>
                <c:pt idx="7">
                  <c:v>Sterilization personnel</c:v>
                </c:pt>
                <c:pt idx="8">
                  <c:v>Other support personnel</c:v>
                </c:pt>
                <c:pt idx="9">
                  <c:v>Team/Patient care coordinator</c:v>
                </c:pt>
                <c:pt idx="10">
                  <c:v>Professional staff</c:v>
                </c:pt>
                <c:pt idx="11">
                  <c:v>Admin Assistants/Clerical Support</c:v>
                </c:pt>
                <c:pt idx="12">
                  <c:v>Clincial clerk</c:v>
                </c:pt>
                <c:pt idx="13">
                  <c:v>Dental assistant</c:v>
                </c:pt>
              </c:strCache>
            </c:strRef>
          </c:cat>
          <c:val>
            <c:numRef>
              <c:f>[1]Sheet1!$H$4:$H$17</c:f>
              <c:numCache>
                <c:formatCode>General</c:formatCode>
                <c:ptCount val="14"/>
                <c:pt idx="0">
                  <c:v>78.55</c:v>
                </c:pt>
                <c:pt idx="1">
                  <c:v>94.32</c:v>
                </c:pt>
                <c:pt idx="2">
                  <c:v>128.1</c:v>
                </c:pt>
                <c:pt idx="3">
                  <c:v>215.89</c:v>
                </c:pt>
                <c:pt idx="4">
                  <c:v>356.45</c:v>
                </c:pt>
                <c:pt idx="5">
                  <c:v>433.24</c:v>
                </c:pt>
                <c:pt idx="6">
                  <c:v>450.16</c:v>
                </c:pt>
                <c:pt idx="7">
                  <c:v>649.16999999999996</c:v>
                </c:pt>
                <c:pt idx="8">
                  <c:v>721.95</c:v>
                </c:pt>
                <c:pt idx="9">
                  <c:v>756.23</c:v>
                </c:pt>
                <c:pt idx="10">
                  <c:v>1386.52</c:v>
                </c:pt>
                <c:pt idx="11">
                  <c:v>1783.94</c:v>
                </c:pt>
                <c:pt idx="12">
                  <c:v>1881.45</c:v>
                </c:pt>
                <c:pt idx="13">
                  <c:v>2208.02</c:v>
                </c:pt>
              </c:numCache>
            </c:numRef>
          </c:val>
        </c:ser>
        <c:dLbls>
          <c:showLegendKey val="0"/>
          <c:showVal val="0"/>
          <c:showCatName val="0"/>
          <c:showSerName val="0"/>
          <c:showPercent val="0"/>
          <c:showBubbleSize val="0"/>
        </c:dLbls>
        <c:gapWidth val="23"/>
        <c:overlap val="100"/>
        <c:axId val="348274824"/>
        <c:axId val="348275608"/>
      </c:barChart>
      <c:catAx>
        <c:axId val="348274824"/>
        <c:scaling>
          <c:orientation val="minMax"/>
        </c:scaling>
        <c:delete val="0"/>
        <c:axPos val="l"/>
        <c:title>
          <c:tx>
            <c:rich>
              <a:bodyPr rot="-54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Position</a:t>
                </a:r>
              </a:p>
            </c:rich>
          </c:tx>
          <c:layout>
            <c:manualLayout>
              <c:xMode val="edge"/>
              <c:yMode val="edge"/>
              <c:x val="2.6329233170178053E-2"/>
              <c:y val="0.44837647183137302"/>
            </c:manualLayout>
          </c:layout>
          <c:overlay val="0"/>
          <c:spPr>
            <a:noFill/>
            <a:ln>
              <a:noFill/>
            </a:ln>
            <a:effectLst/>
          </c:spPr>
          <c:txPr>
            <a:bodyPr rot="-54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48275608"/>
        <c:crosses val="autoZero"/>
        <c:auto val="1"/>
        <c:lblAlgn val="ctr"/>
        <c:lblOffset val="100"/>
        <c:noMultiLvlLbl val="0"/>
      </c:catAx>
      <c:valAx>
        <c:axId val="348275608"/>
        <c:scaling>
          <c:orientation val="minMax"/>
          <c:max val="25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b"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Number of Personnel</a:t>
                </a:r>
              </a:p>
            </c:rich>
          </c:tx>
          <c:layout>
            <c:manualLayout>
              <c:xMode val="edge"/>
              <c:yMode val="edge"/>
              <c:x val="0.49809911472930291"/>
              <c:y val="0.96764117521875748"/>
            </c:manualLayout>
          </c:layout>
          <c:overlay val="0"/>
          <c:spPr>
            <a:noFill/>
            <a:ln>
              <a:noFill/>
            </a:ln>
            <a:effectLst/>
          </c:spPr>
          <c:txPr>
            <a:bodyPr rot="0" spcFirstLastPara="1" vertOverflow="ellipsis" vert="horz" wrap="square" anchor="b"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48274824"/>
        <c:crosses val="autoZero"/>
        <c:crossBetween val="between"/>
      </c:valAx>
      <c:spPr>
        <a:noFill/>
        <a:ln>
          <a:noFill/>
        </a:ln>
        <a:effectLst/>
      </c:spPr>
    </c:plotArea>
    <c:legend>
      <c:legendPos val="r"/>
      <c:legendEntry>
        <c:idx val="4"/>
        <c:delete val="1"/>
      </c:legendEntry>
      <c:layout>
        <c:manualLayout>
          <c:xMode val="edge"/>
          <c:yMode val="edge"/>
          <c:x val="0.73398459246648218"/>
          <c:y val="0.65078194822059798"/>
          <c:w val="0.19495881393204229"/>
          <c:h val="0.22222361277687971"/>
        </c:manualLayout>
      </c:layout>
      <c:overlay val="0"/>
      <c:spPr>
        <a:solidFill>
          <a:schemeClr val="bg1"/>
        </a:solid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tileRect/>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8662409885171781E-2"/>
          <c:y val="0.19197181007901004"/>
          <c:w val="0.8060263515936712"/>
          <c:h val="0.69103495739125154"/>
        </c:manualLayout>
      </c:layout>
      <c:doughnutChart>
        <c:varyColors val="1"/>
        <c:ser>
          <c:idx val="0"/>
          <c:order val="0"/>
          <c:tx>
            <c:strRef>
              <c:f>'Fig12'!$D$4</c:f>
              <c:strCache>
                <c:ptCount val="1"/>
              </c:strCache>
            </c:strRef>
          </c:tx>
          <c:dPt>
            <c:idx val="0"/>
            <c:bubble3D val="0"/>
            <c:spPr>
              <a:solidFill>
                <a:srgbClr val="0076BE"/>
              </a:solidFill>
              <a:ln>
                <a:noFill/>
              </a:ln>
              <a:effectLst>
                <a:outerShdw blurRad="254000" sx="102000" sy="102000" algn="ctr" rotWithShape="0">
                  <a:prstClr val="black">
                    <a:alpha val="20000"/>
                  </a:prstClr>
                </a:outerShdw>
              </a:effectLst>
            </c:spPr>
          </c:dPt>
          <c:dPt>
            <c:idx val="1"/>
            <c:bubble3D val="0"/>
            <c:spPr>
              <a:solidFill>
                <a:schemeClr val="accent2"/>
              </a:solidFill>
              <a:ln>
                <a:noFill/>
              </a:ln>
              <a:effectLst>
                <a:outerShdw blurRad="254000" sx="102000" sy="102000" algn="ctr" rotWithShape="0">
                  <a:prstClr val="black">
                    <a:alpha val="20000"/>
                  </a:prstClr>
                </a:outerShdw>
              </a:effectLst>
            </c:spPr>
          </c:dPt>
          <c:dPt>
            <c:idx val="2"/>
            <c:bubble3D val="0"/>
            <c:spPr>
              <a:solidFill>
                <a:srgbClr val="7F7770"/>
              </a:solidFill>
              <a:ln>
                <a:noFill/>
              </a:ln>
              <a:effectLst>
                <a:outerShdw blurRad="254000" sx="102000" sy="102000" algn="ctr" rotWithShape="0">
                  <a:prstClr val="black">
                    <a:alpha val="20000"/>
                  </a:prstClr>
                </a:outerShdw>
              </a:effectLst>
            </c:spPr>
          </c:dPt>
          <c:dPt>
            <c:idx val="3"/>
            <c:bubble3D val="0"/>
            <c:spPr>
              <a:solidFill>
                <a:srgbClr val="F0B323"/>
              </a:solidFill>
              <a:ln>
                <a:noFill/>
              </a:ln>
              <a:effectLst>
                <a:outerShdw blurRad="254000" sx="102000" sy="102000" algn="ctr" rotWithShape="0">
                  <a:prstClr val="black">
                    <a:alpha val="20000"/>
                  </a:prstClr>
                </a:outerShdw>
              </a:effectLst>
            </c:spPr>
          </c:dPt>
          <c:dLbls>
            <c:dLbl>
              <c:idx val="0"/>
              <c:layout>
                <c:manualLayout>
                  <c:x val="0.19082799553102953"/>
                  <c:y val="-4.3564460383046177E-2"/>
                </c:manualLayout>
              </c:layout>
              <c:tx>
                <c:rich>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Arial" panose="020B0604020202020204" pitchFamily="34" charset="0"/>
                        <a:ea typeface="+mn-ea"/>
                        <a:cs typeface="Arial" panose="020B0604020202020204" pitchFamily="34" charset="0"/>
                      </a:defRPr>
                    </a:pPr>
                    <a:fld id="{F5277BFF-DA8D-4D61-A718-DA76CB9133AC}" type="CATEGORYNAME">
                      <a:rPr lang="en-US" sz="1000" baseline="0"/>
                      <a:pPr>
                        <a:defRPr>
                          <a:latin typeface="Arial" panose="020B0604020202020204" pitchFamily="34" charset="0"/>
                          <a:cs typeface="Arial" panose="020B0604020202020204" pitchFamily="34" charset="0"/>
                        </a:defRPr>
                      </a:pPr>
                      <a:t>[CATEGORY NAME]</a:t>
                    </a:fld>
                    <a:r>
                      <a:rPr lang="en-US" sz="1000" baseline="0"/>
                      <a:t> (19.7%)
N=13</a:t>
                    </a:r>
                  </a:p>
                </c:rich>
              </c:tx>
              <c:numFmt formatCode="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Arial" panose="020B0604020202020204" pitchFamily="34" charset="0"/>
                      <a:ea typeface="+mn-ea"/>
                      <a:cs typeface="Arial" panose="020B0604020202020204" pitchFamily="34" charset="0"/>
                    </a:defRPr>
                  </a:pPr>
                  <a:endParaRPr lang="en-US"/>
                </a:p>
              </c:txPr>
              <c:showLegendKey val="0"/>
              <c:showVal val="1"/>
              <c:showCatName val="1"/>
              <c:showSerName val="1"/>
              <c:showPercent val="1"/>
              <c:showBubbleSize val="0"/>
              <c:separator>
</c:separator>
              <c:extLst>
                <c:ext xmlns:c15="http://schemas.microsoft.com/office/drawing/2012/chart" uri="{CE6537A1-D6FC-4f65-9D91-7224C49458BB}">
                  <c15:layout>
                    <c:manualLayout>
                      <c:w val="0.28011080332409966"/>
                      <c:h val="9.869306930693067E-2"/>
                    </c:manualLayout>
                  </c15:layout>
                  <c15:dlblFieldTable/>
                  <c15:showDataLabelsRange val="0"/>
                </c:ext>
              </c:extLst>
            </c:dLbl>
            <c:dLbl>
              <c:idx val="1"/>
              <c:layout>
                <c:manualLayout>
                  <c:x val="0.19452139119729156"/>
                  <c:y val="-0.49240924092409238"/>
                </c:manualLayout>
              </c:layout>
              <c:tx>
                <c:rich>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Arial" panose="020B0604020202020204" pitchFamily="34" charset="0"/>
                        <a:ea typeface="+mn-ea"/>
                        <a:cs typeface="Arial" panose="020B0604020202020204" pitchFamily="34" charset="0"/>
                      </a:defRPr>
                    </a:pPr>
                    <a:r>
                      <a:rPr lang="en-US" sz="1000" baseline="0"/>
                      <a:t>Faculty from other divisions (12.1%)</a:t>
                    </a:r>
                  </a:p>
                  <a:p>
                    <a:pPr>
                      <a:defRPr>
                        <a:latin typeface="Arial" panose="020B0604020202020204" pitchFamily="34" charset="0"/>
                        <a:cs typeface="Arial" panose="020B0604020202020204" pitchFamily="34" charset="0"/>
                      </a:defRPr>
                    </a:pPr>
                    <a:r>
                      <a:rPr lang="en-US" sz="1000" baseline="0"/>
                      <a:t>N=8</a:t>
                    </a:r>
                  </a:p>
                </c:rich>
              </c:tx>
              <c:numFmt formatCode="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extLst>
                <c:ext xmlns:c15="http://schemas.microsoft.com/office/drawing/2012/chart" uri="{CE6537A1-D6FC-4f65-9D91-7224C49458BB}">
                  <c15:layout>
                    <c:manualLayout>
                      <c:w val="0.27704524469067404"/>
                      <c:h val="0.10165016501650165"/>
                    </c:manualLayout>
                  </c15:layout>
                </c:ext>
              </c:extLst>
            </c:dLbl>
            <c:dLbl>
              <c:idx val="2"/>
              <c:layout>
                <c:manualLayout>
                  <c:x val="-0.1963681132656202"/>
                  <c:y val="-0.1254125412541254"/>
                </c:manualLayout>
              </c:layout>
              <c:tx>
                <c:rich>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Arial" panose="020B0604020202020204" pitchFamily="34" charset="0"/>
                        <a:ea typeface="+mn-ea"/>
                        <a:cs typeface="Arial" panose="020B0604020202020204" pitchFamily="34" charset="0"/>
                      </a:defRPr>
                    </a:pPr>
                    <a:fld id="{6559DE51-121D-4BAB-AB98-62F0A85847D8}" type="CATEGORYNAME">
                      <a:rPr lang="en-US" sz="1000" baseline="0"/>
                      <a:pPr>
                        <a:defRPr>
                          <a:latin typeface="Arial" panose="020B0604020202020204" pitchFamily="34" charset="0"/>
                          <a:cs typeface="Arial" panose="020B0604020202020204" pitchFamily="34" charset="0"/>
                        </a:defRPr>
                      </a:pPr>
                      <a:t>[CATEGORY NAME]</a:t>
                    </a:fld>
                    <a:r>
                      <a:rPr lang="en-US" sz="1000" baseline="0"/>
                      <a:t> (62.1%)
N=41</a:t>
                    </a:r>
                  </a:p>
                </c:rich>
              </c:tx>
              <c:numFmt formatCode="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Arial" panose="020B0604020202020204" pitchFamily="34" charset="0"/>
                      <a:ea typeface="+mn-ea"/>
                      <a:cs typeface="Arial" panose="020B0604020202020204" pitchFamily="34" charset="0"/>
                    </a:defRPr>
                  </a:pPr>
                  <a:endParaRPr lang="en-US"/>
                </a:p>
              </c:txPr>
              <c:showLegendKey val="0"/>
              <c:showVal val="1"/>
              <c:showCatName val="1"/>
              <c:showSerName val="1"/>
              <c:showPercent val="1"/>
              <c:showBubbleSize val="0"/>
              <c:separator>
</c:separator>
              <c:extLst>
                <c:ext xmlns:c15="http://schemas.microsoft.com/office/drawing/2012/chart" uri="{CE6537A1-D6FC-4f65-9D91-7224C49458BB}">
                  <c15:layout>
                    <c:manualLayout>
                      <c:w val="0.28603262542320712"/>
                      <c:h val="0.1306930693069307"/>
                    </c:manualLayout>
                  </c15:layout>
                  <c15:dlblFieldTable/>
                  <c15:showDataLabelsRange val="0"/>
                </c:ext>
              </c:extLst>
            </c:dLbl>
            <c:dLbl>
              <c:idx val="3"/>
              <c:layout>
                <c:manualLayout>
                  <c:x val="0.18590340334881952"/>
                  <c:y val="0.53333333333333321"/>
                </c:manualLayout>
              </c:layout>
              <c:tx>
                <c:rich>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Arial" panose="020B0604020202020204" pitchFamily="34" charset="0"/>
                        <a:ea typeface="+mn-ea"/>
                        <a:cs typeface="Arial" panose="020B0604020202020204" pitchFamily="34" charset="0"/>
                      </a:defRPr>
                    </a:pPr>
                    <a:r>
                      <a:rPr lang="en-US" baseline="0"/>
                      <a:t>Medical school faculty only (6.1%)
N=4</a:t>
                    </a:r>
                  </a:p>
                </c:rich>
              </c:tx>
              <c:numFmt formatCode="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Arial" panose="020B0604020202020204" pitchFamily="34" charset="0"/>
                      <a:ea typeface="+mn-ea"/>
                      <a:cs typeface="Arial" panose="020B0604020202020204" pitchFamily="34" charset="0"/>
                    </a:defRPr>
                  </a:pPr>
                  <a:endParaRPr lang="en-US"/>
                </a:p>
              </c:txPr>
              <c:showLegendKey val="0"/>
              <c:showVal val="1"/>
              <c:showCatName val="1"/>
              <c:showSerName val="1"/>
              <c:showPercent val="1"/>
              <c:showBubbleSize val="0"/>
              <c:separator>
</c:separator>
              <c:extLst>
                <c:ext xmlns:c15="http://schemas.microsoft.com/office/drawing/2012/chart" uri="{CE6537A1-D6FC-4f65-9D91-7224C49458BB}">
                  <c15:layout>
                    <c:manualLayout>
                      <c:w val="0.27399199753770387"/>
                      <c:h val="0.10165016501650165"/>
                    </c:manualLayout>
                  </c15:layout>
                </c:ext>
              </c:extLst>
            </c:dLbl>
            <c:numFmt formatCode="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Arial" panose="020B0604020202020204" pitchFamily="34" charset="0"/>
                    <a:ea typeface="+mn-ea"/>
                    <a:cs typeface="Arial" panose="020B0604020202020204" pitchFamily="34" charset="0"/>
                  </a:defRPr>
                </a:pPr>
                <a:endParaRPr lang="en-US"/>
              </a:p>
            </c:txPr>
            <c:showLegendKey val="0"/>
            <c:showVal val="1"/>
            <c:showCatName val="1"/>
            <c:showSerName val="1"/>
            <c:showPercent val="1"/>
            <c:showBubbleSize val="0"/>
            <c:separator>
</c:separator>
            <c:showLeaderLines val="0"/>
            <c:extLst>
              <c:ext xmlns:c15="http://schemas.microsoft.com/office/drawing/2012/chart" uri="{CE6537A1-D6FC-4f65-9D91-7224C49458BB}"/>
            </c:extLst>
          </c:dLbls>
          <c:cat>
            <c:strRef>
              <c:f>'Fig12'!$C$7:$C$10</c:f>
              <c:strCache>
                <c:ptCount val="4"/>
                <c:pt idx="0">
                  <c:v>Dental school faculty only</c:v>
                </c:pt>
                <c:pt idx="1">
                  <c:v>Medical school faculty only</c:v>
                </c:pt>
                <c:pt idx="2">
                  <c:v>Medical and dental school faculty share instruction</c:v>
                </c:pt>
                <c:pt idx="3">
                  <c:v>Faculty from other divisions</c:v>
                </c:pt>
              </c:strCache>
            </c:strRef>
          </c:cat>
          <c:val>
            <c:numRef>
              <c:f>'Fig12'!$D$7:$D$10</c:f>
              <c:numCache>
                <c:formatCode>General</c:formatCode>
                <c:ptCount val="4"/>
                <c:pt idx="0">
                  <c:v>19.7</c:v>
                </c:pt>
                <c:pt idx="1">
                  <c:v>6.06</c:v>
                </c:pt>
                <c:pt idx="2">
                  <c:v>62.12</c:v>
                </c:pt>
                <c:pt idx="3">
                  <c:v>12.12</c:v>
                </c:pt>
              </c:numCache>
            </c:numRef>
          </c:val>
        </c:ser>
        <c:dLbls>
          <c:showLegendKey val="0"/>
          <c:showVal val="0"/>
          <c:showCatName val="0"/>
          <c:showSerName val="0"/>
          <c:showPercent val="1"/>
          <c:showBubbleSize val="0"/>
          <c:showLeaderLines val="0"/>
        </c:dLbls>
        <c:firstSliceAng val="60"/>
        <c:holeSize val="50"/>
      </c:doughnutChart>
      <c:spPr>
        <a:noFill/>
        <a:ln>
          <a:noFill/>
        </a:ln>
        <a:effectLst/>
      </c:spPr>
    </c:plotArea>
    <c:plotVisOnly val="1"/>
    <c:dispBlanksAs val="zero"/>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000000000000167" l="0.70000000000000062" r="0.70000000000000062" t="0.75000000000000167" header="0.30000000000000032" footer="0.30000000000000032"/>
    <c:pageSetup orientation="landscape"/>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0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6057900</xdr:colOff>
      <xdr:row>2</xdr:row>
      <xdr:rowOff>542925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057900" cy="866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125412</xdr:rowOff>
    </xdr:from>
    <xdr:to>
      <xdr:col>9</xdr:col>
      <xdr:colOff>457200</xdr:colOff>
      <xdr:row>30</xdr:row>
      <xdr:rowOff>58737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100012</xdr:rowOff>
    </xdr:from>
    <xdr:to>
      <xdr:col>15</xdr:col>
      <xdr:colOff>0</xdr:colOff>
      <xdr:row>30</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3</xdr:row>
      <xdr:rowOff>19051</xdr:rowOff>
    </xdr:from>
    <xdr:to>
      <xdr:col>14</xdr:col>
      <xdr:colOff>619125</xdr:colOff>
      <xdr:row>31</xdr:row>
      <xdr:rowOff>57151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71439</xdr:rowOff>
    </xdr:from>
    <xdr:to>
      <xdr:col>14</xdr:col>
      <xdr:colOff>609600</xdr:colOff>
      <xdr:row>30</xdr:row>
      <xdr:rowOff>157162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219075</xdr:rowOff>
    </xdr:from>
    <xdr:to>
      <xdr:col>16</xdr:col>
      <xdr:colOff>299272</xdr:colOff>
      <xdr:row>49</xdr:row>
      <xdr:rowOff>142875</xdr:rowOff>
    </xdr:to>
    <xdr:pic>
      <xdr:nvPicPr>
        <xdr:cNvPr id="6"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38150"/>
          <a:ext cx="10052872" cy="77724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95250</xdr:rowOff>
    </xdr:from>
    <xdr:to>
      <xdr:col>14</xdr:col>
      <xdr:colOff>652462</xdr:colOff>
      <xdr:row>31</xdr:row>
      <xdr:rowOff>47625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0.8761</cdr:x>
      <cdr:y>0.19838</cdr:y>
    </cdr:from>
    <cdr:to>
      <cdr:x>0.94038</cdr:x>
      <cdr:y>0.25101</cdr:y>
    </cdr:to>
    <cdr:sp macro="" textlink="">
      <cdr:nvSpPr>
        <cdr:cNvPr id="2" name="Rounded Rectangle 1"/>
        <cdr:cNvSpPr/>
      </cdr:nvSpPr>
      <cdr:spPr>
        <a:xfrm xmlns:a="http://schemas.openxmlformats.org/drawingml/2006/main">
          <a:off x="8048626" y="933450"/>
          <a:ext cx="590550" cy="247650"/>
        </a:xfrm>
        <a:prstGeom xmlns:a="http://schemas.openxmlformats.org/drawingml/2006/main" prst="roundRect">
          <a:avLst/>
        </a:prstGeom>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vertOverflow="clip" anchor="ctr"/>
        <a:lstStyle xmlns:a="http://schemas.openxmlformats.org/drawingml/2006/main"/>
        <a:p xmlns:a="http://schemas.openxmlformats.org/drawingml/2006/main">
          <a:pPr algn="ctr"/>
          <a:r>
            <a:rPr lang="en-US" b="1">
              <a:solidFill>
                <a:schemeClr val="tx1">
                  <a:lumMod val="65000"/>
                  <a:lumOff val="35000"/>
                </a:schemeClr>
              </a:solidFill>
              <a:latin typeface="Arial" panose="020B0604020202020204" pitchFamily="34" charset="0"/>
              <a:cs typeface="Arial" panose="020B0604020202020204" pitchFamily="34" charset="0"/>
            </a:rPr>
            <a:t>6,308</a:t>
          </a:r>
        </a:p>
      </cdr:txBody>
    </cdr:sp>
  </cdr:relSizeAnchor>
  <cdr:relSizeAnchor xmlns:cdr="http://schemas.openxmlformats.org/drawingml/2006/chartDrawing">
    <cdr:from>
      <cdr:x>0.92207</cdr:x>
      <cdr:y>0.59177</cdr:y>
    </cdr:from>
    <cdr:to>
      <cdr:x>0.98635</cdr:x>
      <cdr:y>0.6444</cdr:y>
    </cdr:to>
    <cdr:sp macro="" textlink="">
      <cdr:nvSpPr>
        <cdr:cNvPr id="9" name="Rounded Rectangle 8"/>
        <cdr:cNvSpPr/>
      </cdr:nvSpPr>
      <cdr:spPr>
        <a:xfrm xmlns:a="http://schemas.openxmlformats.org/drawingml/2006/main">
          <a:off x="8470900" y="2784475"/>
          <a:ext cx="590550" cy="247650"/>
        </a:xfrm>
        <a:prstGeom xmlns:a="http://schemas.openxmlformats.org/drawingml/2006/main" prst="roundRect">
          <a:avLst/>
        </a:prstGeom>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b="1">
              <a:solidFill>
                <a:schemeClr val="tx1">
                  <a:lumMod val="65000"/>
                  <a:lumOff val="35000"/>
                </a:schemeClr>
              </a:solidFill>
              <a:latin typeface="Arial" panose="020B0604020202020204" pitchFamily="34" charset="0"/>
              <a:cs typeface="Arial" panose="020B0604020202020204" pitchFamily="34" charset="0"/>
            </a:rPr>
            <a:t>6,742</a:t>
          </a:r>
        </a:p>
      </cdr:txBody>
    </cdr:sp>
  </cdr:relSizeAnchor>
  <cdr:relSizeAnchor xmlns:cdr="http://schemas.openxmlformats.org/drawingml/2006/chartDrawing">
    <cdr:from>
      <cdr:x>0.86297</cdr:x>
      <cdr:y>0.39136</cdr:y>
    </cdr:from>
    <cdr:to>
      <cdr:x>0.92725</cdr:x>
      <cdr:y>0.44399</cdr:y>
    </cdr:to>
    <cdr:sp macro="" textlink="">
      <cdr:nvSpPr>
        <cdr:cNvPr id="11" name="Rounded Rectangle 10"/>
        <cdr:cNvSpPr/>
      </cdr:nvSpPr>
      <cdr:spPr>
        <a:xfrm xmlns:a="http://schemas.openxmlformats.org/drawingml/2006/main">
          <a:off x="7927975" y="1841500"/>
          <a:ext cx="590550" cy="247650"/>
        </a:xfrm>
        <a:prstGeom xmlns:a="http://schemas.openxmlformats.org/drawingml/2006/main" prst="roundRect">
          <a:avLst/>
        </a:prstGeom>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b="1">
              <a:solidFill>
                <a:schemeClr val="tx1">
                  <a:lumMod val="65000"/>
                  <a:lumOff val="35000"/>
                </a:schemeClr>
              </a:solidFill>
              <a:latin typeface="Arial" panose="020B0604020202020204" pitchFamily="34" charset="0"/>
              <a:cs typeface="Arial" panose="020B0604020202020204" pitchFamily="34" charset="0"/>
            </a:rPr>
            <a:t>6,239</a:t>
          </a:r>
        </a:p>
      </cdr:txBody>
    </cdr:sp>
  </cdr:relSizeAnchor>
  <cdr:relSizeAnchor xmlns:cdr="http://schemas.openxmlformats.org/drawingml/2006/chartDrawing">
    <cdr:from>
      <cdr:x>0.89511</cdr:x>
      <cdr:y>0.7861</cdr:y>
    </cdr:from>
    <cdr:to>
      <cdr:x>0.95939</cdr:x>
      <cdr:y>0.83873</cdr:y>
    </cdr:to>
    <cdr:sp macro="" textlink="">
      <cdr:nvSpPr>
        <cdr:cNvPr id="13" name="Rounded Rectangle 12"/>
        <cdr:cNvSpPr/>
      </cdr:nvSpPr>
      <cdr:spPr>
        <a:xfrm xmlns:a="http://schemas.openxmlformats.org/drawingml/2006/main">
          <a:off x="8223250" y="3698875"/>
          <a:ext cx="590550" cy="247650"/>
        </a:xfrm>
        <a:prstGeom xmlns:a="http://schemas.openxmlformats.org/drawingml/2006/main" prst="roundRect">
          <a:avLst/>
        </a:prstGeom>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b="1">
              <a:solidFill>
                <a:schemeClr val="tx1">
                  <a:lumMod val="65000"/>
                  <a:lumOff val="35000"/>
                </a:schemeClr>
              </a:solidFill>
              <a:latin typeface="Arial" panose="020B0604020202020204" pitchFamily="34" charset="0"/>
              <a:cs typeface="Arial" panose="020B0604020202020204" pitchFamily="34" charset="0"/>
            </a:rPr>
            <a:t>6,518</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2</xdr:row>
      <xdr:rowOff>95250</xdr:rowOff>
    </xdr:from>
    <xdr:to>
      <xdr:col>14</xdr:col>
      <xdr:colOff>609600</xdr:colOff>
      <xdr:row>34</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xdr:row>
      <xdr:rowOff>114298</xdr:rowOff>
    </xdr:from>
    <xdr:to>
      <xdr:col>10</xdr:col>
      <xdr:colOff>304800</xdr:colOff>
      <xdr:row>28</xdr:row>
      <xdr:rowOff>400050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0.41071</cdr:x>
      <cdr:y>0.46649</cdr:y>
    </cdr:from>
    <cdr:to>
      <cdr:x>0.57887</cdr:x>
      <cdr:y>0.59103</cdr:y>
    </cdr:to>
    <cdr:sp macro="" textlink="">
      <cdr:nvSpPr>
        <cdr:cNvPr id="2" name="TextBox 1"/>
        <cdr:cNvSpPr txBox="1"/>
      </cdr:nvSpPr>
      <cdr:spPr>
        <a:xfrm xmlns:a="http://schemas.openxmlformats.org/drawingml/2006/main">
          <a:off x="2628900" y="1962152"/>
          <a:ext cx="1076325" cy="52387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US" sz="1200" b="1">
              <a:latin typeface="Arial" panose="020B0604020202020204" pitchFamily="34" charset="0"/>
              <a:cs typeface="Arial" panose="020B0604020202020204" pitchFamily="34" charset="0"/>
            </a:rPr>
            <a:t>2019 Graduates</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2</xdr:row>
      <xdr:rowOff>47624</xdr:rowOff>
    </xdr:from>
    <xdr:to>
      <xdr:col>11</xdr:col>
      <xdr:colOff>38100</xdr:colOff>
      <xdr:row>30</xdr:row>
      <xdr:rowOff>38099</xdr:rowOff>
    </xdr:to>
    <xdr:graphicFrame macro="">
      <xdr:nvGraphicFramePr>
        <xdr:cNvPr id="2" name="Objec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609600</xdr:colOff>
      <xdr:row>5</xdr:row>
      <xdr:rowOff>19050</xdr:rowOff>
    </xdr:from>
    <xdr:to>
      <xdr:col>1</xdr:col>
      <xdr:colOff>628650</xdr:colOff>
      <xdr:row>5</xdr:row>
      <xdr:rowOff>19050</xdr:rowOff>
    </xdr:to>
    <xdr:graphicFrame macro="">
      <xdr:nvGraphicFramePr>
        <xdr:cNvPr id="3"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xdr:row>
      <xdr:rowOff>95249</xdr:rowOff>
    </xdr:from>
    <xdr:to>
      <xdr:col>14</xdr:col>
      <xdr:colOff>104775</xdr:colOff>
      <xdr:row>30</xdr:row>
      <xdr:rowOff>123824</xdr:rowOff>
    </xdr:to>
    <xdr:graphicFrame macro="">
      <xdr:nvGraphicFramePr>
        <xdr:cNvPr id="2" name="Objec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xdr:colOff>
      <xdr:row>3</xdr:row>
      <xdr:rowOff>85724</xdr:rowOff>
    </xdr:from>
    <xdr:to>
      <xdr:col>14</xdr:col>
      <xdr:colOff>333375</xdr:colOff>
      <xdr:row>42</xdr:row>
      <xdr:rowOff>142874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xdr:row>
      <xdr:rowOff>76199</xdr:rowOff>
    </xdr:from>
    <xdr:to>
      <xdr:col>10</xdr:col>
      <xdr:colOff>123825</xdr:colOff>
      <xdr:row>32</xdr:row>
      <xdr:rowOff>19049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0.43472</cdr:x>
      <cdr:y>0.4349</cdr:y>
    </cdr:from>
    <cdr:to>
      <cdr:x>0.56111</cdr:x>
      <cdr:y>0.65104</cdr:y>
    </cdr:to>
    <cdr:sp macro="" textlink="">
      <cdr:nvSpPr>
        <cdr:cNvPr id="2" name="TextBox 1"/>
        <cdr:cNvSpPr txBox="1"/>
      </cdr:nvSpPr>
      <cdr:spPr>
        <a:xfrm xmlns:a="http://schemas.openxmlformats.org/drawingml/2006/main">
          <a:off x="2981327" y="1590676"/>
          <a:ext cx="866775" cy="7905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0.42083</cdr:x>
      <cdr:y>0.39323</cdr:y>
    </cdr:from>
    <cdr:to>
      <cdr:x>0.55972</cdr:x>
      <cdr:y>0.68229</cdr:y>
    </cdr:to>
    <cdr:sp macro="" textlink="">
      <cdr:nvSpPr>
        <cdr:cNvPr id="3" name="TextBox 2"/>
        <cdr:cNvSpPr txBox="1"/>
      </cdr:nvSpPr>
      <cdr:spPr>
        <a:xfrm xmlns:a="http://schemas.openxmlformats.org/drawingml/2006/main">
          <a:off x="2886077" y="1438276"/>
          <a:ext cx="952500" cy="105727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US" sz="1100" b="1">
              <a:latin typeface="Arial" panose="020B0604020202020204" pitchFamily="34" charset="0"/>
              <a:cs typeface="Arial" panose="020B0604020202020204" pitchFamily="34" charset="0"/>
            </a:rPr>
            <a:t>Faculty</a:t>
          </a:r>
          <a:r>
            <a:rPr lang="en-US" sz="1100" b="1" baseline="0">
              <a:latin typeface="Arial" panose="020B0604020202020204" pitchFamily="34" charset="0"/>
              <a:cs typeface="Arial" panose="020B0604020202020204" pitchFamily="34" charset="0"/>
            </a:rPr>
            <a:t> Providing Basic Science Instruction</a:t>
          </a:r>
          <a:endParaRPr lang="en-US" sz="1100" b="1">
            <a:latin typeface="Arial" panose="020B0604020202020204" pitchFamily="34" charset="0"/>
            <a:cs typeface="Arial" panose="020B0604020202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orrisseyr\Documents\Survey%20of%20Dental%20Education\2019-20\Report%201\support%20staff%20-%20figure%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3">
          <cell r="D3" t="str">
            <v>Basic Science</v>
          </cell>
          <cell r="E3" t="str">
            <v>Clinical Science</v>
          </cell>
          <cell r="F3" t="str">
            <v>Research Support</v>
          </cell>
          <cell r="G3" t="str">
            <v>All Other Support</v>
          </cell>
          <cell r="H3" t="str">
            <v>TOTAL FTE</v>
          </cell>
        </row>
        <row r="4">
          <cell r="C4" t="str">
            <v>Nurse</v>
          </cell>
          <cell r="D4">
            <v>0</v>
          </cell>
          <cell r="E4">
            <v>56.25</v>
          </cell>
          <cell r="F4">
            <v>9.3000000000000007</v>
          </cell>
          <cell r="G4">
            <v>13</v>
          </cell>
          <cell r="H4">
            <v>78.55</v>
          </cell>
        </row>
        <row r="5">
          <cell r="C5" t="str">
            <v>Medical/pathology lab tech</v>
          </cell>
          <cell r="D5">
            <v>19</v>
          </cell>
          <cell r="E5">
            <v>25</v>
          </cell>
          <cell r="F5">
            <v>45.32</v>
          </cell>
          <cell r="G5">
            <v>5</v>
          </cell>
          <cell r="H5">
            <v>94.32</v>
          </cell>
        </row>
        <row r="6">
          <cell r="C6" t="str">
            <v>Radiology tech</v>
          </cell>
          <cell r="D6">
            <v>0</v>
          </cell>
          <cell r="E6">
            <v>118.4</v>
          </cell>
          <cell r="F6">
            <v>0</v>
          </cell>
          <cell r="G6">
            <v>9.6999999999999993</v>
          </cell>
          <cell r="H6">
            <v>128.1</v>
          </cell>
        </row>
        <row r="7">
          <cell r="C7" t="str">
            <v>Dental lab tech</v>
          </cell>
          <cell r="D7">
            <v>3</v>
          </cell>
          <cell r="E7">
            <v>173.99</v>
          </cell>
          <cell r="F7">
            <v>19.8</v>
          </cell>
          <cell r="G7">
            <v>19.100000000000001</v>
          </cell>
          <cell r="H7">
            <v>215.89</v>
          </cell>
        </row>
        <row r="8">
          <cell r="C8" t="str">
            <v>Expanded function dental assistant</v>
          </cell>
          <cell r="D8">
            <v>0</v>
          </cell>
          <cell r="E8">
            <v>326.45</v>
          </cell>
          <cell r="F8">
            <v>0</v>
          </cell>
          <cell r="G8">
            <v>30</v>
          </cell>
          <cell r="H8">
            <v>356.45</v>
          </cell>
        </row>
        <row r="9">
          <cell r="C9" t="str">
            <v>Computer/IT personnel</v>
          </cell>
          <cell r="D9">
            <v>4.03</v>
          </cell>
          <cell r="E9">
            <v>161.38</v>
          </cell>
          <cell r="F9">
            <v>30.13</v>
          </cell>
          <cell r="G9">
            <v>237.7</v>
          </cell>
          <cell r="H9">
            <v>433.24</v>
          </cell>
        </row>
        <row r="10">
          <cell r="C10" t="str">
            <v>Dental hygienist</v>
          </cell>
          <cell r="D10">
            <v>0</v>
          </cell>
          <cell r="E10">
            <v>366.14</v>
          </cell>
          <cell r="F10">
            <v>19.12</v>
          </cell>
          <cell r="G10">
            <v>64.900000000000006</v>
          </cell>
          <cell r="H10">
            <v>450.16</v>
          </cell>
        </row>
        <row r="11">
          <cell r="C11" t="str">
            <v>Sterilization personnel</v>
          </cell>
          <cell r="D11">
            <v>0</v>
          </cell>
          <cell r="E11">
            <v>573.37</v>
          </cell>
          <cell r="F11">
            <v>6</v>
          </cell>
          <cell r="G11">
            <v>69.8</v>
          </cell>
          <cell r="H11">
            <v>649.16999999999996</v>
          </cell>
        </row>
        <row r="12">
          <cell r="C12" t="str">
            <v>Other support personnel</v>
          </cell>
          <cell r="D12">
            <v>4.9800000000000004</v>
          </cell>
          <cell r="E12">
            <v>189.59</v>
          </cell>
          <cell r="F12">
            <v>190.17</v>
          </cell>
          <cell r="G12">
            <v>337.21</v>
          </cell>
          <cell r="H12">
            <v>721.95</v>
          </cell>
        </row>
        <row r="13">
          <cell r="C13" t="str">
            <v>Team/Patient care coordinator</v>
          </cell>
          <cell r="D13">
            <v>0</v>
          </cell>
          <cell r="E13">
            <v>683.23</v>
          </cell>
          <cell r="F13">
            <v>13.3</v>
          </cell>
          <cell r="G13">
            <v>59.7</v>
          </cell>
          <cell r="H13">
            <v>756.23</v>
          </cell>
        </row>
        <row r="14">
          <cell r="C14" t="str">
            <v>Professional staff</v>
          </cell>
          <cell r="D14">
            <v>17.399999999999999</v>
          </cell>
          <cell r="E14">
            <v>441.69</v>
          </cell>
          <cell r="F14">
            <v>174.17</v>
          </cell>
          <cell r="G14">
            <v>753.26</v>
          </cell>
          <cell r="H14">
            <v>1386.52</v>
          </cell>
        </row>
        <row r="15">
          <cell r="C15" t="str">
            <v>Admin Assistants/Clerical Support</v>
          </cell>
          <cell r="D15">
            <v>55.5</v>
          </cell>
          <cell r="E15">
            <v>734.35</v>
          </cell>
          <cell r="F15">
            <v>128.38999999999999</v>
          </cell>
          <cell r="G15">
            <v>865.7</v>
          </cell>
          <cell r="H15">
            <v>1783.94</v>
          </cell>
        </row>
        <row r="16">
          <cell r="C16" t="str">
            <v>Clincial clerk</v>
          </cell>
          <cell r="D16">
            <v>0</v>
          </cell>
          <cell r="E16">
            <v>1735.55</v>
          </cell>
          <cell r="F16">
            <v>22.1</v>
          </cell>
          <cell r="G16">
            <v>123.8</v>
          </cell>
          <cell r="H16">
            <v>1881.45</v>
          </cell>
        </row>
        <row r="17">
          <cell r="C17" t="str">
            <v>Dental assistant</v>
          </cell>
          <cell r="D17">
            <v>0</v>
          </cell>
          <cell r="E17">
            <v>2036.82</v>
          </cell>
          <cell r="F17">
            <v>22</v>
          </cell>
          <cell r="G17">
            <v>149.19999999999999</v>
          </cell>
          <cell r="H17">
            <v>2208.02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C55"/>
  <sheetViews>
    <sheetView tabSelected="1" zoomScaleNormal="100" workbookViewId="0">
      <pane ySplit="7" topLeftCell="A50" activePane="bottomLeft" state="frozen"/>
      <selection activeCell="B51" sqref="B51"/>
      <selection pane="bottomLeft" activeCell="A55" sqref="A55"/>
    </sheetView>
  </sheetViews>
  <sheetFormatPr defaultColWidth="9.1328125" defaultRowHeight="13.15" x14ac:dyDescent="0.4"/>
  <cols>
    <col min="1" max="1" width="123.86328125" style="18" customWidth="1"/>
    <col min="2" max="2" width="9.1328125" style="17"/>
    <col min="3" max="16384" width="9.1328125" style="18"/>
  </cols>
  <sheetData>
    <row r="1" spans="1:3" x14ac:dyDescent="0.4">
      <c r="A1" s="639"/>
    </row>
    <row r="2" spans="1:3" x14ac:dyDescent="0.4">
      <c r="A2" s="639"/>
    </row>
    <row r="3" spans="1:3" ht="60.75" customHeight="1" x14ac:dyDescent="0.4">
      <c r="A3" s="639"/>
    </row>
    <row r="4" spans="1:3" ht="20.25" customHeight="1" x14ac:dyDescent="0.5">
      <c r="A4" s="19" t="s">
        <v>471</v>
      </c>
    </row>
    <row r="5" spans="1:3" ht="17.649999999999999" x14ac:dyDescent="0.5">
      <c r="A5" s="19" t="s">
        <v>461</v>
      </c>
    </row>
    <row r="6" spans="1:3" ht="18" thickBot="1" x14ac:dyDescent="0.55000000000000004">
      <c r="A6" s="19" t="s">
        <v>462</v>
      </c>
    </row>
    <row r="7" spans="1:3" x14ac:dyDescent="0.4">
      <c r="A7" s="624"/>
      <c r="B7" s="354"/>
      <c r="C7" s="355"/>
    </row>
    <row r="8" spans="1:3" ht="24.95" customHeight="1" x14ac:dyDescent="0.4">
      <c r="A8" s="625" t="s">
        <v>463</v>
      </c>
      <c r="B8" s="354"/>
      <c r="C8" s="355"/>
    </row>
    <row r="9" spans="1:3" ht="24.95" customHeight="1" x14ac:dyDescent="0.4">
      <c r="A9" s="626" t="s">
        <v>464</v>
      </c>
      <c r="B9" s="354"/>
      <c r="C9" s="355"/>
    </row>
    <row r="10" spans="1:3" ht="24.95" customHeight="1" x14ac:dyDescent="0.4">
      <c r="A10" s="626" t="s">
        <v>472</v>
      </c>
      <c r="B10" s="354"/>
      <c r="C10" s="355"/>
    </row>
    <row r="11" spans="1:3" ht="24.95" customHeight="1" x14ac:dyDescent="0.4">
      <c r="A11" s="626" t="s">
        <v>890</v>
      </c>
      <c r="B11" s="354"/>
      <c r="C11" s="355"/>
    </row>
    <row r="12" spans="1:3" ht="24.95" customHeight="1" x14ac:dyDescent="0.4">
      <c r="A12" s="626" t="s">
        <v>215</v>
      </c>
      <c r="B12" s="354"/>
      <c r="C12" s="355"/>
    </row>
    <row r="13" spans="1:3" ht="24.95" customHeight="1" x14ac:dyDescent="0.4">
      <c r="A13" s="626" t="s">
        <v>465</v>
      </c>
      <c r="B13" s="354"/>
      <c r="C13" s="355"/>
    </row>
    <row r="14" spans="1:3" s="20" customFormat="1" ht="24.95" customHeight="1" x14ac:dyDescent="0.4">
      <c r="A14" s="626" t="s">
        <v>235</v>
      </c>
      <c r="B14" s="354"/>
      <c r="C14" s="356"/>
    </row>
    <row r="15" spans="1:3" s="20" customFormat="1" ht="24.95" customHeight="1" x14ac:dyDescent="0.4">
      <c r="A15" s="626" t="s">
        <v>466</v>
      </c>
      <c r="B15" s="354"/>
      <c r="C15" s="356"/>
    </row>
    <row r="16" spans="1:3" ht="24.95" customHeight="1" x14ac:dyDescent="0.4">
      <c r="A16" s="626" t="s">
        <v>892</v>
      </c>
      <c r="B16" s="354"/>
      <c r="C16" s="355"/>
    </row>
    <row r="17" spans="1:3" ht="24.95" customHeight="1" x14ac:dyDescent="0.4">
      <c r="A17" s="626" t="s">
        <v>898</v>
      </c>
      <c r="B17" s="354"/>
      <c r="C17" s="355"/>
    </row>
    <row r="18" spans="1:3" s="17" customFormat="1" ht="24.95" customHeight="1" x14ac:dyDescent="0.4">
      <c r="A18" s="626" t="s">
        <v>900</v>
      </c>
      <c r="B18" s="354"/>
      <c r="C18" s="354"/>
    </row>
    <row r="19" spans="1:3" s="17" customFormat="1" ht="24.95" customHeight="1" x14ac:dyDescent="0.4">
      <c r="A19" s="626" t="s">
        <v>277</v>
      </c>
      <c r="B19" s="354"/>
      <c r="C19" s="354"/>
    </row>
    <row r="20" spans="1:3" s="17" customFormat="1" ht="24.95" customHeight="1" x14ac:dyDescent="0.4">
      <c r="A20" s="626" t="s">
        <v>467</v>
      </c>
      <c r="B20" s="354"/>
      <c r="C20" s="354"/>
    </row>
    <row r="21" spans="1:3" s="17" customFormat="1" ht="24.95" customHeight="1" x14ac:dyDescent="0.4">
      <c r="A21" s="626" t="s">
        <v>926</v>
      </c>
      <c r="B21" s="354"/>
      <c r="C21" s="354"/>
    </row>
    <row r="22" spans="1:3" s="17" customFormat="1" ht="24.95" customHeight="1" x14ac:dyDescent="0.4">
      <c r="A22" s="626" t="s">
        <v>321</v>
      </c>
      <c r="B22" s="354"/>
      <c r="C22" s="354"/>
    </row>
    <row r="23" spans="1:3" s="17" customFormat="1" ht="24.95" customHeight="1" x14ac:dyDescent="0.4">
      <c r="A23" s="626" t="s">
        <v>468</v>
      </c>
      <c r="B23" s="354"/>
      <c r="C23" s="354"/>
    </row>
    <row r="24" spans="1:3" s="17" customFormat="1" ht="24.95" customHeight="1" x14ac:dyDescent="0.4">
      <c r="A24" s="626" t="s">
        <v>323</v>
      </c>
      <c r="B24" s="354"/>
      <c r="C24" s="354"/>
    </row>
    <row r="25" spans="1:3" s="17" customFormat="1" ht="24.95" customHeight="1" x14ac:dyDescent="0.4">
      <c r="A25" s="626" t="s">
        <v>325</v>
      </c>
      <c r="B25" s="354"/>
      <c r="C25" s="354"/>
    </row>
    <row r="26" spans="1:3" s="17" customFormat="1" ht="24.95" customHeight="1" x14ac:dyDescent="0.4">
      <c r="A26" s="626" t="s">
        <v>903</v>
      </c>
      <c r="B26" s="354"/>
      <c r="C26" s="354"/>
    </row>
    <row r="27" spans="1:3" s="17" customFormat="1" ht="24.95" customHeight="1" x14ac:dyDescent="0.4">
      <c r="A27" s="626" t="s">
        <v>473</v>
      </c>
      <c r="B27" s="354"/>
      <c r="C27" s="354"/>
    </row>
    <row r="28" spans="1:3" s="17" customFormat="1" ht="24.95" customHeight="1" x14ac:dyDescent="0.4">
      <c r="A28" s="626" t="s">
        <v>329</v>
      </c>
      <c r="B28" s="354"/>
      <c r="C28" s="354"/>
    </row>
    <row r="29" spans="1:3" s="17" customFormat="1" ht="24.95" customHeight="1" x14ac:dyDescent="0.4">
      <c r="A29" s="626" t="s">
        <v>474</v>
      </c>
      <c r="B29" s="354"/>
      <c r="C29" s="354"/>
    </row>
    <row r="30" spans="1:3" s="17" customFormat="1" ht="24.95" customHeight="1" x14ac:dyDescent="0.4">
      <c r="A30" s="626" t="s">
        <v>904</v>
      </c>
      <c r="B30" s="354"/>
      <c r="C30" s="354"/>
    </row>
    <row r="31" spans="1:3" s="17" customFormat="1" ht="24.95" customHeight="1" x14ac:dyDescent="0.4">
      <c r="A31" s="626" t="s">
        <v>354</v>
      </c>
      <c r="B31" s="354"/>
      <c r="C31" s="354"/>
    </row>
    <row r="32" spans="1:3" s="17" customFormat="1" ht="24.95" customHeight="1" x14ac:dyDescent="0.4">
      <c r="A32" s="626" t="s">
        <v>469</v>
      </c>
      <c r="B32" s="354"/>
      <c r="C32" s="354"/>
    </row>
    <row r="33" spans="1:3" s="17" customFormat="1" ht="24.95" customHeight="1" x14ac:dyDescent="0.4">
      <c r="A33" s="627" t="s">
        <v>909</v>
      </c>
      <c r="B33" s="354"/>
      <c r="C33" s="354"/>
    </row>
    <row r="34" spans="1:3" s="17" customFormat="1" ht="24.95" customHeight="1" x14ac:dyDescent="0.4">
      <c r="A34" s="626" t="s">
        <v>356</v>
      </c>
      <c r="B34" s="354"/>
      <c r="C34" s="354"/>
    </row>
    <row r="35" spans="1:3" s="17" customFormat="1" ht="24.95" customHeight="1" x14ac:dyDescent="0.4">
      <c r="A35" s="626" t="s">
        <v>477</v>
      </c>
      <c r="B35" s="354"/>
      <c r="C35" s="354"/>
    </row>
    <row r="36" spans="1:3" s="17" customFormat="1" ht="24.95" customHeight="1" x14ac:dyDescent="0.4">
      <c r="A36" s="626" t="s">
        <v>910</v>
      </c>
      <c r="B36" s="354"/>
      <c r="C36" s="354"/>
    </row>
    <row r="37" spans="1:3" s="17" customFormat="1" ht="24.95" customHeight="1" x14ac:dyDescent="0.4">
      <c r="A37" s="626" t="s">
        <v>357</v>
      </c>
      <c r="B37" s="354"/>
      <c r="C37" s="354"/>
    </row>
    <row r="38" spans="1:3" s="17" customFormat="1" ht="24.95" customHeight="1" x14ac:dyDescent="0.4">
      <c r="A38" s="626" t="s">
        <v>478</v>
      </c>
      <c r="B38" s="354"/>
      <c r="C38" s="354"/>
    </row>
    <row r="39" spans="1:3" s="17" customFormat="1" ht="24.95" customHeight="1" x14ac:dyDescent="0.4">
      <c r="A39" s="626" t="s">
        <v>479</v>
      </c>
      <c r="B39" s="354"/>
      <c r="C39" s="354"/>
    </row>
    <row r="40" spans="1:3" s="17" customFormat="1" ht="24.95" customHeight="1" x14ac:dyDescent="0.4">
      <c r="A40" s="626" t="s">
        <v>912</v>
      </c>
      <c r="B40" s="354"/>
      <c r="C40" s="354"/>
    </row>
    <row r="41" spans="1:3" s="17" customFormat="1" ht="24.95" customHeight="1" x14ac:dyDescent="0.4">
      <c r="A41" s="626" t="s">
        <v>913</v>
      </c>
      <c r="B41" s="354"/>
      <c r="C41" s="354"/>
    </row>
    <row r="42" spans="1:3" s="17" customFormat="1" ht="24.95" customHeight="1" x14ac:dyDescent="0.4">
      <c r="A42" s="626" t="s">
        <v>480</v>
      </c>
      <c r="B42" s="354"/>
      <c r="C42" s="354"/>
    </row>
    <row r="43" spans="1:3" s="17" customFormat="1" ht="24.95" customHeight="1" x14ac:dyDescent="0.4">
      <c r="A43" s="626" t="s">
        <v>927</v>
      </c>
      <c r="B43" s="354"/>
      <c r="C43" s="354"/>
    </row>
    <row r="44" spans="1:3" s="17" customFormat="1" ht="24.95" customHeight="1" x14ac:dyDescent="0.4">
      <c r="A44" s="625" t="s">
        <v>470</v>
      </c>
      <c r="B44" s="354"/>
      <c r="C44" s="354"/>
    </row>
    <row r="45" spans="1:3" ht="24.95" customHeight="1" x14ac:dyDescent="0.4">
      <c r="A45" s="626" t="s">
        <v>915</v>
      </c>
      <c r="B45" s="354"/>
      <c r="C45" s="355"/>
    </row>
    <row r="46" spans="1:3" ht="24.95" customHeight="1" x14ac:dyDescent="0.4">
      <c r="A46" s="626" t="s">
        <v>475</v>
      </c>
      <c r="B46" s="354"/>
      <c r="C46" s="355"/>
    </row>
    <row r="47" spans="1:3" ht="24.95" customHeight="1" x14ac:dyDescent="0.4">
      <c r="A47" s="626" t="s">
        <v>924</v>
      </c>
      <c r="B47" s="354"/>
      <c r="C47" s="355"/>
    </row>
    <row r="48" spans="1:3" ht="24.95" customHeight="1" x14ac:dyDescent="0.4">
      <c r="A48" s="626" t="s">
        <v>920</v>
      </c>
      <c r="B48" s="354"/>
      <c r="C48" s="355"/>
    </row>
    <row r="49" spans="1:3" ht="24.95" customHeight="1" x14ac:dyDescent="0.4">
      <c r="A49" s="626" t="s">
        <v>921</v>
      </c>
      <c r="B49" s="354"/>
      <c r="C49" s="355"/>
    </row>
    <row r="50" spans="1:3" ht="24.95" customHeight="1" x14ac:dyDescent="0.4">
      <c r="A50" s="626" t="s">
        <v>922</v>
      </c>
      <c r="B50" s="354"/>
      <c r="C50" s="355"/>
    </row>
    <row r="51" spans="1:3" ht="24.95" customHeight="1" x14ac:dyDescent="0.4">
      <c r="A51" s="626" t="s">
        <v>923</v>
      </c>
      <c r="B51" s="354"/>
      <c r="C51" s="355"/>
    </row>
    <row r="52" spans="1:3" ht="24.95" customHeight="1" x14ac:dyDescent="0.4">
      <c r="A52" s="626" t="s">
        <v>925</v>
      </c>
      <c r="B52" s="354"/>
      <c r="C52" s="355"/>
    </row>
    <row r="53" spans="1:3" ht="24.95" customHeight="1" thickBot="1" x14ac:dyDescent="0.45">
      <c r="A53" s="628" t="s">
        <v>476</v>
      </c>
      <c r="B53" s="354"/>
      <c r="C53" s="355"/>
    </row>
    <row r="55" spans="1:3" x14ac:dyDescent="0.4">
      <c r="A55" s="632" t="s">
        <v>929</v>
      </c>
    </row>
  </sheetData>
  <autoFilter ref="A1:A53"/>
  <mergeCells count="1">
    <mergeCell ref="A1:A3"/>
  </mergeCells>
  <conditionalFormatting sqref="A8:A42">
    <cfRule type="expression" dxfId="2" priority="2">
      <formula>MOD(ROW(),2)=1</formula>
    </cfRule>
  </conditionalFormatting>
  <conditionalFormatting sqref="A43:A53">
    <cfRule type="expression" dxfId="1" priority="1">
      <formula>MOD(ROW(),2)=1</formula>
    </cfRule>
  </conditionalFormatting>
  <hyperlinks>
    <hyperlink ref="A22" location="'Tab9'!A1" display="Table 9: First-Year United States Dental School Enrollment, 2009-10 to 2019-20"/>
    <hyperlink ref="A21" location="'Tab8'!A1" display="Table 8: First-Year Enrollment and First-Year Repeating Students, 2009-10 to 2019-20"/>
    <hyperlink ref="A19" location="'Tab7'!A1" display="Table 7: Amount of Predental Education of First-Year United States Dental Students, 1969-70 to 2019-20"/>
    <hyperlink ref="A18" location="'Tab6'!A1" display="Table 6: Amount of Predental Education of First-Year United States and Canadian Dental Students, 2019-20"/>
    <hyperlink ref="A17" location="Tab5b!A1" display="Table 5b: Number of United States Dental School Applicants per Admission, 2019-20"/>
    <hyperlink ref="A16" location="Tab5a!A1" display="Table 5a: Number of United States Dental School Examined Applications by Race/Ethnicity, 2019-20"/>
    <hyperlink ref="A15" location="'Tab4'!A1" display="Table 4: Number of United States Dental School Examined Applications by Gender, 2009-10 to 2019-20"/>
    <hyperlink ref="A14" location="'Tab3'!A1" display="Table 3: Number of United States Dental School Examined Applications, 2009-10 to 2019-20"/>
    <hyperlink ref="A12" location="'Tab2'!A1" display="Table 2: Number of United States Dental School Examined Applications, Applicants, and First-Year Enrollment, 2009-10 to 2019-20"/>
    <hyperlink ref="A11" location="'Tab1'!A1" display="Table 1: Description of Academic Programs in United States and Canadian Dental Schools, 2019-20"/>
    <hyperlink ref="A9" location="Glossary!A1" display="Glossary of Terms"/>
    <hyperlink ref="A8" location="Notes!A1" display="Notes to the Reader"/>
    <hyperlink ref="A24" location="'Tab10'!A1" display="Table 10: First-Year United States Dental School Enrollment by Gender, 2009-10 to 2019-20"/>
    <hyperlink ref="A25" location="Tab11a!A1" display="Table 11a: First-Year United States Dental School Enrollment by Gender and Race/Ethnicity, 2009-10 to 2019-20"/>
    <hyperlink ref="A26" location="Tab11b!A1" display="Table 11b: First-Year United States Dental School Enrollment by Gender and Race/Ethnicity, 2019-20"/>
    <hyperlink ref="A28" location="'Tab12'!A1" display="Table 12: State of Residence of First-Year United States Dental Students, 2019-20"/>
    <hyperlink ref="A30" location="'Tab13'!A1" display="Table 13: Total United States and Canadian Dental School Enrollment by Class and Gender, 2019-20"/>
    <hyperlink ref="A31" location="'Tab14'!A1" display="Table 14: Total United States Dental School Enrollment, 2009-10 to 2019-20"/>
    <hyperlink ref="A32" location="Tab15a!A1" display="Table 15a: Total United States Dental School Enrollment by Gender, 2009-10 to 2019-20"/>
    <hyperlink ref="A33" location="Tab15b!A1" display="Table 15b: Total United States Dental School Enrollment by Gender and Race/Ethnicity, 2019-20"/>
    <hyperlink ref="A34" location="'Tab16'!A1" display="Table 16: United States Dental School Enrollment by Gender and Race/Ethnicity, 2009-10 to 2019-20"/>
    <hyperlink ref="A37" location="'Tab17'!A1" display="Table 17: United States and Canadian Dental School Graduates, 2009 to 2019"/>
    <hyperlink ref="A38" location="'Tab18'!A1" display="Table 18: United States and Canadian Dental School Graduates by Gender, 2009 to 2019"/>
    <hyperlink ref="A39" location="'Tab19'!A1" display="Table 19: United States Dental School Graduates by Gender and Race/Ethnicity, 2009 to 2019"/>
    <hyperlink ref="A40" location="'Tab20'!A1" display="Table 20: United States Dental School Graduates by Gender and Race/Ethnicity, 2019"/>
    <hyperlink ref="A43" location="'Tab22'!A1" display="Table 22: Instruction Methods Used in United States Dental Schools, 2019-20"/>
    <hyperlink ref="A45" location="'Tab23'!A1" display="Table 23: Patient Care Provided by United States and Canadian Dental School Students During the Recent Year, 2019-20"/>
    <hyperlink ref="A42" location="'Tab21'!A1" display="Table 21: Financial Assistance Awarded to United States Dental School Students in 2018-19"/>
    <hyperlink ref="A47" location="Tab24a!A1" display="Table 24a: Total Full-Time Equivalent Support Personnel, 2019-20"/>
    <hyperlink ref="A48" location="Tab24b!A1" display="Table 24b: Total Full-Time Equivalent of Basic Science Support Personnel, 2019-20"/>
    <hyperlink ref="A53" location="'Tab25'!A1" display="Table 25: Faculty Providing Basic Science Instruction in United States Dental Schools, 2019-20"/>
    <hyperlink ref="A51" location="Tab24e!A1" display="Table 24e: Total Full-Time Equivalent of All Other Support Personnel, 2019-20"/>
    <hyperlink ref="A50" location="Tab24d!A1" display="Table 24d: Total Full-Time Equivalent of Research Support Personnel, 2019-20"/>
    <hyperlink ref="A49" location="Tab24c!A1" display="Table 24c: Total Full-Time Equivalent of Clinical Science Support Personnel, 2019-20"/>
    <hyperlink ref="A10" location="'Fig1'!A1" display="Figure 1: Classification of United States Dental Schools, 2019-20"/>
    <hyperlink ref="A13" location="'Fig2'!A1" display="Figure 2: United States Dental School Examined Applications by Gender, 2009-10 to 2019-20"/>
    <hyperlink ref="A20" location="'Fig3'!A1" display="Figure 3: Percentage of Repeating First-Year United States Dental Students, 2009-10 to 2019-20"/>
    <hyperlink ref="A23" location="'Fig4'!A1" display="Figure 4: First-Year United States Dental School Enrollment by Gender, 2009-10 to 2019-20"/>
    <hyperlink ref="A27" location="'Fig5'!A1" display="Figure 5: Region of Legal Residence of First-Year United States Dental Students, 2019-20"/>
    <hyperlink ref="A29" location="'Fig6'!A1" display="Figure 6: Total United States Dental School Enrollment by Class and Gender, 2019-20"/>
    <hyperlink ref="A35" location="'Fig7'!A1" display="Figure 7: United States Dental School Graduates by Gender, 2009 to 2019"/>
    <hyperlink ref="A36" location="'Fig8'!A1" display="Figure 8: Number of 2019 Graduates in Dental-Related Activity"/>
    <hyperlink ref="A41" location="'Fig9'!A1" display="Figure 9: Outcomes Assessment for Class of 2018"/>
    <hyperlink ref="A52" location="'Fig12'!A1" display="Figure 12: Type of Faculty Providing Basic Science Instruction, 2019-20"/>
    <hyperlink ref="A46" location="'Fig11'!A1" display="Figure 11: Full-Time Equivalent Support Personnel in Basic Science, Clinical Science, Research and All Other Support, 2019-20"/>
  </hyperlinks>
  <pageMargins left="0.25" right="0.25" top="0.75" bottom="1" header="0.5" footer="0.5"/>
  <pageSetup scale="99" fitToHeight="0" orientation="portrait" horizontalDpi="1200" verticalDpi="1200" r:id="rId1"/>
  <headerFooter>
    <oddHeader>&amp;L&amp;9 2019-20 &amp;"Arial,Italic"Survey of Dental Education&amp;"Arial,Regular"
Report 1 - Academic Programs, Enrollment, and Graduates</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A12"/>
  <sheetViews>
    <sheetView workbookViewId="0">
      <pane ySplit="2" topLeftCell="A3" activePane="bottomLeft" state="frozen"/>
      <selection activeCell="B51" sqref="B51"/>
      <selection pane="bottomLeft"/>
    </sheetView>
  </sheetViews>
  <sheetFormatPr defaultColWidth="9.1328125" defaultRowHeight="12.75" x14ac:dyDescent="0.35"/>
  <cols>
    <col min="1" max="1" width="85.1328125" style="16" customWidth="1"/>
    <col min="2" max="16384" width="9.1328125" style="16"/>
  </cols>
  <sheetData>
    <row r="1" spans="1:1" ht="15" x14ac:dyDescent="0.35">
      <c r="A1" s="22" t="s">
        <v>481</v>
      </c>
    </row>
    <row r="2" spans="1:1" ht="13.9" x14ac:dyDescent="0.4">
      <c r="A2" s="23" t="s">
        <v>0</v>
      </c>
    </row>
    <row r="3" spans="1:1" x14ac:dyDescent="0.35">
      <c r="A3" s="21"/>
    </row>
    <row r="4" spans="1:1" ht="54.4" x14ac:dyDescent="0.35">
      <c r="A4" s="24" t="s">
        <v>484</v>
      </c>
    </row>
    <row r="5" spans="1:1" ht="13.5" x14ac:dyDescent="0.35">
      <c r="A5" s="25"/>
    </row>
    <row r="6" spans="1:1" ht="67.5" x14ac:dyDescent="0.35">
      <c r="A6" s="26" t="s">
        <v>885</v>
      </c>
    </row>
    <row r="7" spans="1:1" ht="13.5" x14ac:dyDescent="0.35">
      <c r="A7" s="26"/>
    </row>
    <row r="8" spans="1:1" ht="54" x14ac:dyDescent="0.35">
      <c r="A8" s="26" t="s">
        <v>856</v>
      </c>
    </row>
    <row r="9" spans="1:1" ht="13.5" x14ac:dyDescent="0.35">
      <c r="A9" s="25"/>
    </row>
    <row r="10" spans="1:1" ht="75.75" customHeight="1" x14ac:dyDescent="0.35">
      <c r="A10" s="27" t="s">
        <v>482</v>
      </c>
    </row>
    <row r="11" spans="1:1" ht="13.5" x14ac:dyDescent="0.35">
      <c r="A11" s="28"/>
    </row>
    <row r="12" spans="1:1" ht="54" x14ac:dyDescent="0.35">
      <c r="A12" s="27" t="s">
        <v>483</v>
      </c>
    </row>
  </sheetData>
  <hyperlinks>
    <hyperlink ref="A2" location="TOC!A1" display="Return to Table of Contents"/>
  </hyperlinks>
  <pageMargins left="0.25" right="0.25" top="0.75" bottom="1" header="0.5" footer="0.5"/>
  <pageSetup fitToHeight="0" orientation="portrait" horizontalDpi="1200" verticalDpi="1200" r:id="rId1"/>
  <headerFooter>
    <oddHeader>&amp;L&amp;9 2019-20 &amp;"Arial,Italic"Survey of Dental Education&amp;"Arial,Regular"
Report 1 - Academic Programs, Enrollment, and Graduates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B49"/>
  <sheetViews>
    <sheetView zoomScaleNormal="100" workbookViewId="0">
      <pane ySplit="3" topLeftCell="A4" activePane="bottomLeft" state="frozen"/>
      <selection activeCell="B51" sqref="B51"/>
      <selection pane="bottomLeft"/>
    </sheetView>
  </sheetViews>
  <sheetFormatPr defaultColWidth="8.86328125" defaultRowHeight="12.75" x14ac:dyDescent="0.35"/>
  <cols>
    <col min="1" max="1" width="36.1328125" style="166" customWidth="1"/>
    <col min="2" max="2" width="90.86328125" style="165" customWidth="1"/>
    <col min="3" max="16384" width="8.86328125" style="165"/>
  </cols>
  <sheetData>
    <row r="1" spans="1:2" ht="15" customHeight="1" x14ac:dyDescent="0.4">
      <c r="A1" s="168" t="s">
        <v>464</v>
      </c>
      <c r="B1" s="164"/>
    </row>
    <row r="2" spans="1:2" ht="20.25" customHeight="1" x14ac:dyDescent="0.35">
      <c r="A2" s="167" t="s">
        <v>0</v>
      </c>
    </row>
    <row r="3" spans="1:2" ht="23.25" customHeight="1" x14ac:dyDescent="0.35">
      <c r="A3" s="169" t="s">
        <v>533</v>
      </c>
      <c r="B3" s="169" t="s">
        <v>534</v>
      </c>
    </row>
    <row r="4" spans="1:2" ht="15" customHeight="1" x14ac:dyDescent="0.35">
      <c r="A4" s="170"/>
      <c r="B4" s="170"/>
    </row>
    <row r="5" spans="1:2" ht="40.5" x14ac:dyDescent="0.35">
      <c r="A5" s="171" t="s">
        <v>556</v>
      </c>
      <c r="B5" s="170" t="s">
        <v>535</v>
      </c>
    </row>
    <row r="6" spans="1:2" ht="15" customHeight="1" x14ac:dyDescent="0.35">
      <c r="A6" s="171"/>
      <c r="B6" s="170"/>
    </row>
    <row r="7" spans="1:2" ht="27" x14ac:dyDescent="0.35">
      <c r="A7" s="171" t="s">
        <v>557</v>
      </c>
      <c r="B7" s="170" t="s">
        <v>536</v>
      </c>
    </row>
    <row r="8" spans="1:2" ht="15" customHeight="1" x14ac:dyDescent="0.35">
      <c r="A8" s="171"/>
      <c r="B8" s="170"/>
    </row>
    <row r="9" spans="1:2" ht="13.9" x14ac:dyDescent="0.35">
      <c r="A9" s="171" t="s">
        <v>537</v>
      </c>
      <c r="B9" s="170" t="s">
        <v>279</v>
      </c>
    </row>
    <row r="10" spans="1:2" ht="13.9" x14ac:dyDescent="0.35">
      <c r="A10" s="171"/>
      <c r="B10" s="170"/>
    </row>
    <row r="11" spans="1:2" ht="13.9" x14ac:dyDescent="0.35">
      <c r="A11" s="171" t="s">
        <v>558</v>
      </c>
      <c r="B11" s="170" t="s">
        <v>553</v>
      </c>
    </row>
    <row r="12" spans="1:2" ht="15" customHeight="1" x14ac:dyDescent="0.35">
      <c r="A12" s="171"/>
      <c r="B12" s="170"/>
    </row>
    <row r="13" spans="1:2" ht="27" x14ac:dyDescent="0.35">
      <c r="A13" s="171" t="s">
        <v>559</v>
      </c>
      <c r="B13" s="170" t="s">
        <v>538</v>
      </c>
    </row>
    <row r="14" spans="1:2" ht="15" customHeight="1" x14ac:dyDescent="0.35">
      <c r="A14" s="171"/>
      <c r="B14" s="170"/>
    </row>
    <row r="15" spans="1:2" ht="54" x14ac:dyDescent="0.35">
      <c r="A15" s="171" t="s">
        <v>560</v>
      </c>
      <c r="B15" s="170" t="s">
        <v>539</v>
      </c>
    </row>
    <row r="16" spans="1:2" ht="15" customHeight="1" x14ac:dyDescent="0.35">
      <c r="A16" s="171"/>
      <c r="B16" s="170"/>
    </row>
    <row r="17" spans="1:2" ht="67.5" x14ac:dyDescent="0.35">
      <c r="A17" s="172" t="s">
        <v>561</v>
      </c>
      <c r="B17" s="170" t="s">
        <v>540</v>
      </c>
    </row>
    <row r="18" spans="1:2" ht="13.9" x14ac:dyDescent="0.35">
      <c r="A18" s="172"/>
      <c r="B18" s="170"/>
    </row>
    <row r="19" spans="1:2" ht="40.5" x14ac:dyDescent="0.35">
      <c r="A19" s="171" t="s">
        <v>568</v>
      </c>
      <c r="B19" s="170" t="s">
        <v>541</v>
      </c>
    </row>
    <row r="20" spans="1:2" ht="13.9" x14ac:dyDescent="0.35">
      <c r="A20" s="171"/>
      <c r="B20" s="170"/>
    </row>
    <row r="21" spans="1:2" ht="54.4" x14ac:dyDescent="0.35">
      <c r="A21" s="171" t="s">
        <v>562</v>
      </c>
      <c r="B21" s="170" t="s">
        <v>554</v>
      </c>
    </row>
    <row r="22" spans="1:2" ht="13.9" x14ac:dyDescent="0.35">
      <c r="A22" s="171"/>
      <c r="B22" s="170"/>
    </row>
    <row r="23" spans="1:2" ht="24.95" customHeight="1" x14ac:dyDescent="0.35">
      <c r="A23" s="171" t="s">
        <v>563</v>
      </c>
      <c r="B23" s="170" t="s">
        <v>542</v>
      </c>
    </row>
    <row r="24" spans="1:2" ht="13.9" x14ac:dyDescent="0.35">
      <c r="A24" s="171"/>
      <c r="B24" s="170"/>
    </row>
    <row r="25" spans="1:2" ht="27" x14ac:dyDescent="0.35">
      <c r="A25" s="640" t="s">
        <v>564</v>
      </c>
      <c r="B25" s="170" t="s">
        <v>543</v>
      </c>
    </row>
    <row r="26" spans="1:2" ht="13.5" x14ac:dyDescent="0.35">
      <c r="A26" s="640"/>
      <c r="B26" s="170"/>
    </row>
    <row r="27" spans="1:2" ht="13.5" x14ac:dyDescent="0.35">
      <c r="A27" s="640"/>
      <c r="B27" s="170" t="s">
        <v>544</v>
      </c>
    </row>
    <row r="28" spans="1:2" ht="13.5" x14ac:dyDescent="0.35">
      <c r="A28" s="640"/>
      <c r="B28" s="170"/>
    </row>
    <row r="29" spans="1:2" ht="27" x14ac:dyDescent="0.35">
      <c r="A29" s="640"/>
      <c r="B29" s="170" t="s">
        <v>545</v>
      </c>
    </row>
    <row r="30" spans="1:2" ht="13.5" x14ac:dyDescent="0.35">
      <c r="A30" s="640"/>
      <c r="B30" s="170"/>
    </row>
    <row r="31" spans="1:2" ht="40.5" x14ac:dyDescent="0.35">
      <c r="A31" s="640"/>
      <c r="B31" s="170" t="s">
        <v>546</v>
      </c>
    </row>
    <row r="32" spans="1:2" ht="13.5" x14ac:dyDescent="0.35">
      <c r="A32" s="640"/>
      <c r="B32" s="170"/>
    </row>
    <row r="33" spans="1:2" ht="40.5" x14ac:dyDescent="0.35">
      <c r="A33" s="640"/>
      <c r="B33" s="170" t="s">
        <v>547</v>
      </c>
    </row>
    <row r="34" spans="1:2" ht="13.5" x14ac:dyDescent="0.35">
      <c r="A34" s="640"/>
      <c r="B34" s="170"/>
    </row>
    <row r="35" spans="1:2" ht="27" x14ac:dyDescent="0.35">
      <c r="A35" s="640"/>
      <c r="B35" s="170" t="s">
        <v>555</v>
      </c>
    </row>
    <row r="36" spans="1:2" ht="13.5" x14ac:dyDescent="0.35">
      <c r="A36" s="640"/>
      <c r="B36" s="170"/>
    </row>
    <row r="37" spans="1:2" ht="27" x14ac:dyDescent="0.35">
      <c r="A37" s="640"/>
      <c r="B37" s="170" t="s">
        <v>548</v>
      </c>
    </row>
    <row r="38" spans="1:2" ht="13.5" x14ac:dyDescent="0.35">
      <c r="A38" s="640"/>
      <c r="B38" s="170"/>
    </row>
    <row r="39" spans="1:2" ht="24.95" customHeight="1" x14ac:dyDescent="0.35">
      <c r="A39" s="640"/>
      <c r="B39" s="170" t="s">
        <v>549</v>
      </c>
    </row>
    <row r="40" spans="1:2" ht="13.9" x14ac:dyDescent="0.35">
      <c r="A40" s="171"/>
      <c r="B40" s="170"/>
    </row>
    <row r="41" spans="1:2" ht="27" x14ac:dyDescent="0.35">
      <c r="A41" s="171" t="s">
        <v>565</v>
      </c>
      <c r="B41" s="170" t="s">
        <v>550</v>
      </c>
    </row>
    <row r="42" spans="1:2" ht="13.9" x14ac:dyDescent="0.35">
      <c r="A42" s="171"/>
      <c r="B42" s="170"/>
    </row>
    <row r="43" spans="1:2" ht="54" x14ac:dyDescent="0.35">
      <c r="A43" s="171" t="s">
        <v>566</v>
      </c>
      <c r="B43" s="170" t="s">
        <v>551</v>
      </c>
    </row>
    <row r="44" spans="1:2" ht="13.9" x14ac:dyDescent="0.35">
      <c r="A44" s="171"/>
      <c r="B44" s="170"/>
    </row>
    <row r="45" spans="1:2" ht="27" x14ac:dyDescent="0.35">
      <c r="A45" s="172" t="s">
        <v>567</v>
      </c>
      <c r="B45" s="173" t="s">
        <v>552</v>
      </c>
    </row>
    <row r="46" spans="1:2" ht="12.6" customHeight="1" x14ac:dyDescent="0.35">
      <c r="A46" s="174"/>
      <c r="B46" s="174"/>
    </row>
    <row r="47" spans="1:2" x14ac:dyDescent="0.35">
      <c r="A47" s="175"/>
      <c r="B47" s="176"/>
    </row>
    <row r="48" spans="1:2" x14ac:dyDescent="0.35">
      <c r="A48" s="175"/>
      <c r="B48" s="176"/>
    </row>
    <row r="49" spans="1:2" x14ac:dyDescent="0.35">
      <c r="A49" s="175"/>
      <c r="B49" s="176"/>
    </row>
  </sheetData>
  <mergeCells count="1">
    <mergeCell ref="A25:A39"/>
  </mergeCells>
  <hyperlinks>
    <hyperlink ref="A2" location="TOC!A1" display="Return to Table of Contents"/>
  </hyperlinks>
  <pageMargins left="0.25" right="0.25" top="0.75" bottom="1" header="0.5" footer="0.5"/>
  <pageSetup scale="81" fitToHeight="0" orientation="portrait" horizontalDpi="1200" verticalDpi="1200" r:id="rId1"/>
  <headerFooter>
    <oddHeader>&amp;L&amp;9 2019-20 &amp;"Arial,Italic"Survey of Dental Education&amp;"Arial,Regular"
Report 1 - Academic Programs, Enrollment, and Graduates</oddHeader>
  </headerFooter>
  <rowBreaks count="1" manualBreakCount="1">
    <brk id="31" max="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K35"/>
  <sheetViews>
    <sheetView zoomScaleNormal="100" workbookViewId="0">
      <pane ySplit="2" topLeftCell="A3" activePane="bottomLeft" state="frozen"/>
      <selection activeCell="B51" sqref="B51"/>
      <selection pane="bottomLeft"/>
    </sheetView>
  </sheetViews>
  <sheetFormatPr defaultColWidth="9.1328125" defaultRowHeight="12.75" x14ac:dyDescent="0.35"/>
  <cols>
    <col min="1" max="9" width="9.1328125" style="16"/>
    <col min="10" max="10" width="11.86328125" style="16" customWidth="1"/>
    <col min="11" max="16384" width="9.1328125" style="16"/>
  </cols>
  <sheetData>
    <row r="1" spans="1:9" ht="15.75" x14ac:dyDescent="0.4">
      <c r="A1" s="377" t="s">
        <v>715</v>
      </c>
      <c r="B1" s="386"/>
      <c r="C1" s="386"/>
    </row>
    <row r="2" spans="1:9" ht="18" customHeight="1" x14ac:dyDescent="0.35">
      <c r="A2" s="641" t="s">
        <v>0</v>
      </c>
      <c r="B2" s="641"/>
      <c r="C2" s="641"/>
    </row>
    <row r="3" spans="1:9" x14ac:dyDescent="0.35">
      <c r="A3" s="382"/>
      <c r="B3" s="382"/>
      <c r="C3" s="382"/>
      <c r="D3" s="382"/>
      <c r="E3" s="382"/>
      <c r="F3" s="382"/>
      <c r="G3" s="382"/>
      <c r="H3" s="382"/>
    </row>
    <row r="4" spans="1:9" x14ac:dyDescent="0.35">
      <c r="A4" s="382"/>
      <c r="B4" s="382"/>
      <c r="C4" s="382"/>
      <c r="D4" s="382"/>
      <c r="E4" s="382"/>
      <c r="F4" s="382"/>
      <c r="G4" s="382"/>
      <c r="H4" s="382"/>
    </row>
    <row r="5" spans="1:9" x14ac:dyDescent="0.35">
      <c r="A5" s="382"/>
      <c r="B5" s="382"/>
      <c r="C5" s="382"/>
      <c r="D5" s="382"/>
      <c r="E5" s="382"/>
      <c r="F5" s="382"/>
      <c r="G5" s="382"/>
      <c r="H5" s="382"/>
      <c r="I5" s="383"/>
    </row>
    <row r="6" spans="1:9" x14ac:dyDescent="0.35">
      <c r="A6" s="382"/>
      <c r="B6" s="382"/>
      <c r="C6" s="382"/>
      <c r="D6" s="382"/>
      <c r="E6" s="382"/>
      <c r="F6" s="382"/>
      <c r="G6" s="382"/>
      <c r="H6" s="382"/>
    </row>
    <row r="7" spans="1:9" x14ac:dyDescent="0.35">
      <c r="A7" s="382"/>
      <c r="B7" s="382"/>
      <c r="C7" s="382"/>
      <c r="D7" s="382"/>
      <c r="E7" s="382"/>
      <c r="F7" s="382"/>
      <c r="G7" s="382"/>
      <c r="H7" s="382"/>
      <c r="I7" s="383"/>
    </row>
    <row r="8" spans="1:9" x14ac:dyDescent="0.35">
      <c r="A8" s="382"/>
      <c r="B8" s="382"/>
      <c r="C8" s="382"/>
      <c r="D8" s="382"/>
      <c r="E8" s="382"/>
      <c r="F8" s="382"/>
      <c r="G8" s="382"/>
      <c r="H8" s="382"/>
    </row>
    <row r="9" spans="1:9" x14ac:dyDescent="0.35">
      <c r="A9" s="382"/>
      <c r="B9" s="382"/>
      <c r="C9" s="382"/>
      <c r="D9" s="382"/>
      <c r="E9" s="382"/>
      <c r="F9" s="382"/>
      <c r="G9" s="382"/>
      <c r="H9" s="382"/>
    </row>
    <row r="10" spans="1:9" x14ac:dyDescent="0.35">
      <c r="A10" s="382"/>
      <c r="B10" s="382"/>
      <c r="C10" s="382"/>
      <c r="D10" s="382"/>
      <c r="E10" s="382"/>
      <c r="F10" s="382"/>
      <c r="G10" s="382"/>
      <c r="H10" s="382"/>
    </row>
    <row r="11" spans="1:9" x14ac:dyDescent="0.35">
      <c r="A11" s="382"/>
      <c r="B11" s="382"/>
      <c r="C11" s="382"/>
      <c r="D11" s="382"/>
      <c r="E11" s="382"/>
      <c r="F11" s="382"/>
      <c r="G11" s="382"/>
      <c r="H11" s="382"/>
    </row>
    <row r="12" spans="1:9" x14ac:dyDescent="0.35">
      <c r="A12" s="382"/>
      <c r="B12" s="382"/>
      <c r="C12" s="382"/>
      <c r="D12" s="382"/>
      <c r="E12" s="382"/>
      <c r="F12" s="382"/>
      <c r="G12" s="382"/>
      <c r="H12" s="382"/>
    </row>
    <row r="13" spans="1:9" x14ac:dyDescent="0.35">
      <c r="A13" s="382"/>
      <c r="B13" s="382"/>
      <c r="C13" s="382"/>
      <c r="D13" s="382"/>
      <c r="E13" s="382"/>
      <c r="F13" s="382"/>
      <c r="G13" s="382"/>
      <c r="H13" s="382"/>
    </row>
    <row r="14" spans="1:9" x14ac:dyDescent="0.35">
      <c r="A14" s="382"/>
      <c r="B14" s="382"/>
      <c r="C14" s="382"/>
      <c r="D14" s="382"/>
      <c r="E14" s="382"/>
      <c r="F14" s="382"/>
      <c r="G14" s="382"/>
      <c r="H14" s="382"/>
    </row>
    <row r="15" spans="1:9" x14ac:dyDescent="0.35">
      <c r="A15" s="382"/>
      <c r="B15" s="382"/>
      <c r="C15" s="382"/>
      <c r="D15" s="382"/>
      <c r="E15" s="382"/>
      <c r="F15" s="382"/>
      <c r="G15" s="382"/>
      <c r="H15" s="382"/>
    </row>
    <row r="16" spans="1:9" x14ac:dyDescent="0.35">
      <c r="A16" s="382"/>
      <c r="B16" s="382"/>
      <c r="C16" s="382"/>
      <c r="D16" s="382"/>
      <c r="E16" s="382"/>
      <c r="F16" s="382"/>
      <c r="G16" s="382"/>
      <c r="H16" s="382"/>
    </row>
    <row r="17" spans="1:11" x14ac:dyDescent="0.35">
      <c r="A17" s="382"/>
      <c r="B17" s="382"/>
      <c r="C17" s="382"/>
      <c r="D17" s="382"/>
      <c r="E17" s="382"/>
      <c r="F17" s="382"/>
      <c r="G17" s="382"/>
      <c r="H17" s="382"/>
    </row>
    <row r="18" spans="1:11" x14ac:dyDescent="0.35">
      <c r="A18" s="382"/>
      <c r="B18" s="382"/>
      <c r="C18" s="382"/>
      <c r="D18" s="382"/>
      <c r="E18" s="382"/>
      <c r="F18" s="382"/>
      <c r="G18" s="382"/>
      <c r="H18" s="382"/>
    </row>
    <row r="19" spans="1:11" x14ac:dyDescent="0.35">
      <c r="A19" s="382"/>
      <c r="B19" s="382"/>
      <c r="C19" s="382"/>
      <c r="D19" s="382"/>
      <c r="E19" s="382"/>
      <c r="F19" s="382"/>
      <c r="G19" s="382"/>
      <c r="H19" s="382"/>
    </row>
    <row r="20" spans="1:11" x14ac:dyDescent="0.35">
      <c r="A20" s="382"/>
      <c r="B20" s="382"/>
      <c r="C20" s="382"/>
      <c r="D20" s="382"/>
      <c r="E20" s="382"/>
      <c r="F20" s="382"/>
      <c r="G20" s="382"/>
      <c r="H20" s="382"/>
    </row>
    <row r="27" spans="1:11" ht="21.6" customHeight="1" x14ac:dyDescent="0.35">
      <c r="B27" s="384"/>
      <c r="C27" s="384"/>
      <c r="D27" s="384"/>
      <c r="E27" s="384"/>
      <c r="F27" s="384"/>
      <c r="G27" s="384"/>
      <c r="H27" s="384"/>
      <c r="I27" s="384"/>
      <c r="J27" s="384"/>
    </row>
    <row r="28" spans="1:11" x14ac:dyDescent="0.35">
      <c r="B28" s="384"/>
      <c r="C28" s="384"/>
      <c r="D28" s="384"/>
      <c r="E28" s="384"/>
      <c r="F28" s="384"/>
      <c r="G28" s="384"/>
      <c r="H28" s="384"/>
      <c r="I28" s="384"/>
      <c r="J28" s="384"/>
    </row>
    <row r="29" spans="1:11" ht="12.75" customHeight="1" x14ac:dyDescent="0.35">
      <c r="B29" s="385"/>
      <c r="C29" s="385"/>
      <c r="D29" s="385"/>
      <c r="E29" s="385"/>
      <c r="F29" s="385"/>
      <c r="G29" s="385"/>
      <c r="H29" s="385"/>
      <c r="I29" s="385"/>
      <c r="J29" s="385"/>
      <c r="K29" s="383"/>
    </row>
    <row r="32" spans="1:11" ht="13.9" x14ac:dyDescent="0.35">
      <c r="A32" s="642" t="s">
        <v>880</v>
      </c>
      <c r="B32" s="642"/>
      <c r="C32" s="642"/>
      <c r="D32" s="642"/>
    </row>
    <row r="33" spans="1:1" s="326" customFormat="1" ht="21" customHeight="1" x14ac:dyDescent="0.35">
      <c r="A33" s="509" t="s">
        <v>860</v>
      </c>
    </row>
    <row r="34" spans="1:1" x14ac:dyDescent="0.35">
      <c r="A34" s="447" t="s">
        <v>716</v>
      </c>
    </row>
    <row r="35" spans="1:1" x14ac:dyDescent="0.35">
      <c r="A35" s="447" t="s">
        <v>391</v>
      </c>
    </row>
  </sheetData>
  <mergeCells count="2">
    <mergeCell ref="A2:C2"/>
    <mergeCell ref="A32:D32"/>
  </mergeCells>
  <hyperlinks>
    <hyperlink ref="A2:C2" location="TOC!A1" display="Return to Table of Contents"/>
    <hyperlink ref="A32:D32" location="Glossary!A1" display="1 Refer to glossary for classification definitions."/>
  </hyperlinks>
  <pageMargins left="0.25" right="0.25" top="0.75" bottom="0.75" header="0.3" footer="0.3"/>
  <pageSetup fitToHeight="0" orientation="portrait" horizontalDpi="1200" verticalDpi="1200" r:id="rId1"/>
  <headerFooter>
    <oddHeader>&amp;L&amp;9 2019-20 &amp;"Arial,Italic"Survey of Dental Education&amp;"Arial,Regular"
Report 1 - Academic Programs, Enrollment, and Graduates</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89"/>
  <sheetViews>
    <sheetView zoomScaleNormal="100" workbookViewId="0">
      <pane xSplit="2" ySplit="3" topLeftCell="C4" activePane="bottomRight" state="frozen"/>
      <selection activeCell="AO80" sqref="AO80"/>
      <selection pane="topRight" activeCell="AO80" sqref="AO80"/>
      <selection pane="bottomLeft" activeCell="AO80" sqref="AO80"/>
      <selection pane="bottomRight"/>
    </sheetView>
  </sheetViews>
  <sheetFormatPr defaultColWidth="9.1328125" defaultRowHeight="12.75" x14ac:dyDescent="0.35"/>
  <cols>
    <col min="1" max="1" width="12.3984375" style="1" customWidth="1"/>
    <col min="2" max="2" width="81.265625" style="1" customWidth="1"/>
    <col min="3" max="3" width="16.73046875" style="1" customWidth="1"/>
    <col min="4" max="4" width="16.1328125" style="1" customWidth="1"/>
    <col min="5" max="5" width="14.59765625" style="1" customWidth="1"/>
    <col min="6" max="6" width="13.86328125" style="1" customWidth="1"/>
    <col min="7" max="7" width="14.59765625" style="1" customWidth="1"/>
    <col min="8" max="8" width="18.73046875" style="1" customWidth="1"/>
    <col min="9" max="9" width="25" style="1" customWidth="1"/>
    <col min="10" max="16384" width="9.1328125" style="1"/>
  </cols>
  <sheetData>
    <row r="1" spans="1:9" ht="13.9" x14ac:dyDescent="0.4">
      <c r="A1" s="2" t="s">
        <v>890</v>
      </c>
    </row>
    <row r="2" spans="1:9" ht="18.75" customHeight="1" x14ac:dyDescent="0.35">
      <c r="A2" s="643" t="s">
        <v>0</v>
      </c>
      <c r="B2" s="643"/>
    </row>
    <row r="3" spans="1:9" ht="51" customHeight="1" x14ac:dyDescent="0.4">
      <c r="A3" s="14" t="s">
        <v>886</v>
      </c>
      <c r="B3" s="3" t="s">
        <v>887</v>
      </c>
      <c r="C3" s="12" t="s">
        <v>3</v>
      </c>
      <c r="D3" s="12" t="s">
        <v>4</v>
      </c>
      <c r="E3" s="12" t="s">
        <v>5</v>
      </c>
      <c r="F3" s="12" t="s">
        <v>6</v>
      </c>
      <c r="G3" s="12" t="s">
        <v>7</v>
      </c>
      <c r="H3" s="12" t="s">
        <v>8</v>
      </c>
      <c r="I3" s="13" t="s">
        <v>9</v>
      </c>
    </row>
    <row r="4" spans="1:9" ht="20.100000000000001" customHeight="1" x14ac:dyDescent="0.35">
      <c r="A4" s="98" t="s">
        <v>10</v>
      </c>
      <c r="B4" s="99" t="s">
        <v>392</v>
      </c>
      <c r="C4" s="4" t="s">
        <v>12</v>
      </c>
      <c r="D4" s="5" t="s">
        <v>13</v>
      </c>
      <c r="E4" s="5" t="s">
        <v>14</v>
      </c>
      <c r="F4" s="4">
        <v>172</v>
      </c>
      <c r="G4" s="4" t="s">
        <v>15</v>
      </c>
      <c r="H4" s="4" t="s">
        <v>16</v>
      </c>
      <c r="I4" s="6" t="s">
        <v>17</v>
      </c>
    </row>
    <row r="5" spans="1:9" ht="20.100000000000001" customHeight="1" x14ac:dyDescent="0.35">
      <c r="A5" s="100" t="s">
        <v>18</v>
      </c>
      <c r="B5" s="101" t="s">
        <v>393</v>
      </c>
      <c r="C5" s="7" t="s">
        <v>12</v>
      </c>
      <c r="D5" s="8" t="s">
        <v>20</v>
      </c>
      <c r="E5" s="8" t="s">
        <v>21</v>
      </c>
      <c r="F5" s="7">
        <v>186</v>
      </c>
      <c r="G5" s="7" t="s">
        <v>15</v>
      </c>
      <c r="H5" s="7" t="s">
        <v>16</v>
      </c>
      <c r="I5" s="9" t="s">
        <v>22</v>
      </c>
    </row>
    <row r="6" spans="1:9" ht="20.100000000000001" customHeight="1" x14ac:dyDescent="0.35">
      <c r="A6" s="98" t="s">
        <v>18</v>
      </c>
      <c r="B6" s="99" t="s">
        <v>394</v>
      </c>
      <c r="C6" s="4" t="s">
        <v>24</v>
      </c>
      <c r="D6" s="4">
        <v>11</v>
      </c>
      <c r="E6" s="5" t="s">
        <v>25</v>
      </c>
      <c r="F6" s="4">
        <v>154</v>
      </c>
      <c r="G6" s="4" t="s">
        <v>15</v>
      </c>
      <c r="H6" s="4" t="s">
        <v>16</v>
      </c>
      <c r="I6" s="6" t="s">
        <v>22</v>
      </c>
    </row>
    <row r="7" spans="1:9" ht="20.100000000000001" customHeight="1" x14ac:dyDescent="0.35">
      <c r="A7" s="100" t="s">
        <v>26</v>
      </c>
      <c r="B7" s="101" t="s">
        <v>395</v>
      </c>
      <c r="C7" s="7" t="s">
        <v>24</v>
      </c>
      <c r="D7" s="7">
        <v>11</v>
      </c>
      <c r="E7" s="8" t="s">
        <v>28</v>
      </c>
      <c r="F7" s="7">
        <v>132</v>
      </c>
      <c r="G7" s="7" t="s">
        <v>29</v>
      </c>
      <c r="H7" s="7" t="s">
        <v>30</v>
      </c>
      <c r="I7" s="9" t="s">
        <v>22</v>
      </c>
    </row>
    <row r="8" spans="1:9" ht="20.100000000000001" customHeight="1" x14ac:dyDescent="0.35">
      <c r="A8" s="98" t="s">
        <v>26</v>
      </c>
      <c r="B8" s="99" t="s">
        <v>396</v>
      </c>
      <c r="C8" s="4" t="s">
        <v>24</v>
      </c>
      <c r="D8" s="4">
        <v>11</v>
      </c>
      <c r="E8" s="5" t="s">
        <v>25</v>
      </c>
      <c r="F8" s="4">
        <v>154</v>
      </c>
      <c r="G8" s="4" t="s">
        <v>15</v>
      </c>
      <c r="H8" s="4" t="s">
        <v>30</v>
      </c>
      <c r="I8" s="6" t="s">
        <v>17</v>
      </c>
    </row>
    <row r="9" spans="1:9" ht="20.100000000000001" customHeight="1" x14ac:dyDescent="0.35">
      <c r="A9" s="100" t="s">
        <v>26</v>
      </c>
      <c r="B9" s="101" t="s">
        <v>397</v>
      </c>
      <c r="C9" s="7" t="s">
        <v>24</v>
      </c>
      <c r="D9" s="10" t="s">
        <v>372</v>
      </c>
      <c r="E9" s="8" t="s">
        <v>33</v>
      </c>
      <c r="F9" s="7">
        <v>163</v>
      </c>
      <c r="G9" s="7" t="s">
        <v>15</v>
      </c>
      <c r="H9" s="7" t="s">
        <v>30</v>
      </c>
      <c r="I9" s="9" t="s">
        <v>17</v>
      </c>
    </row>
    <row r="10" spans="1:9" ht="20.100000000000001" customHeight="1" x14ac:dyDescent="0.35">
      <c r="A10" s="98" t="s">
        <v>26</v>
      </c>
      <c r="B10" s="99" t="s">
        <v>34</v>
      </c>
      <c r="C10" s="4" t="s">
        <v>35</v>
      </c>
      <c r="D10" s="4">
        <v>15</v>
      </c>
      <c r="E10" s="5" t="s">
        <v>36</v>
      </c>
      <c r="F10" s="4">
        <v>165</v>
      </c>
      <c r="G10" s="4" t="s">
        <v>15</v>
      </c>
      <c r="H10" s="4" t="s">
        <v>30</v>
      </c>
      <c r="I10" s="6" t="s">
        <v>22</v>
      </c>
    </row>
    <row r="11" spans="1:9" ht="20.100000000000001" customHeight="1" x14ac:dyDescent="0.35">
      <c r="A11" s="100" t="s">
        <v>26</v>
      </c>
      <c r="B11" s="101" t="s">
        <v>398</v>
      </c>
      <c r="C11" s="7" t="s">
        <v>38</v>
      </c>
      <c r="D11" s="7">
        <v>47</v>
      </c>
      <c r="E11" s="8" t="s">
        <v>39</v>
      </c>
      <c r="F11" s="7">
        <v>180</v>
      </c>
      <c r="G11" s="7" t="s">
        <v>15</v>
      </c>
      <c r="H11" s="7" t="s">
        <v>30</v>
      </c>
      <c r="I11" s="9" t="s">
        <v>22</v>
      </c>
    </row>
    <row r="12" spans="1:9" ht="20.100000000000001" customHeight="1" x14ac:dyDescent="0.35">
      <c r="A12" s="98" t="s">
        <v>26</v>
      </c>
      <c r="B12" s="99" t="s">
        <v>399</v>
      </c>
      <c r="C12" s="4" t="s">
        <v>12</v>
      </c>
      <c r="D12" s="11" t="s">
        <v>373</v>
      </c>
      <c r="E12" s="5" t="s">
        <v>41</v>
      </c>
      <c r="F12" s="4">
        <v>173</v>
      </c>
      <c r="G12" s="4" t="s">
        <v>15</v>
      </c>
      <c r="H12" s="4" t="s">
        <v>16</v>
      </c>
      <c r="I12" s="6" t="s">
        <v>22</v>
      </c>
    </row>
    <row r="13" spans="1:9" ht="20.100000000000001" customHeight="1" x14ac:dyDescent="0.35">
      <c r="A13" s="100" t="s">
        <v>42</v>
      </c>
      <c r="B13" s="101" t="s">
        <v>400</v>
      </c>
      <c r="C13" s="7" t="s">
        <v>12</v>
      </c>
      <c r="D13" s="10" t="s">
        <v>374</v>
      </c>
      <c r="E13" s="8" t="s">
        <v>44</v>
      </c>
      <c r="F13" s="7">
        <v>174</v>
      </c>
      <c r="G13" s="7" t="s">
        <v>15</v>
      </c>
      <c r="H13" s="7" t="s">
        <v>30</v>
      </c>
      <c r="I13" s="9" t="s">
        <v>17</v>
      </c>
    </row>
    <row r="14" spans="1:9" ht="20.100000000000001" customHeight="1" x14ac:dyDescent="0.35">
      <c r="A14" s="98" t="s">
        <v>45</v>
      </c>
      <c r="B14" s="99" t="s">
        <v>401</v>
      </c>
      <c r="C14" s="4" t="s">
        <v>38</v>
      </c>
      <c r="D14" s="5" t="s">
        <v>47</v>
      </c>
      <c r="E14" s="5" t="s">
        <v>47</v>
      </c>
      <c r="F14" s="4">
        <v>165</v>
      </c>
      <c r="G14" s="4" t="s">
        <v>15</v>
      </c>
      <c r="H14" s="4" t="s">
        <v>16</v>
      </c>
      <c r="I14" s="6" t="s">
        <v>17</v>
      </c>
    </row>
    <row r="15" spans="1:9" ht="20.100000000000001" customHeight="1" x14ac:dyDescent="0.35">
      <c r="A15" s="100" t="s">
        <v>48</v>
      </c>
      <c r="B15" s="101" t="s">
        <v>402</v>
      </c>
      <c r="C15" s="7" t="s">
        <v>12</v>
      </c>
      <c r="D15" s="7">
        <v>16</v>
      </c>
      <c r="E15" s="8" t="s">
        <v>50</v>
      </c>
      <c r="F15" s="7">
        <v>158</v>
      </c>
      <c r="G15" s="7" t="s">
        <v>15</v>
      </c>
      <c r="H15" s="7" t="s">
        <v>30</v>
      </c>
      <c r="I15" s="9" t="s">
        <v>22</v>
      </c>
    </row>
    <row r="16" spans="1:9" ht="20.100000000000001" customHeight="1" x14ac:dyDescent="0.35">
      <c r="A16" s="98" t="s">
        <v>51</v>
      </c>
      <c r="B16" s="99" t="s">
        <v>403</v>
      </c>
      <c r="C16" s="4" t="s">
        <v>12</v>
      </c>
      <c r="D16" s="4">
        <v>15</v>
      </c>
      <c r="E16" s="5" t="s">
        <v>36</v>
      </c>
      <c r="F16" s="4">
        <v>165</v>
      </c>
      <c r="G16" s="4" t="s">
        <v>15</v>
      </c>
      <c r="H16" s="4" t="s">
        <v>16</v>
      </c>
      <c r="I16" s="6" t="s">
        <v>17</v>
      </c>
    </row>
    <row r="17" spans="1:9" ht="20.100000000000001" customHeight="1" x14ac:dyDescent="0.35">
      <c r="A17" s="100" t="s">
        <v>51</v>
      </c>
      <c r="B17" s="101" t="s">
        <v>404</v>
      </c>
      <c r="C17" s="7" t="s">
        <v>12</v>
      </c>
      <c r="D17" s="10" t="s">
        <v>375</v>
      </c>
      <c r="E17" s="8" t="s">
        <v>54</v>
      </c>
      <c r="F17" s="7">
        <v>166</v>
      </c>
      <c r="G17" s="7" t="s">
        <v>15</v>
      </c>
      <c r="H17" s="7" t="s">
        <v>16</v>
      </c>
      <c r="I17" s="9" t="s">
        <v>22</v>
      </c>
    </row>
    <row r="18" spans="1:9" ht="20.100000000000001" customHeight="1" x14ac:dyDescent="0.35">
      <c r="A18" s="98" t="s">
        <v>51</v>
      </c>
      <c r="B18" s="99" t="s">
        <v>405</v>
      </c>
      <c r="C18" s="4" t="s">
        <v>12</v>
      </c>
      <c r="D18" s="4">
        <v>24</v>
      </c>
      <c r="E18" s="5" t="s">
        <v>55</v>
      </c>
      <c r="F18" s="4">
        <v>192</v>
      </c>
      <c r="G18" s="4" t="s">
        <v>15</v>
      </c>
      <c r="H18" s="4" t="s">
        <v>16</v>
      </c>
      <c r="I18" s="6" t="s">
        <v>22</v>
      </c>
    </row>
    <row r="19" spans="1:9" ht="20.100000000000001" customHeight="1" x14ac:dyDescent="0.35">
      <c r="A19" s="100" t="s">
        <v>56</v>
      </c>
      <c r="B19" s="101" t="s">
        <v>406</v>
      </c>
      <c r="C19" s="7" t="s">
        <v>12</v>
      </c>
      <c r="D19" s="10" t="s">
        <v>376</v>
      </c>
      <c r="E19" s="8" t="s">
        <v>58</v>
      </c>
      <c r="F19" s="7">
        <v>175</v>
      </c>
      <c r="G19" s="7" t="s">
        <v>15</v>
      </c>
      <c r="H19" s="7" t="s">
        <v>16</v>
      </c>
      <c r="I19" s="9" t="s">
        <v>17</v>
      </c>
    </row>
    <row r="20" spans="1:9" ht="20.100000000000001" customHeight="1" x14ac:dyDescent="0.35">
      <c r="A20" s="98" t="s">
        <v>59</v>
      </c>
      <c r="B20" s="99" t="s">
        <v>407</v>
      </c>
      <c r="C20" s="4" t="s">
        <v>12</v>
      </c>
      <c r="D20" s="4">
        <v>18</v>
      </c>
      <c r="E20" s="5" t="s">
        <v>61</v>
      </c>
      <c r="F20" s="4">
        <v>168</v>
      </c>
      <c r="G20" s="4" t="s">
        <v>15</v>
      </c>
      <c r="H20" s="4" t="s">
        <v>16</v>
      </c>
      <c r="I20" s="6" t="s">
        <v>17</v>
      </c>
    </row>
    <row r="21" spans="1:9" ht="20.100000000000001" customHeight="1" x14ac:dyDescent="0.35">
      <c r="A21" s="100" t="s">
        <v>59</v>
      </c>
      <c r="B21" s="101" t="s">
        <v>408</v>
      </c>
      <c r="C21" s="7" t="s">
        <v>12</v>
      </c>
      <c r="D21" s="7">
        <v>15</v>
      </c>
      <c r="E21" s="8" t="s">
        <v>63</v>
      </c>
      <c r="F21" s="7">
        <v>167</v>
      </c>
      <c r="G21" s="7" t="s">
        <v>15</v>
      </c>
      <c r="H21" s="7" t="s">
        <v>16</v>
      </c>
      <c r="I21" s="9" t="s">
        <v>17</v>
      </c>
    </row>
    <row r="22" spans="1:9" ht="20.100000000000001" customHeight="1" x14ac:dyDescent="0.35">
      <c r="A22" s="98" t="s">
        <v>59</v>
      </c>
      <c r="B22" s="99" t="s">
        <v>409</v>
      </c>
      <c r="C22" s="4" t="s">
        <v>24</v>
      </c>
      <c r="D22" s="4">
        <v>11</v>
      </c>
      <c r="E22" s="5" t="s">
        <v>25</v>
      </c>
      <c r="F22" s="4">
        <v>154</v>
      </c>
      <c r="G22" s="4" t="s">
        <v>15</v>
      </c>
      <c r="H22" s="4" t="s">
        <v>16</v>
      </c>
      <c r="I22" s="6" t="s">
        <v>22</v>
      </c>
    </row>
    <row r="23" spans="1:9" ht="20.100000000000001" customHeight="1" x14ac:dyDescent="0.35">
      <c r="A23" s="100" t="s">
        <v>65</v>
      </c>
      <c r="B23" s="101" t="s">
        <v>410</v>
      </c>
      <c r="C23" s="7" t="s">
        <v>12</v>
      </c>
      <c r="D23" s="10" t="s">
        <v>377</v>
      </c>
      <c r="E23" s="8" t="s">
        <v>58</v>
      </c>
      <c r="F23" s="7">
        <v>175</v>
      </c>
      <c r="G23" s="7" t="s">
        <v>15</v>
      </c>
      <c r="H23" s="7" t="s">
        <v>30</v>
      </c>
      <c r="I23" s="9" t="s">
        <v>17</v>
      </c>
    </row>
    <row r="24" spans="1:9" ht="20.100000000000001" customHeight="1" x14ac:dyDescent="0.35">
      <c r="A24" s="98" t="s">
        <v>67</v>
      </c>
      <c r="B24" s="99" t="s">
        <v>411</v>
      </c>
      <c r="C24" s="4" t="s">
        <v>12</v>
      </c>
      <c r="D24" s="4">
        <v>16</v>
      </c>
      <c r="E24" s="5" t="s">
        <v>69</v>
      </c>
      <c r="F24" s="4">
        <v>162</v>
      </c>
      <c r="G24" s="4" t="s">
        <v>15</v>
      </c>
      <c r="H24" s="4" t="s">
        <v>30</v>
      </c>
      <c r="I24" s="6" t="s">
        <v>17</v>
      </c>
    </row>
    <row r="25" spans="1:9" ht="20.100000000000001" customHeight="1" x14ac:dyDescent="0.35">
      <c r="A25" s="100" t="s">
        <v>70</v>
      </c>
      <c r="B25" s="101" t="s">
        <v>412</v>
      </c>
      <c r="C25" s="7" t="s">
        <v>12</v>
      </c>
      <c r="D25" s="8" t="s">
        <v>72</v>
      </c>
      <c r="E25" s="8" t="s">
        <v>73</v>
      </c>
      <c r="F25" s="7">
        <v>174</v>
      </c>
      <c r="G25" s="7" t="s">
        <v>15</v>
      </c>
      <c r="H25" s="7" t="s">
        <v>16</v>
      </c>
      <c r="I25" s="9" t="s">
        <v>17</v>
      </c>
    </row>
    <row r="26" spans="1:9" ht="20.100000000000001" customHeight="1" x14ac:dyDescent="0.35">
      <c r="A26" s="98" t="s">
        <v>70</v>
      </c>
      <c r="B26" s="99" t="s">
        <v>413</v>
      </c>
      <c r="C26" s="4" t="s">
        <v>12</v>
      </c>
      <c r="D26" s="11" t="s">
        <v>377</v>
      </c>
      <c r="E26" s="5" t="s">
        <v>75</v>
      </c>
      <c r="F26" s="4">
        <v>178</v>
      </c>
      <c r="G26" s="4" t="s">
        <v>15</v>
      </c>
      <c r="H26" s="4" t="s">
        <v>16</v>
      </c>
      <c r="I26" s="6" t="s">
        <v>17</v>
      </c>
    </row>
    <row r="27" spans="1:9" ht="20.100000000000001" customHeight="1" x14ac:dyDescent="0.35">
      <c r="A27" s="100" t="s">
        <v>76</v>
      </c>
      <c r="B27" s="101" t="s">
        <v>414</v>
      </c>
      <c r="C27" s="7" t="s">
        <v>38</v>
      </c>
      <c r="D27" s="8" t="s">
        <v>78</v>
      </c>
      <c r="E27" s="8" t="s">
        <v>78</v>
      </c>
      <c r="F27" s="7">
        <v>169</v>
      </c>
      <c r="G27" s="7" t="s">
        <v>15</v>
      </c>
      <c r="H27" s="7" t="s">
        <v>30</v>
      </c>
      <c r="I27" s="9" t="s">
        <v>17</v>
      </c>
    </row>
    <row r="28" spans="1:9" ht="20.100000000000001" customHeight="1" x14ac:dyDescent="0.35">
      <c r="A28" s="98" t="s">
        <v>79</v>
      </c>
      <c r="B28" s="99" t="s">
        <v>415</v>
      </c>
      <c r="C28" s="4" t="s">
        <v>35</v>
      </c>
      <c r="D28" s="11" t="s">
        <v>374</v>
      </c>
      <c r="E28" s="5" t="s">
        <v>63</v>
      </c>
      <c r="F28" s="4">
        <v>164</v>
      </c>
      <c r="G28" s="4" t="s">
        <v>15</v>
      </c>
      <c r="H28" s="4" t="s">
        <v>16</v>
      </c>
      <c r="I28" s="6" t="s">
        <v>22</v>
      </c>
    </row>
    <row r="29" spans="1:9" ht="20.100000000000001" customHeight="1" x14ac:dyDescent="0.35">
      <c r="A29" s="100" t="s">
        <v>81</v>
      </c>
      <c r="B29" s="101" t="s">
        <v>416</v>
      </c>
      <c r="C29" s="7" t="s">
        <v>12</v>
      </c>
      <c r="D29" s="8" t="s">
        <v>83</v>
      </c>
      <c r="E29" s="8" t="s">
        <v>84</v>
      </c>
      <c r="F29" s="7">
        <v>162</v>
      </c>
      <c r="G29" s="7" t="s">
        <v>15</v>
      </c>
      <c r="H29" s="7" t="s">
        <v>30</v>
      </c>
      <c r="I29" s="9" t="s">
        <v>17</v>
      </c>
    </row>
    <row r="30" spans="1:9" ht="20.100000000000001" customHeight="1" x14ac:dyDescent="0.35">
      <c r="A30" s="98" t="s">
        <v>85</v>
      </c>
      <c r="B30" s="99" t="s">
        <v>417</v>
      </c>
      <c r="C30" s="4" t="s">
        <v>12</v>
      </c>
      <c r="D30" s="5" t="s">
        <v>87</v>
      </c>
      <c r="E30" s="5" t="s">
        <v>88</v>
      </c>
      <c r="F30" s="4">
        <v>174</v>
      </c>
      <c r="G30" s="4" t="s">
        <v>15</v>
      </c>
      <c r="H30" s="4" t="s">
        <v>16</v>
      </c>
      <c r="I30" s="6" t="s">
        <v>22</v>
      </c>
    </row>
    <row r="31" spans="1:9" ht="20.100000000000001" customHeight="1" x14ac:dyDescent="0.35">
      <c r="A31" s="100" t="s">
        <v>85</v>
      </c>
      <c r="B31" s="101" t="s">
        <v>418</v>
      </c>
      <c r="C31" s="7" t="s">
        <v>12</v>
      </c>
      <c r="D31" s="7">
        <v>24</v>
      </c>
      <c r="E31" s="8" t="s">
        <v>55</v>
      </c>
      <c r="F31" s="7">
        <v>192</v>
      </c>
      <c r="G31" s="7" t="s">
        <v>15</v>
      </c>
      <c r="H31" s="7" t="s">
        <v>16</v>
      </c>
      <c r="I31" s="9" t="s">
        <v>22</v>
      </c>
    </row>
    <row r="32" spans="1:9" ht="20.100000000000001" customHeight="1" x14ac:dyDescent="0.35">
      <c r="A32" s="98" t="s">
        <v>85</v>
      </c>
      <c r="B32" s="99" t="s">
        <v>419</v>
      </c>
      <c r="C32" s="4" t="s">
        <v>35</v>
      </c>
      <c r="D32" s="4">
        <v>15</v>
      </c>
      <c r="E32" s="5" t="s">
        <v>91</v>
      </c>
      <c r="F32" s="4">
        <v>166</v>
      </c>
      <c r="G32" s="4" t="s">
        <v>15</v>
      </c>
      <c r="H32" s="4" t="s">
        <v>16</v>
      </c>
      <c r="I32" s="6" t="s">
        <v>22</v>
      </c>
    </row>
    <row r="33" spans="1:9" ht="20.100000000000001" customHeight="1" x14ac:dyDescent="0.35">
      <c r="A33" s="100" t="s">
        <v>92</v>
      </c>
      <c r="B33" s="101" t="s">
        <v>420</v>
      </c>
      <c r="C33" s="7" t="s">
        <v>12</v>
      </c>
      <c r="D33" s="10" t="s">
        <v>378</v>
      </c>
      <c r="E33" s="8" t="s">
        <v>93</v>
      </c>
      <c r="F33" s="7">
        <v>166</v>
      </c>
      <c r="G33" s="7" t="s">
        <v>15</v>
      </c>
      <c r="H33" s="7" t="s">
        <v>30</v>
      </c>
      <c r="I33" s="9" t="s">
        <v>22</v>
      </c>
    </row>
    <row r="34" spans="1:9" ht="20.100000000000001" customHeight="1" x14ac:dyDescent="0.35">
      <c r="A34" s="98" t="s">
        <v>92</v>
      </c>
      <c r="B34" s="99" t="s">
        <v>421</v>
      </c>
      <c r="C34" s="4" t="s">
        <v>12</v>
      </c>
      <c r="D34" s="4">
        <v>14</v>
      </c>
      <c r="E34" s="5" t="s">
        <v>95</v>
      </c>
      <c r="F34" s="4">
        <v>161</v>
      </c>
      <c r="G34" s="4" t="s">
        <v>15</v>
      </c>
      <c r="H34" s="4" t="s">
        <v>30</v>
      </c>
      <c r="I34" s="6" t="s">
        <v>17</v>
      </c>
    </row>
    <row r="35" spans="1:9" ht="20.100000000000001" customHeight="1" x14ac:dyDescent="0.35">
      <c r="A35" s="100" t="s">
        <v>96</v>
      </c>
      <c r="B35" s="101" t="s">
        <v>422</v>
      </c>
      <c r="C35" s="7" t="s">
        <v>12</v>
      </c>
      <c r="D35" s="10" t="s">
        <v>379</v>
      </c>
      <c r="E35" s="8" t="s">
        <v>98</v>
      </c>
      <c r="F35" s="7">
        <v>175</v>
      </c>
      <c r="G35" s="7" t="s">
        <v>15</v>
      </c>
      <c r="H35" s="7" t="s">
        <v>30</v>
      </c>
      <c r="I35" s="9" t="s">
        <v>17</v>
      </c>
    </row>
    <row r="36" spans="1:9" ht="20.100000000000001" customHeight="1" x14ac:dyDescent="0.35">
      <c r="A36" s="98" t="s">
        <v>99</v>
      </c>
      <c r="B36" s="99" t="s">
        <v>423</v>
      </c>
      <c r="C36" s="4" t="s">
        <v>12</v>
      </c>
      <c r="D36" s="5" t="s">
        <v>101</v>
      </c>
      <c r="E36" s="5" t="s">
        <v>88</v>
      </c>
      <c r="F36" s="4">
        <v>178</v>
      </c>
      <c r="G36" s="4" t="s">
        <v>15</v>
      </c>
      <c r="H36" s="4" t="s">
        <v>16</v>
      </c>
      <c r="I36" s="6" t="s">
        <v>17</v>
      </c>
    </row>
    <row r="37" spans="1:9" ht="20.100000000000001" customHeight="1" x14ac:dyDescent="0.35">
      <c r="A37" s="100" t="s">
        <v>102</v>
      </c>
      <c r="B37" s="101" t="s">
        <v>424</v>
      </c>
      <c r="C37" s="7" t="s">
        <v>12</v>
      </c>
      <c r="D37" s="7">
        <v>16</v>
      </c>
      <c r="E37" s="8" t="s">
        <v>63</v>
      </c>
      <c r="F37" s="7">
        <v>154</v>
      </c>
      <c r="G37" s="7" t="s">
        <v>29</v>
      </c>
      <c r="H37" s="7" t="s">
        <v>30</v>
      </c>
      <c r="I37" s="9" t="s">
        <v>17</v>
      </c>
    </row>
    <row r="38" spans="1:9" ht="20.100000000000001" customHeight="1" x14ac:dyDescent="0.35">
      <c r="A38" s="98" t="s">
        <v>102</v>
      </c>
      <c r="B38" s="99" t="s">
        <v>104</v>
      </c>
      <c r="C38" s="4" t="s">
        <v>12</v>
      </c>
      <c r="D38" s="5" t="s">
        <v>105</v>
      </c>
      <c r="E38" s="5" t="s">
        <v>106</v>
      </c>
      <c r="F38" s="4">
        <v>182</v>
      </c>
      <c r="G38" s="4" t="s">
        <v>15</v>
      </c>
      <c r="H38" s="4" t="s">
        <v>16</v>
      </c>
      <c r="I38" s="6" t="s">
        <v>22</v>
      </c>
    </row>
    <row r="39" spans="1:9" ht="20.100000000000001" customHeight="1" x14ac:dyDescent="0.35">
      <c r="A39" s="100" t="s">
        <v>107</v>
      </c>
      <c r="B39" s="101" t="s">
        <v>425</v>
      </c>
      <c r="C39" s="7" t="s">
        <v>12</v>
      </c>
      <c r="D39" s="8" t="s">
        <v>109</v>
      </c>
      <c r="E39" s="8" t="s">
        <v>50</v>
      </c>
      <c r="F39" s="7">
        <v>155</v>
      </c>
      <c r="G39" s="7" t="s">
        <v>15</v>
      </c>
      <c r="H39" s="7" t="s">
        <v>30</v>
      </c>
      <c r="I39" s="9" t="s">
        <v>22</v>
      </c>
    </row>
    <row r="40" spans="1:9" ht="20.100000000000001" customHeight="1" x14ac:dyDescent="0.35">
      <c r="A40" s="98" t="s">
        <v>107</v>
      </c>
      <c r="B40" s="99" t="s">
        <v>426</v>
      </c>
      <c r="C40" s="4" t="s">
        <v>12</v>
      </c>
      <c r="D40" s="4">
        <v>15</v>
      </c>
      <c r="E40" s="5" t="s">
        <v>36</v>
      </c>
      <c r="F40" s="4">
        <v>158</v>
      </c>
      <c r="G40" s="4" t="s">
        <v>15</v>
      </c>
      <c r="H40" s="4" t="s">
        <v>30</v>
      </c>
      <c r="I40" s="6" t="s">
        <v>17</v>
      </c>
    </row>
    <row r="41" spans="1:9" ht="20.100000000000001" customHeight="1" x14ac:dyDescent="0.35">
      <c r="A41" s="100" t="s">
        <v>111</v>
      </c>
      <c r="B41" s="101" t="s">
        <v>427</v>
      </c>
      <c r="C41" s="7" t="s">
        <v>35</v>
      </c>
      <c r="D41" s="7">
        <v>14</v>
      </c>
      <c r="E41" s="8" t="s">
        <v>113</v>
      </c>
      <c r="F41" s="7">
        <v>154</v>
      </c>
      <c r="G41" s="7" t="s">
        <v>29</v>
      </c>
      <c r="H41" s="7" t="s">
        <v>16</v>
      </c>
      <c r="I41" s="9" t="s">
        <v>17</v>
      </c>
    </row>
    <row r="42" spans="1:9" ht="20.100000000000001" customHeight="1" x14ac:dyDescent="0.35">
      <c r="A42" s="98" t="s">
        <v>114</v>
      </c>
      <c r="B42" s="99" t="s">
        <v>115</v>
      </c>
      <c r="C42" s="4" t="s">
        <v>35</v>
      </c>
      <c r="D42" s="11" t="s">
        <v>380</v>
      </c>
      <c r="E42" s="5" t="s">
        <v>116</v>
      </c>
      <c r="F42" s="4">
        <v>167</v>
      </c>
      <c r="G42" s="4" t="s">
        <v>15</v>
      </c>
      <c r="H42" s="4" t="s">
        <v>16</v>
      </c>
      <c r="I42" s="6" t="s">
        <v>17</v>
      </c>
    </row>
    <row r="43" spans="1:9" ht="20.100000000000001" customHeight="1" x14ac:dyDescent="0.35">
      <c r="A43" s="100" t="s">
        <v>117</v>
      </c>
      <c r="B43" s="101" t="s">
        <v>428</v>
      </c>
      <c r="C43" s="7" t="s">
        <v>12</v>
      </c>
      <c r="D43" s="8" t="s">
        <v>119</v>
      </c>
      <c r="E43" s="8" t="s">
        <v>116</v>
      </c>
      <c r="F43" s="7">
        <v>166</v>
      </c>
      <c r="G43" s="7" t="s">
        <v>15</v>
      </c>
      <c r="H43" s="7" t="s">
        <v>30</v>
      </c>
      <c r="I43" s="9" t="s">
        <v>22</v>
      </c>
    </row>
    <row r="44" spans="1:9" ht="20.100000000000001" customHeight="1" x14ac:dyDescent="0.35">
      <c r="A44" s="98" t="s">
        <v>117</v>
      </c>
      <c r="B44" s="99" t="s">
        <v>429</v>
      </c>
      <c r="C44" s="4" t="s">
        <v>38</v>
      </c>
      <c r="D44" s="5" t="s">
        <v>121</v>
      </c>
      <c r="E44" s="5" t="s">
        <v>121</v>
      </c>
      <c r="F44" s="4">
        <v>183</v>
      </c>
      <c r="G44" s="4" t="s">
        <v>15</v>
      </c>
      <c r="H44" s="4" t="s">
        <v>30</v>
      </c>
      <c r="I44" s="6" t="s">
        <v>22</v>
      </c>
    </row>
    <row r="45" spans="1:9" ht="20.100000000000001" customHeight="1" x14ac:dyDescent="0.35">
      <c r="A45" s="100" t="s">
        <v>117</v>
      </c>
      <c r="B45" s="101" t="s">
        <v>430</v>
      </c>
      <c r="C45" s="7" t="s">
        <v>38</v>
      </c>
      <c r="D45" s="8" t="s">
        <v>84</v>
      </c>
      <c r="E45" s="8" t="s">
        <v>84</v>
      </c>
      <c r="F45" s="7">
        <v>170</v>
      </c>
      <c r="G45" s="7" t="s">
        <v>15</v>
      </c>
      <c r="H45" s="7" t="s">
        <v>30</v>
      </c>
      <c r="I45" s="9" t="s">
        <v>17</v>
      </c>
    </row>
    <row r="46" spans="1:9" ht="20.100000000000001" customHeight="1" x14ac:dyDescent="0.35">
      <c r="A46" s="98" t="s">
        <v>117</v>
      </c>
      <c r="B46" s="99" t="s">
        <v>431</v>
      </c>
      <c r="C46" s="4" t="s">
        <v>35</v>
      </c>
      <c r="D46" s="11" t="s">
        <v>381</v>
      </c>
      <c r="E46" s="5" t="s">
        <v>124</v>
      </c>
      <c r="F46" s="4">
        <v>170</v>
      </c>
      <c r="G46" s="4" t="s">
        <v>15</v>
      </c>
      <c r="H46" s="4" t="s">
        <v>30</v>
      </c>
      <c r="I46" s="6" t="s">
        <v>22</v>
      </c>
    </row>
    <row r="47" spans="1:9" ht="20.100000000000001" customHeight="1" x14ac:dyDescent="0.35">
      <c r="A47" s="100" t="s">
        <v>117</v>
      </c>
      <c r="B47" s="101" t="s">
        <v>432</v>
      </c>
      <c r="C47" s="7" t="s">
        <v>12</v>
      </c>
      <c r="D47" s="8" t="s">
        <v>126</v>
      </c>
      <c r="E47" s="8" t="s">
        <v>127</v>
      </c>
      <c r="F47" s="7">
        <v>148</v>
      </c>
      <c r="G47" s="7" t="s">
        <v>15</v>
      </c>
      <c r="H47" s="7" t="s">
        <v>30</v>
      </c>
      <c r="I47" s="9" t="s">
        <v>17</v>
      </c>
    </row>
    <row r="48" spans="1:9" ht="20.100000000000001" customHeight="1" x14ac:dyDescent="0.35">
      <c r="A48" s="98" t="s">
        <v>128</v>
      </c>
      <c r="B48" s="99" t="s">
        <v>433</v>
      </c>
      <c r="C48" s="4" t="s">
        <v>12</v>
      </c>
      <c r="D48" s="11" t="s">
        <v>382</v>
      </c>
      <c r="E48" s="5" t="s">
        <v>50</v>
      </c>
      <c r="F48" s="4">
        <v>158</v>
      </c>
      <c r="G48" s="4" t="s">
        <v>15</v>
      </c>
      <c r="H48" s="4" t="s">
        <v>30</v>
      </c>
      <c r="I48" s="6" t="s">
        <v>17</v>
      </c>
    </row>
    <row r="49" spans="1:9" ht="20.100000000000001" customHeight="1" x14ac:dyDescent="0.35">
      <c r="A49" s="100" t="s">
        <v>128</v>
      </c>
      <c r="B49" s="101" t="s">
        <v>434</v>
      </c>
      <c r="C49" s="7" t="s">
        <v>131</v>
      </c>
      <c r="D49" s="8" t="s">
        <v>132</v>
      </c>
      <c r="E49" s="8" t="s">
        <v>133</v>
      </c>
      <c r="F49" s="7">
        <v>170</v>
      </c>
      <c r="G49" s="7" t="s">
        <v>15</v>
      </c>
      <c r="H49" s="7" t="s">
        <v>16</v>
      </c>
      <c r="I49" s="9" t="s">
        <v>17</v>
      </c>
    </row>
    <row r="50" spans="1:9" ht="20.100000000000001" customHeight="1" x14ac:dyDescent="0.35">
      <c r="A50" s="98" t="s">
        <v>134</v>
      </c>
      <c r="B50" s="99" t="s">
        <v>435</v>
      </c>
      <c r="C50" s="4" t="s">
        <v>12</v>
      </c>
      <c r="D50" s="11" t="s">
        <v>383</v>
      </c>
      <c r="E50" s="5" t="s">
        <v>136</v>
      </c>
      <c r="F50" s="4">
        <v>148</v>
      </c>
      <c r="G50" s="4" t="s">
        <v>15</v>
      </c>
      <c r="H50" s="4" t="s">
        <v>30</v>
      </c>
      <c r="I50" s="6" t="s">
        <v>17</v>
      </c>
    </row>
    <row r="51" spans="1:9" ht="20.100000000000001" customHeight="1" x14ac:dyDescent="0.35">
      <c r="A51" s="100" t="s">
        <v>134</v>
      </c>
      <c r="B51" s="101" t="s">
        <v>436</v>
      </c>
      <c r="C51" s="7" t="s">
        <v>12</v>
      </c>
      <c r="D51" s="10" t="s">
        <v>384</v>
      </c>
      <c r="E51" s="8" t="s">
        <v>138</v>
      </c>
      <c r="F51" s="7">
        <v>152</v>
      </c>
      <c r="G51" s="7" t="s">
        <v>15</v>
      </c>
      <c r="H51" s="7" t="s">
        <v>16</v>
      </c>
      <c r="I51" s="9" t="s">
        <v>22</v>
      </c>
    </row>
    <row r="52" spans="1:9" ht="20.100000000000001" customHeight="1" x14ac:dyDescent="0.35">
      <c r="A52" s="98" t="s">
        <v>139</v>
      </c>
      <c r="B52" s="99" t="s">
        <v>437</v>
      </c>
      <c r="C52" s="4" t="s">
        <v>35</v>
      </c>
      <c r="D52" s="11" t="s">
        <v>385</v>
      </c>
      <c r="E52" s="5" t="s">
        <v>141</v>
      </c>
      <c r="F52" s="4">
        <v>163</v>
      </c>
      <c r="G52" s="4" t="s">
        <v>15</v>
      </c>
      <c r="H52" s="4" t="s">
        <v>30</v>
      </c>
      <c r="I52" s="6" t="s">
        <v>17</v>
      </c>
    </row>
    <row r="53" spans="1:9" ht="20.100000000000001" customHeight="1" x14ac:dyDescent="0.35">
      <c r="A53" s="100" t="s">
        <v>142</v>
      </c>
      <c r="B53" s="101" t="s">
        <v>438</v>
      </c>
      <c r="C53" s="7" t="s">
        <v>24</v>
      </c>
      <c r="D53" s="7">
        <v>12</v>
      </c>
      <c r="E53" s="8" t="s">
        <v>144</v>
      </c>
      <c r="F53" s="7">
        <v>176</v>
      </c>
      <c r="G53" s="7" t="s">
        <v>15</v>
      </c>
      <c r="H53" s="7" t="s">
        <v>16</v>
      </c>
      <c r="I53" s="9" t="s">
        <v>17</v>
      </c>
    </row>
    <row r="54" spans="1:9" ht="20.100000000000001" customHeight="1" x14ac:dyDescent="0.35">
      <c r="A54" s="98" t="s">
        <v>145</v>
      </c>
      <c r="B54" s="99" t="s">
        <v>439</v>
      </c>
      <c r="C54" s="4" t="s">
        <v>12</v>
      </c>
      <c r="D54" s="5" t="s">
        <v>147</v>
      </c>
      <c r="E54" s="5" t="s">
        <v>148</v>
      </c>
      <c r="F54" s="4">
        <v>175</v>
      </c>
      <c r="G54" s="4" t="s">
        <v>15</v>
      </c>
      <c r="H54" s="4" t="s">
        <v>16</v>
      </c>
      <c r="I54" s="6" t="s">
        <v>149</v>
      </c>
    </row>
    <row r="55" spans="1:9" ht="20.100000000000001" customHeight="1" x14ac:dyDescent="0.35">
      <c r="A55" s="100" t="s">
        <v>145</v>
      </c>
      <c r="B55" s="101" t="s">
        <v>440</v>
      </c>
      <c r="C55" s="7" t="s">
        <v>12</v>
      </c>
      <c r="D55" s="8" t="s">
        <v>151</v>
      </c>
      <c r="E55" s="8" t="s">
        <v>47</v>
      </c>
      <c r="F55" s="7">
        <v>164</v>
      </c>
      <c r="G55" s="7" t="s">
        <v>15</v>
      </c>
      <c r="H55" s="7" t="s">
        <v>16</v>
      </c>
      <c r="I55" s="9" t="s">
        <v>22</v>
      </c>
    </row>
    <row r="56" spans="1:9" ht="20.100000000000001" customHeight="1" x14ac:dyDescent="0.35">
      <c r="A56" s="98" t="s">
        <v>145</v>
      </c>
      <c r="B56" s="99" t="s">
        <v>441</v>
      </c>
      <c r="C56" s="4" t="s">
        <v>12</v>
      </c>
      <c r="D56" s="4">
        <v>16</v>
      </c>
      <c r="E56" s="5" t="s">
        <v>153</v>
      </c>
      <c r="F56" s="4">
        <v>161</v>
      </c>
      <c r="G56" s="4" t="s">
        <v>15</v>
      </c>
      <c r="H56" s="4" t="s">
        <v>16</v>
      </c>
      <c r="I56" s="6" t="s">
        <v>149</v>
      </c>
    </row>
    <row r="57" spans="1:9" ht="20.100000000000001" customHeight="1" x14ac:dyDescent="0.35">
      <c r="A57" s="100" t="s">
        <v>154</v>
      </c>
      <c r="B57" s="101" t="s">
        <v>442</v>
      </c>
      <c r="C57" s="7" t="s">
        <v>12</v>
      </c>
      <c r="D57" s="7">
        <v>15</v>
      </c>
      <c r="E57" s="8" t="s">
        <v>156</v>
      </c>
      <c r="F57" s="7">
        <v>168</v>
      </c>
      <c r="G57" s="7" t="s">
        <v>15</v>
      </c>
      <c r="H57" s="7" t="s">
        <v>16</v>
      </c>
      <c r="I57" s="9" t="s">
        <v>17</v>
      </c>
    </row>
    <row r="58" spans="1:9" ht="20.100000000000001" customHeight="1" x14ac:dyDescent="0.35">
      <c r="A58" s="98" t="s">
        <v>157</v>
      </c>
      <c r="B58" s="99" t="s">
        <v>443</v>
      </c>
      <c r="C58" s="4" t="s">
        <v>12</v>
      </c>
      <c r="D58" s="4">
        <v>20</v>
      </c>
      <c r="E58" s="5" t="s">
        <v>159</v>
      </c>
      <c r="F58" s="4">
        <v>166</v>
      </c>
      <c r="G58" s="4" t="s">
        <v>15</v>
      </c>
      <c r="H58" s="4" t="s">
        <v>30</v>
      </c>
      <c r="I58" s="6" t="s">
        <v>22</v>
      </c>
    </row>
    <row r="59" spans="1:9" ht="20.100000000000001" customHeight="1" x14ac:dyDescent="0.35">
      <c r="A59" s="100" t="s">
        <v>157</v>
      </c>
      <c r="B59" s="101" t="s">
        <v>160</v>
      </c>
      <c r="C59" s="7" t="s">
        <v>12</v>
      </c>
      <c r="D59" s="7">
        <v>23</v>
      </c>
      <c r="E59" s="8" t="s">
        <v>161</v>
      </c>
      <c r="F59" s="7">
        <v>184</v>
      </c>
      <c r="G59" s="7" t="s">
        <v>15</v>
      </c>
      <c r="H59" s="7" t="s">
        <v>30</v>
      </c>
      <c r="I59" s="9" t="s">
        <v>17</v>
      </c>
    </row>
    <row r="60" spans="1:9" ht="20.100000000000001" customHeight="1" x14ac:dyDescent="0.35">
      <c r="A60" s="98" t="s">
        <v>162</v>
      </c>
      <c r="B60" s="99" t="s">
        <v>444</v>
      </c>
      <c r="C60" s="4" t="s">
        <v>38</v>
      </c>
      <c r="D60" s="5" t="s">
        <v>164</v>
      </c>
      <c r="E60" s="5" t="s">
        <v>164</v>
      </c>
      <c r="F60" s="4">
        <v>164</v>
      </c>
      <c r="G60" s="4" t="s">
        <v>15</v>
      </c>
      <c r="H60" s="4" t="s">
        <v>30</v>
      </c>
      <c r="I60" s="6" t="s">
        <v>17</v>
      </c>
    </row>
    <row r="61" spans="1:9" ht="20.100000000000001" customHeight="1" x14ac:dyDescent="0.35">
      <c r="A61" s="100" t="s">
        <v>162</v>
      </c>
      <c r="B61" s="101" t="s">
        <v>445</v>
      </c>
      <c r="C61" s="7" t="s">
        <v>12</v>
      </c>
      <c r="D61" s="7">
        <v>18</v>
      </c>
      <c r="E61" s="8" t="s">
        <v>61</v>
      </c>
      <c r="F61" s="7">
        <v>168</v>
      </c>
      <c r="G61" s="7" t="s">
        <v>15</v>
      </c>
      <c r="H61" s="7" t="s">
        <v>30</v>
      </c>
      <c r="I61" s="9" t="s">
        <v>17</v>
      </c>
    </row>
    <row r="62" spans="1:9" ht="20.100000000000001" customHeight="1" x14ac:dyDescent="0.35">
      <c r="A62" s="98" t="s">
        <v>162</v>
      </c>
      <c r="B62" s="99" t="s">
        <v>446</v>
      </c>
      <c r="C62" s="4" t="s">
        <v>38</v>
      </c>
      <c r="D62" s="5" t="s">
        <v>167</v>
      </c>
      <c r="E62" s="5" t="s">
        <v>167</v>
      </c>
      <c r="F62" s="4">
        <v>161</v>
      </c>
      <c r="G62" s="4" t="s">
        <v>15</v>
      </c>
      <c r="H62" s="4" t="s">
        <v>30</v>
      </c>
      <c r="I62" s="6" t="s">
        <v>17</v>
      </c>
    </row>
    <row r="63" spans="1:9" ht="20.100000000000001" customHeight="1" x14ac:dyDescent="0.35">
      <c r="A63" s="100" t="s">
        <v>168</v>
      </c>
      <c r="B63" s="101" t="s">
        <v>447</v>
      </c>
      <c r="C63" s="7" t="s">
        <v>38</v>
      </c>
      <c r="D63" s="8" t="s">
        <v>170</v>
      </c>
      <c r="E63" s="8" t="s">
        <v>170</v>
      </c>
      <c r="F63" s="7">
        <v>182</v>
      </c>
      <c r="G63" s="7" t="s">
        <v>15</v>
      </c>
      <c r="H63" s="7" t="s">
        <v>16</v>
      </c>
      <c r="I63" s="9" t="s">
        <v>22</v>
      </c>
    </row>
    <row r="64" spans="1:9" ht="20.100000000000001" customHeight="1" x14ac:dyDescent="0.35">
      <c r="A64" s="98" t="s">
        <v>168</v>
      </c>
      <c r="B64" s="99" t="s">
        <v>448</v>
      </c>
      <c r="C64" s="4" t="s">
        <v>12</v>
      </c>
      <c r="D64" s="11" t="s">
        <v>386</v>
      </c>
      <c r="E64" s="5" t="s">
        <v>172</v>
      </c>
      <c r="F64" s="4">
        <v>173</v>
      </c>
      <c r="G64" s="4" t="s">
        <v>15</v>
      </c>
      <c r="H64" s="4" t="s">
        <v>30</v>
      </c>
      <c r="I64" s="6" t="s">
        <v>17</v>
      </c>
    </row>
    <row r="65" spans="1:9" ht="20.100000000000001" customHeight="1" x14ac:dyDescent="0.35">
      <c r="A65" s="100" t="s">
        <v>173</v>
      </c>
      <c r="B65" s="101" t="s">
        <v>449</v>
      </c>
      <c r="C65" s="7" t="s">
        <v>12</v>
      </c>
      <c r="D65" s="8" t="s">
        <v>175</v>
      </c>
      <c r="E65" s="8" t="s">
        <v>75</v>
      </c>
      <c r="F65" s="7">
        <v>170</v>
      </c>
      <c r="G65" s="7" t="s">
        <v>15</v>
      </c>
      <c r="H65" s="7" t="s">
        <v>30</v>
      </c>
      <c r="I65" s="9" t="s">
        <v>17</v>
      </c>
    </row>
    <row r="66" spans="1:9" ht="20.100000000000001" customHeight="1" x14ac:dyDescent="0.35">
      <c r="A66" s="98" t="s">
        <v>176</v>
      </c>
      <c r="B66" s="99" t="s">
        <v>450</v>
      </c>
      <c r="C66" s="4" t="s">
        <v>24</v>
      </c>
      <c r="D66" s="11" t="s">
        <v>387</v>
      </c>
      <c r="E66" s="5" t="s">
        <v>178</v>
      </c>
      <c r="F66" s="4">
        <v>176</v>
      </c>
      <c r="G66" s="4" t="s">
        <v>15</v>
      </c>
      <c r="H66" s="4" t="s">
        <v>30</v>
      </c>
      <c r="I66" s="6" t="s">
        <v>17</v>
      </c>
    </row>
    <row r="67" spans="1:9" ht="20.100000000000001" customHeight="1" x14ac:dyDescent="0.35">
      <c r="A67" s="100" t="s">
        <v>179</v>
      </c>
      <c r="B67" s="101" t="s">
        <v>451</v>
      </c>
      <c r="C67" s="7" t="s">
        <v>12</v>
      </c>
      <c r="D67" s="7">
        <v>16</v>
      </c>
      <c r="E67" s="8" t="s">
        <v>181</v>
      </c>
      <c r="F67" s="7">
        <v>155</v>
      </c>
      <c r="G67" s="7" t="s">
        <v>15</v>
      </c>
      <c r="H67" s="7" t="s">
        <v>30</v>
      </c>
      <c r="I67" s="9" t="s">
        <v>17</v>
      </c>
    </row>
    <row r="68" spans="1:9" ht="20.100000000000001" customHeight="1" x14ac:dyDescent="0.35">
      <c r="A68" s="98" t="s">
        <v>182</v>
      </c>
      <c r="B68" s="99" t="s">
        <v>452</v>
      </c>
      <c r="C68" s="4" t="s">
        <v>12</v>
      </c>
      <c r="D68" s="11" t="s">
        <v>374</v>
      </c>
      <c r="E68" s="5" t="s">
        <v>184</v>
      </c>
      <c r="F68" s="4">
        <v>156</v>
      </c>
      <c r="G68" s="4" t="s">
        <v>15</v>
      </c>
      <c r="H68" s="4" t="s">
        <v>30</v>
      </c>
      <c r="I68" s="6" t="s">
        <v>149</v>
      </c>
    </row>
    <row r="69" spans="1:9" ht="20.100000000000001" customHeight="1" thickBot="1" x14ac:dyDescent="0.4">
      <c r="A69" s="575" t="s">
        <v>185</v>
      </c>
      <c r="B69" s="576" t="s">
        <v>453</v>
      </c>
      <c r="C69" s="557" t="s">
        <v>38</v>
      </c>
      <c r="D69" s="557">
        <v>46</v>
      </c>
      <c r="E69" s="558" t="s">
        <v>187</v>
      </c>
      <c r="F69" s="557">
        <v>172</v>
      </c>
      <c r="G69" s="557" t="s">
        <v>15</v>
      </c>
      <c r="H69" s="557" t="s">
        <v>16</v>
      </c>
      <c r="I69" s="559" t="s">
        <v>17</v>
      </c>
    </row>
    <row r="70" spans="1:9" s="504" customFormat="1" ht="24.95" customHeight="1" thickTop="1" x14ac:dyDescent="0.35">
      <c r="A70" s="560"/>
      <c r="B70" s="562" t="s">
        <v>888</v>
      </c>
      <c r="C70" s="560"/>
      <c r="D70" s="560"/>
      <c r="E70" s="561"/>
      <c r="F70" s="560"/>
      <c r="G70" s="560"/>
      <c r="H70" s="560"/>
      <c r="I70" s="560"/>
    </row>
    <row r="71" spans="1:9" s="504" customFormat="1" ht="20.100000000000001" customHeight="1" thickBot="1" x14ac:dyDescent="0.4">
      <c r="A71" s="100" t="s">
        <v>864</v>
      </c>
      <c r="B71" s="101" t="s">
        <v>865</v>
      </c>
      <c r="C71" s="156" t="s">
        <v>38</v>
      </c>
      <c r="D71" s="156">
        <v>36</v>
      </c>
      <c r="E71" s="563">
        <v>36</v>
      </c>
      <c r="F71" s="156">
        <v>208</v>
      </c>
      <c r="G71" s="156" t="s">
        <v>131</v>
      </c>
      <c r="H71" s="156" t="s">
        <v>30</v>
      </c>
      <c r="I71" s="564" t="s">
        <v>17</v>
      </c>
    </row>
    <row r="72" spans="1:9" s="504" customFormat="1" ht="24.95" customHeight="1" thickTop="1" x14ac:dyDescent="0.35">
      <c r="A72" s="560"/>
      <c r="B72" s="562" t="s">
        <v>889</v>
      </c>
      <c r="C72" s="560"/>
      <c r="D72" s="560"/>
      <c r="E72" s="561"/>
      <c r="F72" s="560"/>
      <c r="G72" s="560"/>
      <c r="H72" s="560"/>
      <c r="I72" s="560"/>
    </row>
    <row r="73" spans="1:9" ht="20.100000000000001" customHeight="1" x14ac:dyDescent="0.35">
      <c r="A73" s="98" t="s">
        <v>188</v>
      </c>
      <c r="B73" s="99" t="s">
        <v>454</v>
      </c>
      <c r="C73" s="154" t="s">
        <v>24</v>
      </c>
      <c r="D73" s="567" t="s">
        <v>388</v>
      </c>
      <c r="E73" s="565" t="s">
        <v>190</v>
      </c>
      <c r="F73" s="154">
        <v>147</v>
      </c>
      <c r="G73" s="154" t="s">
        <v>15</v>
      </c>
      <c r="H73" s="154" t="s">
        <v>30</v>
      </c>
      <c r="I73" s="566" t="s">
        <v>17</v>
      </c>
    </row>
    <row r="74" spans="1:9" ht="20.100000000000001" customHeight="1" x14ac:dyDescent="0.35">
      <c r="A74" s="100" t="s">
        <v>191</v>
      </c>
      <c r="B74" s="101" t="s">
        <v>455</v>
      </c>
      <c r="C74" s="156" t="s">
        <v>131</v>
      </c>
      <c r="D74" s="563" t="s">
        <v>193</v>
      </c>
      <c r="E74" s="563" t="s">
        <v>194</v>
      </c>
      <c r="F74" s="156">
        <v>141</v>
      </c>
      <c r="G74" s="156" t="s">
        <v>15</v>
      </c>
      <c r="H74" s="156" t="s">
        <v>16</v>
      </c>
      <c r="I74" s="564" t="s">
        <v>17</v>
      </c>
    </row>
    <row r="75" spans="1:9" ht="20.100000000000001" customHeight="1" x14ac:dyDescent="0.35">
      <c r="A75" s="98" t="s">
        <v>195</v>
      </c>
      <c r="B75" s="99" t="s">
        <v>456</v>
      </c>
      <c r="C75" s="154" t="s">
        <v>24</v>
      </c>
      <c r="D75" s="565" t="s">
        <v>197</v>
      </c>
      <c r="E75" s="565" t="s">
        <v>198</v>
      </c>
      <c r="F75" s="154">
        <v>147</v>
      </c>
      <c r="G75" s="154" t="s">
        <v>15</v>
      </c>
      <c r="H75" s="154" t="s">
        <v>16</v>
      </c>
      <c r="I75" s="566" t="s">
        <v>17</v>
      </c>
    </row>
    <row r="76" spans="1:9" ht="20.100000000000001" customHeight="1" x14ac:dyDescent="0.35">
      <c r="A76" s="100" t="s">
        <v>199</v>
      </c>
      <c r="B76" s="101" t="s">
        <v>457</v>
      </c>
      <c r="C76" s="156" t="s">
        <v>35</v>
      </c>
      <c r="D76" s="568" t="s">
        <v>389</v>
      </c>
      <c r="E76" s="563" t="s">
        <v>201</v>
      </c>
      <c r="F76" s="156">
        <v>139</v>
      </c>
      <c r="G76" s="156" t="s">
        <v>29</v>
      </c>
      <c r="H76" s="156" t="s">
        <v>30</v>
      </c>
      <c r="I76" s="564" t="s">
        <v>17</v>
      </c>
    </row>
    <row r="77" spans="1:9" ht="20.100000000000001" customHeight="1" x14ac:dyDescent="0.35">
      <c r="A77" s="98" t="s">
        <v>202</v>
      </c>
      <c r="B77" s="99" t="s">
        <v>458</v>
      </c>
      <c r="C77" s="154" t="s">
        <v>24</v>
      </c>
      <c r="D77" s="154">
        <v>14</v>
      </c>
      <c r="E77" s="565" t="s">
        <v>190</v>
      </c>
      <c r="F77" s="154">
        <v>133</v>
      </c>
      <c r="G77" s="154" t="s">
        <v>29</v>
      </c>
      <c r="H77" s="154" t="s">
        <v>30</v>
      </c>
      <c r="I77" s="566" t="s">
        <v>17</v>
      </c>
    </row>
    <row r="78" spans="1:9" ht="20.100000000000001" customHeight="1" x14ac:dyDescent="0.35">
      <c r="A78" s="100" t="s">
        <v>202</v>
      </c>
      <c r="B78" s="101" t="s">
        <v>459</v>
      </c>
      <c r="C78" s="156" t="s">
        <v>131</v>
      </c>
      <c r="D78" s="156">
        <v>34</v>
      </c>
      <c r="E78" s="563" t="s">
        <v>181</v>
      </c>
      <c r="F78" s="156">
        <v>144</v>
      </c>
      <c r="G78" s="156" t="s">
        <v>15</v>
      </c>
      <c r="H78" s="156" t="s">
        <v>30</v>
      </c>
      <c r="I78" s="564" t="s">
        <v>17</v>
      </c>
    </row>
    <row r="79" spans="1:9" ht="20.100000000000001" customHeight="1" x14ac:dyDescent="0.35">
      <c r="A79" s="98" t="s">
        <v>205</v>
      </c>
      <c r="B79" s="99" t="s">
        <v>460</v>
      </c>
      <c r="C79" s="154" t="s">
        <v>24</v>
      </c>
      <c r="D79" s="154">
        <v>13</v>
      </c>
      <c r="E79" s="565" t="s">
        <v>207</v>
      </c>
      <c r="F79" s="154">
        <v>147</v>
      </c>
      <c r="G79" s="154" t="s">
        <v>15</v>
      </c>
      <c r="H79" s="154" t="s">
        <v>16</v>
      </c>
      <c r="I79" s="566" t="s">
        <v>857</v>
      </c>
    </row>
    <row r="80" spans="1:9" ht="20.100000000000001" customHeight="1" x14ac:dyDescent="0.35">
      <c r="A80" s="100" t="s">
        <v>205</v>
      </c>
      <c r="B80" s="101" t="s">
        <v>816</v>
      </c>
      <c r="C80" s="156" t="s">
        <v>35</v>
      </c>
      <c r="D80" s="563" t="s">
        <v>208</v>
      </c>
      <c r="E80" s="563" t="s">
        <v>209</v>
      </c>
      <c r="F80" s="156">
        <v>127</v>
      </c>
      <c r="G80" s="156" t="s">
        <v>210</v>
      </c>
      <c r="H80" s="156" t="s">
        <v>16</v>
      </c>
      <c r="I80" s="564" t="s">
        <v>17</v>
      </c>
    </row>
    <row r="81" spans="1:9" ht="20.100000000000001" customHeight="1" x14ac:dyDescent="0.35">
      <c r="A81" s="98" t="s">
        <v>205</v>
      </c>
      <c r="B81" s="99" t="s">
        <v>817</v>
      </c>
      <c r="C81" s="154" t="s">
        <v>35</v>
      </c>
      <c r="D81" s="154">
        <v>15</v>
      </c>
      <c r="E81" s="565" t="s">
        <v>211</v>
      </c>
      <c r="F81" s="154">
        <v>145</v>
      </c>
      <c r="G81" s="154" t="s">
        <v>15</v>
      </c>
      <c r="H81" s="154" t="s">
        <v>16</v>
      </c>
      <c r="I81" s="566" t="s">
        <v>857</v>
      </c>
    </row>
    <row r="82" spans="1:9" ht="20.100000000000001" customHeight="1" thickBot="1" x14ac:dyDescent="0.4">
      <c r="A82" s="569" t="s">
        <v>212</v>
      </c>
      <c r="B82" s="570" t="s">
        <v>213</v>
      </c>
      <c r="C82" s="571" t="s">
        <v>24</v>
      </c>
      <c r="D82" s="572" t="s">
        <v>390</v>
      </c>
      <c r="E82" s="573" t="s">
        <v>214</v>
      </c>
      <c r="F82" s="571">
        <v>122</v>
      </c>
      <c r="G82" s="571" t="s">
        <v>15</v>
      </c>
      <c r="H82" s="571" t="s">
        <v>16</v>
      </c>
      <c r="I82" s="574" t="s">
        <v>17</v>
      </c>
    </row>
    <row r="83" spans="1:9" ht="13.15" thickTop="1" x14ac:dyDescent="0.35"/>
    <row r="84" spans="1:9" ht="13.9" x14ac:dyDescent="0.35">
      <c r="A84" s="49" t="s">
        <v>761</v>
      </c>
    </row>
    <row r="85" spans="1:9" ht="13.9" x14ac:dyDescent="0.35">
      <c r="A85" s="49" t="s">
        <v>762</v>
      </c>
    </row>
    <row r="86" spans="1:9" ht="13.9" x14ac:dyDescent="0.35">
      <c r="A86" s="49" t="s">
        <v>763</v>
      </c>
    </row>
    <row r="87" spans="1:9" x14ac:dyDescent="0.35">
      <c r="A87" s="434"/>
    </row>
    <row r="88" spans="1:9" x14ac:dyDescent="0.35">
      <c r="A88" s="49" t="s">
        <v>764</v>
      </c>
    </row>
    <row r="89" spans="1:9" x14ac:dyDescent="0.35">
      <c r="A89" s="49" t="s">
        <v>391</v>
      </c>
    </row>
  </sheetData>
  <autoFilter ref="A3:I82"/>
  <mergeCells count="1">
    <mergeCell ref="A2:B2"/>
  </mergeCells>
  <hyperlinks>
    <hyperlink ref="A2:B2" location="TOC!A1" display="Return to Table of Contents"/>
  </hyperlinks>
  <pageMargins left="0.25" right="0.25" top="0.75" bottom="0.75" header="0.3" footer="0.3"/>
  <pageSetup scale="45" fitToHeight="0" orientation="portrait" horizontalDpi="1200" verticalDpi="1200" r:id="rId1"/>
  <headerFooter>
    <oddHeader>&amp;L&amp;9 2019-20 &amp;"Arial,Italic"Survey of Dental Education&amp;"Arial,Regular"
Report 1 - Academic Programs, Enrollment, and Graduates</oddHeader>
  </headerFooter>
  <rowBreaks count="1" manualBreakCount="1">
    <brk id="7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I21"/>
  <sheetViews>
    <sheetView workbookViewId="0">
      <selection sqref="A1:F1"/>
    </sheetView>
  </sheetViews>
  <sheetFormatPr defaultColWidth="9.1328125" defaultRowHeight="12.75" x14ac:dyDescent="0.35"/>
  <cols>
    <col min="1" max="1" width="10.73046875" style="1" customWidth="1"/>
    <col min="2" max="2" width="16.73046875" style="1" customWidth="1"/>
    <col min="3" max="3" width="17.1328125" style="1" customWidth="1"/>
    <col min="4" max="4" width="15.86328125" style="1" customWidth="1"/>
    <col min="5" max="5" width="15.73046875" style="1" customWidth="1"/>
    <col min="6" max="6" width="16.265625" style="1" customWidth="1"/>
    <col min="7" max="7" width="13.86328125" style="1" customWidth="1"/>
    <col min="8" max="8" width="15" style="1" customWidth="1"/>
    <col min="9" max="16384" width="9.1328125" style="1"/>
  </cols>
  <sheetData>
    <row r="1" spans="1:9" ht="34.5" customHeight="1" x14ac:dyDescent="0.4">
      <c r="A1" s="644" t="s">
        <v>215</v>
      </c>
      <c r="B1" s="644"/>
      <c r="C1" s="644"/>
      <c r="D1" s="644"/>
      <c r="E1" s="644"/>
      <c r="F1" s="644"/>
      <c r="I1" s="495">
        <f>C1/66</f>
        <v>0</v>
      </c>
    </row>
    <row r="2" spans="1:9" ht="17.25" customHeight="1" x14ac:dyDescent="0.35">
      <c r="A2" s="643" t="s">
        <v>0</v>
      </c>
      <c r="B2" s="643"/>
      <c r="C2" s="643"/>
    </row>
    <row r="3" spans="1:9" ht="65.25" customHeight="1" x14ac:dyDescent="0.4">
      <c r="A3" s="29" t="s">
        <v>216</v>
      </c>
      <c r="B3" s="33" t="s">
        <v>217</v>
      </c>
      <c r="C3" s="33" t="s">
        <v>218</v>
      </c>
      <c r="D3" s="33" t="s">
        <v>219</v>
      </c>
      <c r="E3" s="33" t="s">
        <v>220</v>
      </c>
      <c r="F3" s="33" t="s">
        <v>221</v>
      </c>
      <c r="G3" s="33" t="s">
        <v>222</v>
      </c>
      <c r="H3" s="33" t="s">
        <v>223</v>
      </c>
    </row>
    <row r="4" spans="1:9" s="37" customFormat="1" ht="20.100000000000001" customHeight="1" x14ac:dyDescent="0.35">
      <c r="A4" s="31" t="s">
        <v>224</v>
      </c>
      <c r="B4" s="34">
        <v>58</v>
      </c>
      <c r="C4" s="41">
        <v>57634</v>
      </c>
      <c r="D4" s="41">
        <v>12210</v>
      </c>
      <c r="E4" s="45">
        <v>993.7</v>
      </c>
      <c r="F4" s="42">
        <v>4.72</v>
      </c>
      <c r="G4" s="41">
        <v>5089</v>
      </c>
      <c r="H4" s="47">
        <v>2.4</v>
      </c>
      <c r="I4" s="495"/>
    </row>
    <row r="5" spans="1:9" s="37" customFormat="1" ht="20.100000000000001" customHeight="1" x14ac:dyDescent="0.35">
      <c r="A5" s="32" t="s">
        <v>225</v>
      </c>
      <c r="B5" s="38">
        <v>58</v>
      </c>
      <c r="C5" s="43">
        <v>58225</v>
      </c>
      <c r="D5" s="43">
        <v>12001</v>
      </c>
      <c r="E5" s="46">
        <v>1003.9</v>
      </c>
      <c r="F5" s="44">
        <v>4.8499999999999996</v>
      </c>
      <c r="G5" s="43">
        <v>5170</v>
      </c>
      <c r="H5" s="44">
        <v>2.3199999999999998</v>
      </c>
      <c r="I5" s="495"/>
    </row>
    <row r="6" spans="1:9" s="37" customFormat="1" ht="20.100000000000001" customHeight="1" x14ac:dyDescent="0.35">
      <c r="A6" s="31" t="s">
        <v>226</v>
      </c>
      <c r="B6" s="34">
        <v>61</v>
      </c>
      <c r="C6" s="41">
        <v>65274</v>
      </c>
      <c r="D6" s="41">
        <v>12039</v>
      </c>
      <c r="E6" s="45">
        <v>1070.0999999999999</v>
      </c>
      <c r="F6" s="42">
        <v>5.42</v>
      </c>
      <c r="G6" s="41">
        <v>5493</v>
      </c>
      <c r="H6" s="42">
        <v>2.19</v>
      </c>
      <c r="I6" s="495"/>
    </row>
    <row r="7" spans="1:9" s="37" customFormat="1" ht="20.100000000000001" customHeight="1" x14ac:dyDescent="0.35">
      <c r="A7" s="32" t="s">
        <v>227</v>
      </c>
      <c r="B7" s="38">
        <v>62</v>
      </c>
      <c r="C7" s="43">
        <v>66086</v>
      </c>
      <c r="D7" s="43">
        <v>12077</v>
      </c>
      <c r="E7" s="46">
        <v>1065.9000000000001</v>
      </c>
      <c r="F7" s="44">
        <v>5.47</v>
      </c>
      <c r="G7" s="43">
        <v>5697</v>
      </c>
      <c r="H7" s="44">
        <v>2.12</v>
      </c>
      <c r="I7" s="495"/>
    </row>
    <row r="8" spans="1:9" s="37" customFormat="1" ht="20.100000000000001" customHeight="1" x14ac:dyDescent="0.35">
      <c r="A8" s="31" t="s">
        <v>228</v>
      </c>
      <c r="B8" s="34">
        <v>65</v>
      </c>
      <c r="C8" s="41">
        <v>66649</v>
      </c>
      <c r="D8" s="41">
        <v>12162</v>
      </c>
      <c r="E8" s="45">
        <v>1025.4000000000001</v>
      </c>
      <c r="F8" s="42">
        <v>5.48</v>
      </c>
      <c r="G8" s="41">
        <v>5904</v>
      </c>
      <c r="H8" s="42">
        <v>2.06</v>
      </c>
      <c r="I8" s="495"/>
    </row>
    <row r="9" spans="1:9" s="37" customFormat="1" ht="20.100000000000001" customHeight="1" x14ac:dyDescent="0.35">
      <c r="A9" s="32" t="s">
        <v>229</v>
      </c>
      <c r="B9" s="38">
        <v>65</v>
      </c>
      <c r="C9" s="43">
        <v>62320</v>
      </c>
      <c r="D9" s="43">
        <v>11745</v>
      </c>
      <c r="E9" s="46">
        <v>958.8</v>
      </c>
      <c r="F9" s="44">
        <v>5.31</v>
      </c>
      <c r="G9" s="43">
        <v>5967</v>
      </c>
      <c r="H9" s="44">
        <v>1.97</v>
      </c>
      <c r="I9" s="495"/>
    </row>
    <row r="10" spans="1:9" s="37" customFormat="1" ht="20.100000000000001" customHeight="1" x14ac:dyDescent="0.35">
      <c r="A10" s="31" t="s">
        <v>230</v>
      </c>
      <c r="B10" s="34">
        <v>65</v>
      </c>
      <c r="C10" s="41">
        <v>72997</v>
      </c>
      <c r="D10" s="41">
        <v>11789</v>
      </c>
      <c r="E10" s="45">
        <v>1123</v>
      </c>
      <c r="F10" s="42">
        <v>6.19</v>
      </c>
      <c r="G10" s="41">
        <v>6000</v>
      </c>
      <c r="H10" s="42">
        <v>1.96</v>
      </c>
      <c r="I10" s="495"/>
    </row>
    <row r="11" spans="1:9" s="37" customFormat="1" ht="20.100000000000001" customHeight="1" x14ac:dyDescent="0.35">
      <c r="A11" s="32" t="s">
        <v>231</v>
      </c>
      <c r="B11" s="38">
        <v>66</v>
      </c>
      <c r="C11" s="43">
        <v>79953</v>
      </c>
      <c r="D11" s="43">
        <v>12058</v>
      </c>
      <c r="E11" s="46">
        <v>1211.4000000000001</v>
      </c>
      <c r="F11" s="44">
        <v>6.63</v>
      </c>
      <c r="G11" s="43">
        <v>6165</v>
      </c>
      <c r="H11" s="44">
        <v>1.96</v>
      </c>
      <c r="I11" s="495"/>
    </row>
    <row r="12" spans="1:9" s="37" customFormat="1" ht="20.100000000000001" customHeight="1" x14ac:dyDescent="0.35">
      <c r="A12" s="31" t="s">
        <v>232</v>
      </c>
      <c r="B12" s="34">
        <v>66</v>
      </c>
      <c r="C12" s="41">
        <v>70667</v>
      </c>
      <c r="D12" s="41">
        <v>11873</v>
      </c>
      <c r="E12" s="45">
        <v>1070.7</v>
      </c>
      <c r="F12" s="42">
        <v>5.95</v>
      </c>
      <c r="G12" s="41">
        <v>6184</v>
      </c>
      <c r="H12" s="42">
        <v>1.92</v>
      </c>
      <c r="I12" s="495"/>
    </row>
    <row r="13" spans="1:9" s="37" customFormat="1" ht="20.100000000000001" customHeight="1" x14ac:dyDescent="0.35">
      <c r="A13" s="32" t="s">
        <v>233</v>
      </c>
      <c r="B13" s="38">
        <v>66</v>
      </c>
      <c r="C13" s="43">
        <v>65363</v>
      </c>
      <c r="D13" s="43">
        <v>11298</v>
      </c>
      <c r="E13" s="46">
        <v>990.3</v>
      </c>
      <c r="F13" s="44">
        <v>5.79</v>
      </c>
      <c r="G13" s="43">
        <v>6250</v>
      </c>
      <c r="H13" s="44">
        <v>1.81</v>
      </c>
      <c r="I13" s="496"/>
    </row>
    <row r="14" spans="1:9" s="37" customFormat="1" ht="20.100000000000001" customHeight="1" x14ac:dyDescent="0.35">
      <c r="A14" s="31" t="s">
        <v>234</v>
      </c>
      <c r="B14" s="34">
        <v>66</v>
      </c>
      <c r="C14" s="41">
        <v>73100</v>
      </c>
      <c r="D14" s="41">
        <v>11148</v>
      </c>
      <c r="E14" s="45">
        <v>1107.5999999999999</v>
      </c>
      <c r="F14" s="42">
        <v>6.56</v>
      </c>
      <c r="G14" s="41">
        <v>6308</v>
      </c>
      <c r="H14" s="42">
        <v>1.77</v>
      </c>
      <c r="I14" s="495"/>
    </row>
    <row r="15" spans="1:9" s="508" customFormat="1" ht="24.75" customHeight="1" x14ac:dyDescent="0.35">
      <c r="A15" s="645" t="s">
        <v>858</v>
      </c>
      <c r="B15" s="645"/>
      <c r="C15" s="645"/>
      <c r="D15" s="645"/>
      <c r="E15" s="645"/>
      <c r="F15" s="645"/>
      <c r="G15" s="505"/>
      <c r="H15" s="506"/>
      <c r="I15" s="507"/>
    </row>
    <row r="16" spans="1:9" x14ac:dyDescent="0.35">
      <c r="A16" s="645" t="s">
        <v>487</v>
      </c>
      <c r="B16" s="645"/>
      <c r="C16" s="645"/>
      <c r="D16" s="645"/>
      <c r="E16" s="645"/>
      <c r="F16" s="645"/>
      <c r="G16" s="645"/>
      <c r="H16" s="645"/>
    </row>
    <row r="17" spans="1:8" ht="30" customHeight="1" x14ac:dyDescent="0.35">
      <c r="A17" s="645"/>
      <c r="B17" s="645"/>
      <c r="C17" s="645"/>
      <c r="D17" s="645"/>
      <c r="E17" s="645"/>
      <c r="F17" s="645"/>
      <c r="G17" s="645"/>
      <c r="H17" s="645"/>
    </row>
    <row r="18" spans="1:8" x14ac:dyDescent="0.35">
      <c r="A18" s="48"/>
      <c r="B18" s="48"/>
      <c r="C18" s="48"/>
      <c r="D18" s="48"/>
      <c r="E18" s="48"/>
      <c r="F18" s="48"/>
      <c r="G18" s="48"/>
      <c r="H18" s="48"/>
    </row>
    <row r="19" spans="1:8" x14ac:dyDescent="0.35">
      <c r="A19" s="645" t="s">
        <v>765</v>
      </c>
      <c r="B19" s="645"/>
      <c r="C19" s="645"/>
      <c r="D19" s="645"/>
      <c r="E19" s="645"/>
      <c r="F19" s="645"/>
      <c r="G19" s="645"/>
      <c r="H19" s="645"/>
    </row>
    <row r="20" spans="1:8" x14ac:dyDescent="0.35">
      <c r="A20" s="645"/>
      <c r="B20" s="645"/>
      <c r="C20" s="645"/>
      <c r="D20" s="645"/>
      <c r="E20" s="645"/>
      <c r="F20" s="645"/>
      <c r="G20" s="645"/>
      <c r="H20" s="645"/>
    </row>
    <row r="21" spans="1:8" x14ac:dyDescent="0.35">
      <c r="A21" s="49" t="s">
        <v>486</v>
      </c>
      <c r="B21" s="48"/>
      <c r="C21" s="48"/>
      <c r="D21" s="48"/>
      <c r="E21" s="48"/>
      <c r="F21" s="48"/>
      <c r="G21" s="48"/>
      <c r="H21" s="48"/>
    </row>
  </sheetData>
  <mergeCells count="5">
    <mergeCell ref="A2:C2"/>
    <mergeCell ref="A1:F1"/>
    <mergeCell ref="A16:H17"/>
    <mergeCell ref="A19:H20"/>
    <mergeCell ref="A15:F15"/>
  </mergeCells>
  <hyperlinks>
    <hyperlink ref="A2:C2" location="TOC!A1" display="Return to Table of Contents"/>
  </hyperlinks>
  <pageMargins left="0.25" right="0.25" top="0.75" bottom="0.75" header="0.3" footer="0.3"/>
  <pageSetup scale="79" fitToHeight="0" orientation="portrait" horizontalDpi="1200" verticalDpi="1200" r:id="rId1"/>
  <headerFooter>
    <oddHeader>&amp;L&amp;9 2019-20 &amp;"Arial,Italic"Survey of Dental Education&amp;"Arial,Regular"
Report 1 - Academic Programs, Enrollment, and Graduates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AA41"/>
  <sheetViews>
    <sheetView workbookViewId="0">
      <pane ySplit="1" topLeftCell="A2" activePane="bottomLeft" state="frozen"/>
      <selection activeCell="B51" sqref="B51"/>
      <selection pane="bottomLeft"/>
    </sheetView>
  </sheetViews>
  <sheetFormatPr defaultColWidth="9.1328125" defaultRowHeight="12.75" x14ac:dyDescent="0.35"/>
  <cols>
    <col min="1" max="1" width="9.1328125" style="387"/>
    <col min="2" max="12" width="10.265625" style="387" bestFit="1" customWidth="1"/>
    <col min="13" max="17" width="9.1328125" style="387"/>
    <col min="18" max="18" width="14.86328125" style="387" customWidth="1"/>
    <col min="19" max="16384" width="9.1328125" style="387"/>
  </cols>
  <sheetData>
    <row r="1" spans="1:27" ht="15.75" x14ac:dyDescent="0.4">
      <c r="A1" s="399" t="s">
        <v>717</v>
      </c>
      <c r="B1" s="400"/>
      <c r="C1" s="400"/>
    </row>
    <row r="2" spans="1:27" ht="21.75" customHeight="1" x14ac:dyDescent="0.35">
      <c r="A2" s="646" t="s">
        <v>0</v>
      </c>
      <c r="B2" s="646"/>
      <c r="C2" s="646"/>
      <c r="D2" s="388"/>
      <c r="E2" s="388"/>
      <c r="F2" s="388"/>
      <c r="G2" s="388"/>
      <c r="H2" s="388"/>
    </row>
    <row r="3" spans="1:27" x14ac:dyDescent="0.35">
      <c r="A3" s="389"/>
      <c r="B3" s="389"/>
      <c r="C3" s="389"/>
      <c r="D3" s="388"/>
      <c r="E3" s="388"/>
      <c r="F3" s="388"/>
      <c r="G3" s="388"/>
      <c r="H3" s="388"/>
    </row>
    <row r="4" spans="1:27" ht="13.15" thickBot="1" x14ac:dyDescent="0.4">
      <c r="A4" s="388"/>
      <c r="B4" s="388" t="s">
        <v>224</v>
      </c>
      <c r="C4" s="388" t="s">
        <v>225</v>
      </c>
      <c r="D4" s="388" t="s">
        <v>226</v>
      </c>
      <c r="E4" s="388" t="s">
        <v>227</v>
      </c>
      <c r="F4" s="388" t="s">
        <v>228</v>
      </c>
      <c r="G4" s="388" t="s">
        <v>229</v>
      </c>
      <c r="H4" s="388" t="s">
        <v>230</v>
      </c>
      <c r="I4" s="387" t="s">
        <v>231</v>
      </c>
      <c r="J4" s="387" t="s">
        <v>232</v>
      </c>
      <c r="K4" s="387" t="s">
        <v>233</v>
      </c>
      <c r="L4" s="387" t="s">
        <v>234</v>
      </c>
      <c r="V4" s="390"/>
      <c r="W4" s="390"/>
      <c r="X4" s="390"/>
      <c r="Y4" s="390"/>
    </row>
    <row r="5" spans="1:27" ht="13.5" thickBot="1" x14ac:dyDescent="0.4">
      <c r="A5" s="388" t="s">
        <v>251</v>
      </c>
      <c r="B5" s="391">
        <v>25595</v>
      </c>
      <c r="C5" s="388">
        <v>25259</v>
      </c>
      <c r="D5" s="387">
        <v>28746</v>
      </c>
      <c r="E5" s="387">
        <v>30392</v>
      </c>
      <c r="F5" s="387">
        <v>29816</v>
      </c>
      <c r="G5" s="387">
        <v>28831</v>
      </c>
      <c r="H5" s="387">
        <v>34341</v>
      </c>
      <c r="I5" s="387">
        <v>38546</v>
      </c>
      <c r="J5" s="387">
        <v>35013</v>
      </c>
      <c r="K5" s="387">
        <v>33169</v>
      </c>
      <c r="L5" s="387">
        <v>37729</v>
      </c>
      <c r="N5" s="349"/>
      <c r="O5" s="349"/>
      <c r="V5" s="390"/>
      <c r="W5" s="390"/>
      <c r="X5" s="390"/>
      <c r="Y5" s="390"/>
    </row>
    <row r="6" spans="1:27" ht="13.15" x14ac:dyDescent="0.35">
      <c r="A6" s="388" t="s">
        <v>250</v>
      </c>
      <c r="B6" s="392">
        <v>32039</v>
      </c>
      <c r="C6" s="388">
        <v>32966</v>
      </c>
      <c r="D6" s="387">
        <v>36528</v>
      </c>
      <c r="E6" s="387">
        <v>35397</v>
      </c>
      <c r="F6" s="387">
        <v>36063</v>
      </c>
      <c r="G6" s="387">
        <v>33064</v>
      </c>
      <c r="H6" s="387">
        <v>37722</v>
      </c>
      <c r="I6" s="387">
        <v>40728</v>
      </c>
      <c r="J6" s="387">
        <v>35618</v>
      </c>
      <c r="K6" s="387">
        <v>32009</v>
      </c>
      <c r="L6" s="387">
        <v>35301</v>
      </c>
      <c r="N6" s="350"/>
      <c r="O6" s="351"/>
      <c r="V6" s="390"/>
      <c r="W6" s="349"/>
      <c r="X6" s="349"/>
      <c r="Y6" s="390"/>
    </row>
    <row r="7" spans="1:27" ht="13.15" x14ac:dyDescent="0.35">
      <c r="A7" s="387" t="s">
        <v>248</v>
      </c>
      <c r="B7" s="398">
        <v>57634</v>
      </c>
      <c r="C7" s="398">
        <v>58225</v>
      </c>
      <c r="D7" s="398">
        <v>65274</v>
      </c>
      <c r="E7" s="398">
        <v>66086</v>
      </c>
      <c r="F7" s="398">
        <v>66649</v>
      </c>
      <c r="G7" s="398">
        <v>62320</v>
      </c>
      <c r="H7" s="398">
        <v>72997</v>
      </c>
      <c r="I7" s="398">
        <v>79953</v>
      </c>
      <c r="J7" s="398">
        <v>70667</v>
      </c>
      <c r="K7" s="398">
        <v>65363</v>
      </c>
      <c r="L7" s="398">
        <v>73100</v>
      </c>
      <c r="N7" s="350"/>
      <c r="O7" s="351"/>
      <c r="V7" s="390"/>
      <c r="W7" s="350"/>
      <c r="X7" s="351"/>
      <c r="Y7" s="390"/>
    </row>
    <row r="8" spans="1:27" ht="13.15" x14ac:dyDescent="0.35">
      <c r="P8" s="350"/>
      <c r="Q8" s="351"/>
      <c r="X8" s="390"/>
      <c r="Y8" s="350"/>
      <c r="Z8" s="351"/>
      <c r="AA8" s="390"/>
    </row>
    <row r="9" spans="1:27" ht="13.15" x14ac:dyDescent="0.35">
      <c r="X9" s="390"/>
      <c r="Y9" s="350"/>
      <c r="Z9" s="351"/>
      <c r="AA9" s="390"/>
    </row>
    <row r="10" spans="1:27" ht="13.15" x14ac:dyDescent="0.35">
      <c r="B10" s="393">
        <f t="shared" ref="B10:L10" si="0">SUM(B5:B6)</f>
        <v>57634</v>
      </c>
      <c r="C10" s="393">
        <f t="shared" si="0"/>
        <v>58225</v>
      </c>
      <c r="D10" s="393">
        <f t="shared" si="0"/>
        <v>65274</v>
      </c>
      <c r="E10" s="393">
        <f t="shared" si="0"/>
        <v>65789</v>
      </c>
      <c r="F10" s="393">
        <f t="shared" si="0"/>
        <v>65879</v>
      </c>
      <c r="G10" s="393">
        <f t="shared" si="0"/>
        <v>61895</v>
      </c>
      <c r="H10" s="393">
        <f t="shared" si="0"/>
        <v>72063</v>
      </c>
      <c r="I10" s="393">
        <f t="shared" si="0"/>
        <v>79274</v>
      </c>
      <c r="J10" s="393">
        <f t="shared" si="0"/>
        <v>70631</v>
      </c>
      <c r="K10" s="393">
        <f t="shared" si="0"/>
        <v>65178</v>
      </c>
      <c r="L10" s="393">
        <f t="shared" si="0"/>
        <v>73030</v>
      </c>
      <c r="O10" s="394"/>
      <c r="P10" s="394"/>
      <c r="V10" s="390"/>
      <c r="W10" s="390"/>
      <c r="X10" s="390"/>
      <c r="Y10" s="390"/>
    </row>
    <row r="11" spans="1:27" ht="13.15" x14ac:dyDescent="0.35">
      <c r="R11" s="395"/>
      <c r="S11" s="396"/>
      <c r="X11" s="390"/>
      <c r="Y11" s="390"/>
      <c r="Z11" s="390"/>
      <c r="AA11" s="390"/>
    </row>
    <row r="12" spans="1:27" ht="13.15" x14ac:dyDescent="0.35">
      <c r="R12" s="395"/>
      <c r="S12" s="396"/>
    </row>
    <row r="13" spans="1:27" ht="13.15" x14ac:dyDescent="0.35">
      <c r="R13" s="395"/>
      <c r="S13" s="396"/>
    </row>
    <row r="14" spans="1:27" ht="13.15" x14ac:dyDescent="0.35">
      <c r="R14" s="395"/>
      <c r="S14" s="396"/>
    </row>
    <row r="15" spans="1:27" x14ac:dyDescent="0.35">
      <c r="R15" s="390"/>
      <c r="S15" s="390"/>
    </row>
    <row r="23" spans="1:17" x14ac:dyDescent="0.35">
      <c r="Q23" s="397"/>
    </row>
    <row r="25" spans="1:17" ht="12.75" customHeight="1" x14ac:dyDescent="0.35"/>
    <row r="29" spans="1:17" ht="14.25" customHeight="1" x14ac:dyDescent="0.35"/>
    <row r="32" spans="1:17" ht="20.25" customHeight="1" x14ac:dyDescent="0.35">
      <c r="A32" s="435" t="s">
        <v>861</v>
      </c>
    </row>
    <row r="33" spans="1:12" ht="20.25" customHeight="1" x14ac:dyDescent="0.35">
      <c r="A33" s="647" t="s">
        <v>487</v>
      </c>
      <c r="B33" s="647"/>
      <c r="C33" s="647"/>
      <c r="D33" s="647"/>
      <c r="E33" s="647"/>
      <c r="F33" s="647"/>
      <c r="G33" s="647"/>
      <c r="H33" s="647"/>
      <c r="I33" s="647"/>
      <c r="J33" s="647"/>
      <c r="K33" s="647"/>
      <c r="L33" s="647"/>
    </row>
    <row r="34" spans="1:12" ht="20.25" customHeight="1" x14ac:dyDescent="0.35">
      <c r="A34" s="647"/>
      <c r="B34" s="647"/>
      <c r="C34" s="647"/>
      <c r="D34" s="647"/>
      <c r="E34" s="647"/>
      <c r="F34" s="647"/>
      <c r="G34" s="647"/>
      <c r="H34" s="647"/>
      <c r="I34" s="647"/>
      <c r="J34" s="647"/>
      <c r="K34" s="647"/>
      <c r="L34" s="647"/>
    </row>
    <row r="35" spans="1:12" ht="11.25" customHeight="1" x14ac:dyDescent="0.35">
      <c r="A35" s="647"/>
      <c r="B35" s="647"/>
      <c r="C35" s="647"/>
      <c r="D35" s="647"/>
      <c r="E35" s="647"/>
      <c r="F35" s="647"/>
      <c r="G35" s="647"/>
      <c r="H35" s="647"/>
      <c r="I35" s="647"/>
      <c r="J35" s="647"/>
      <c r="K35" s="647"/>
      <c r="L35" s="647"/>
    </row>
    <row r="36" spans="1:12" ht="12.75" customHeight="1" x14ac:dyDescent="0.35">
      <c r="A36" s="648" t="s">
        <v>766</v>
      </c>
      <c r="B36" s="648"/>
      <c r="C36" s="648"/>
      <c r="D36" s="648"/>
      <c r="E36" s="648"/>
      <c r="F36" s="648"/>
      <c r="G36" s="648"/>
      <c r="H36" s="648"/>
      <c r="I36" s="648"/>
      <c r="J36" s="648"/>
      <c r="K36" s="648"/>
      <c r="L36" s="648"/>
    </row>
    <row r="37" spans="1:12" x14ac:dyDescent="0.35">
      <c r="A37" s="648"/>
      <c r="B37" s="648"/>
      <c r="C37" s="648"/>
      <c r="D37" s="648"/>
      <c r="E37" s="648"/>
      <c r="F37" s="648"/>
      <c r="G37" s="648"/>
      <c r="H37" s="648"/>
      <c r="I37" s="648"/>
      <c r="J37" s="648"/>
      <c r="K37" s="648"/>
      <c r="L37" s="648"/>
    </row>
    <row r="38" spans="1:12" ht="10.5" customHeight="1" x14ac:dyDescent="0.35">
      <c r="A38" s="648"/>
      <c r="B38" s="648"/>
      <c r="C38" s="648"/>
      <c r="D38" s="648"/>
      <c r="E38" s="648"/>
      <c r="F38" s="648"/>
      <c r="G38" s="648"/>
      <c r="H38" s="648"/>
      <c r="I38" s="648"/>
      <c r="J38" s="648"/>
      <c r="K38" s="648"/>
      <c r="L38" s="648"/>
    </row>
    <row r="39" spans="1:12" x14ac:dyDescent="0.35">
      <c r="A39" s="435"/>
      <c r="B39" s="435"/>
      <c r="C39" s="435"/>
      <c r="D39" s="435"/>
      <c r="E39" s="435"/>
      <c r="F39" s="435"/>
      <c r="G39" s="435"/>
      <c r="H39" s="435"/>
      <c r="I39" s="435"/>
      <c r="J39" s="435"/>
      <c r="K39" s="435"/>
      <c r="L39" s="435"/>
    </row>
    <row r="40" spans="1:12" x14ac:dyDescent="0.35">
      <c r="A40" s="435" t="s">
        <v>767</v>
      </c>
      <c r="B40" s="435"/>
      <c r="C40" s="435"/>
      <c r="D40" s="435"/>
      <c r="E40" s="435"/>
      <c r="F40" s="435"/>
      <c r="G40" s="435"/>
      <c r="H40" s="435"/>
      <c r="I40" s="435"/>
      <c r="J40" s="435"/>
      <c r="K40" s="435"/>
      <c r="L40" s="435"/>
    </row>
    <row r="41" spans="1:12" x14ac:dyDescent="0.35">
      <c r="A41" s="435" t="s">
        <v>486</v>
      </c>
      <c r="B41" s="435"/>
      <c r="C41" s="435"/>
      <c r="D41" s="435"/>
      <c r="E41" s="435"/>
      <c r="F41" s="435"/>
      <c r="G41" s="435"/>
      <c r="H41" s="435"/>
      <c r="I41" s="435"/>
      <c r="J41" s="435"/>
      <c r="K41" s="435"/>
      <c r="L41" s="435"/>
    </row>
  </sheetData>
  <mergeCells count="3">
    <mergeCell ref="A2:C2"/>
    <mergeCell ref="A33:L35"/>
    <mergeCell ref="A36:L38"/>
  </mergeCells>
  <hyperlinks>
    <hyperlink ref="A2:C2" location="TOC!A1" display="Return to Table of Contents"/>
  </hyperlinks>
  <pageMargins left="0.25" right="0.25" top="0.75" bottom="0.75" header="0.3" footer="0.3"/>
  <pageSetup scale="69" fitToHeight="0" orientation="portrait" horizontalDpi="1200" verticalDpi="1200" r:id="rId1"/>
  <headerFooter>
    <oddHeader>&amp;L&amp;9 2019-20 &amp;"Arial,Italic"Survey of Dental Education&amp;"Arial,Regular"
Report 1 - Academic Programs, Enrollment, and Graduates</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M76"/>
  <sheetViews>
    <sheetView workbookViewId="0">
      <pane xSplit="2" ySplit="3" topLeftCell="C4" activePane="bottomRight" state="frozen"/>
      <selection activeCell="B51" sqref="B51"/>
      <selection pane="topRight" activeCell="B51" sqref="B51"/>
      <selection pane="bottomLeft" activeCell="B51" sqref="B51"/>
      <selection pane="bottomRight"/>
    </sheetView>
  </sheetViews>
  <sheetFormatPr defaultColWidth="9.1328125" defaultRowHeight="12.75" x14ac:dyDescent="0.35"/>
  <cols>
    <col min="1" max="1" width="8.3984375" style="1" customWidth="1"/>
    <col min="2" max="2" width="53.3984375" style="1" customWidth="1"/>
    <col min="3" max="13" width="11.265625" style="1" customWidth="1"/>
    <col min="14" max="16384" width="9.1328125" style="1"/>
  </cols>
  <sheetData>
    <row r="1" spans="1:13" ht="13.9" x14ac:dyDescent="0.4">
      <c r="A1" s="2" t="s">
        <v>235</v>
      </c>
    </row>
    <row r="2" spans="1:13" ht="21.75" customHeight="1" x14ac:dyDescent="0.35">
      <c r="A2" s="643" t="s">
        <v>0</v>
      </c>
      <c r="B2" s="643"/>
    </row>
    <row r="3" spans="1:13" ht="27.75" customHeight="1" x14ac:dyDescent="0.35">
      <c r="A3" s="52" t="s">
        <v>1</v>
      </c>
      <c r="B3" s="53" t="s">
        <v>2</v>
      </c>
      <c r="C3" s="52" t="s">
        <v>236</v>
      </c>
      <c r="D3" s="52" t="s">
        <v>237</v>
      </c>
      <c r="E3" s="52" t="s">
        <v>238</v>
      </c>
      <c r="F3" s="52" t="s">
        <v>239</v>
      </c>
      <c r="G3" s="52" t="s">
        <v>240</v>
      </c>
      <c r="H3" s="52" t="s">
        <v>241</v>
      </c>
      <c r="I3" s="52" t="s">
        <v>242</v>
      </c>
      <c r="J3" s="52" t="s">
        <v>243</v>
      </c>
      <c r="K3" s="52" t="s">
        <v>244</v>
      </c>
      <c r="L3" s="52" t="s">
        <v>245</v>
      </c>
      <c r="M3" s="52" t="s">
        <v>246</v>
      </c>
    </row>
    <row r="4" spans="1:13" ht="20.100000000000001" customHeight="1" x14ac:dyDescent="0.35">
      <c r="A4" s="34" t="s">
        <v>10</v>
      </c>
      <c r="B4" s="50" t="s">
        <v>11</v>
      </c>
      <c r="C4" s="36">
        <v>134</v>
      </c>
      <c r="D4" s="36">
        <v>154</v>
      </c>
      <c r="E4" s="36">
        <v>200</v>
      </c>
      <c r="F4" s="36">
        <v>221</v>
      </c>
      <c r="G4" s="36">
        <v>228</v>
      </c>
      <c r="H4" s="36">
        <v>201</v>
      </c>
      <c r="I4" s="36">
        <v>227</v>
      </c>
      <c r="J4" s="36">
        <v>274</v>
      </c>
      <c r="K4" s="36">
        <v>917</v>
      </c>
      <c r="L4" s="35">
        <v>1003</v>
      </c>
      <c r="M4" s="36">
        <v>976</v>
      </c>
    </row>
    <row r="5" spans="1:13" ht="20.100000000000001" customHeight="1" x14ac:dyDescent="0.35">
      <c r="A5" s="38" t="s">
        <v>18</v>
      </c>
      <c r="B5" s="51" t="s">
        <v>19</v>
      </c>
      <c r="C5" s="40">
        <v>177</v>
      </c>
      <c r="D5" s="39">
        <v>2378</v>
      </c>
      <c r="E5" s="39">
        <v>2971</v>
      </c>
      <c r="F5" s="39">
        <v>2521</v>
      </c>
      <c r="G5" s="40">
        <v>375</v>
      </c>
      <c r="H5" s="39">
        <v>2208</v>
      </c>
      <c r="I5" s="39">
        <v>1309</v>
      </c>
      <c r="J5" s="39">
        <v>1235</v>
      </c>
      <c r="K5" s="40">
        <v>272</v>
      </c>
      <c r="L5" s="39">
        <v>1061</v>
      </c>
      <c r="M5" s="39">
        <v>1521</v>
      </c>
    </row>
    <row r="6" spans="1:13" ht="20.100000000000001" customHeight="1" x14ac:dyDescent="0.35">
      <c r="A6" s="34" t="s">
        <v>18</v>
      </c>
      <c r="B6" s="50" t="s">
        <v>23</v>
      </c>
      <c r="C6" s="36">
        <v>439</v>
      </c>
      <c r="D6" s="35">
        <v>2132</v>
      </c>
      <c r="E6" s="35">
        <v>1808</v>
      </c>
      <c r="F6" s="35">
        <v>2158</v>
      </c>
      <c r="G6" s="35">
        <v>2088</v>
      </c>
      <c r="H6" s="35">
        <v>2081</v>
      </c>
      <c r="I6" s="35">
        <v>2066</v>
      </c>
      <c r="J6" s="35">
        <v>2251</v>
      </c>
      <c r="K6" s="35">
        <v>1731</v>
      </c>
      <c r="L6" s="35">
        <v>1513</v>
      </c>
      <c r="M6" s="35">
        <v>1225</v>
      </c>
    </row>
    <row r="7" spans="1:13" ht="20.100000000000001" customHeight="1" x14ac:dyDescent="0.35">
      <c r="A7" s="38" t="s">
        <v>26</v>
      </c>
      <c r="B7" s="51" t="s">
        <v>27</v>
      </c>
      <c r="C7" s="40">
        <v>826</v>
      </c>
      <c r="D7" s="39">
        <v>1079</v>
      </c>
      <c r="E7" s="40" t="s">
        <v>493</v>
      </c>
      <c r="F7" s="40">
        <v>281</v>
      </c>
      <c r="G7" s="40">
        <v>374</v>
      </c>
      <c r="H7" s="40">
        <v>274</v>
      </c>
      <c r="I7" s="40">
        <v>277</v>
      </c>
      <c r="J7" s="40">
        <v>345</v>
      </c>
      <c r="K7" s="40">
        <v>330</v>
      </c>
      <c r="L7" s="40">
        <v>266</v>
      </c>
      <c r="M7" s="39">
        <v>2021</v>
      </c>
    </row>
    <row r="8" spans="1:13" ht="20.100000000000001" customHeight="1" x14ac:dyDescent="0.35">
      <c r="A8" s="34" t="s">
        <v>26</v>
      </c>
      <c r="B8" s="50" t="s">
        <v>31</v>
      </c>
      <c r="C8" s="35">
        <v>1014</v>
      </c>
      <c r="D8" s="35">
        <v>1074</v>
      </c>
      <c r="E8" s="35">
        <v>1150</v>
      </c>
      <c r="F8" s="35">
        <v>1343</v>
      </c>
      <c r="G8" s="35">
        <v>1239</v>
      </c>
      <c r="H8" s="35">
        <v>1259</v>
      </c>
      <c r="I8" s="35">
        <v>1310</v>
      </c>
      <c r="J8" s="35">
        <v>1415</v>
      </c>
      <c r="K8" s="35">
        <v>1382</v>
      </c>
      <c r="L8" s="35">
        <v>1211</v>
      </c>
      <c r="M8" s="35">
        <v>1208</v>
      </c>
    </row>
    <row r="9" spans="1:13" ht="20.100000000000001" customHeight="1" x14ac:dyDescent="0.35">
      <c r="A9" s="38" t="s">
        <v>26</v>
      </c>
      <c r="B9" s="51" t="s">
        <v>32</v>
      </c>
      <c r="C9" s="40" t="s">
        <v>485</v>
      </c>
      <c r="D9" s="40">
        <v>129</v>
      </c>
      <c r="E9" s="40">
        <v>165</v>
      </c>
      <c r="F9" s="40">
        <v>158</v>
      </c>
      <c r="G9" s="40">
        <v>132</v>
      </c>
      <c r="H9" s="40">
        <v>142</v>
      </c>
      <c r="I9" s="40">
        <v>149</v>
      </c>
      <c r="J9" s="40">
        <v>156</v>
      </c>
      <c r="K9" s="40">
        <v>170</v>
      </c>
      <c r="L9" s="40">
        <v>172</v>
      </c>
      <c r="M9" s="40">
        <v>148</v>
      </c>
    </row>
    <row r="10" spans="1:13" ht="20.100000000000001" customHeight="1" x14ac:dyDescent="0.35">
      <c r="A10" s="34" t="s">
        <v>26</v>
      </c>
      <c r="B10" s="50" t="s">
        <v>34</v>
      </c>
      <c r="C10" s="35">
        <v>3199</v>
      </c>
      <c r="D10" s="35">
        <v>3228</v>
      </c>
      <c r="E10" s="35">
        <v>3262</v>
      </c>
      <c r="F10" s="35">
        <v>3411</v>
      </c>
      <c r="G10" s="35">
        <v>3329</v>
      </c>
      <c r="H10" s="36">
        <v>625</v>
      </c>
      <c r="I10" s="35">
        <v>3427</v>
      </c>
      <c r="J10" s="35">
        <v>3058</v>
      </c>
      <c r="K10" s="35">
        <v>2877</v>
      </c>
      <c r="L10" s="35">
        <v>2634</v>
      </c>
      <c r="M10" s="35">
        <v>2159</v>
      </c>
    </row>
    <row r="11" spans="1:13" ht="20.100000000000001" customHeight="1" x14ac:dyDescent="0.35">
      <c r="A11" s="38" t="s">
        <v>26</v>
      </c>
      <c r="B11" s="51" t="s">
        <v>37</v>
      </c>
      <c r="C11" s="40">
        <v>497</v>
      </c>
      <c r="D11" s="40">
        <v>347</v>
      </c>
      <c r="E11" s="40">
        <v>383</v>
      </c>
      <c r="F11" s="40">
        <v>471</v>
      </c>
      <c r="G11" s="40">
        <v>368</v>
      </c>
      <c r="H11" s="40">
        <v>274</v>
      </c>
      <c r="I11" s="39">
        <v>1086</v>
      </c>
      <c r="J11" s="39">
        <v>1189</v>
      </c>
      <c r="K11" s="39">
        <v>1652</v>
      </c>
      <c r="L11" s="40">
        <v>211</v>
      </c>
      <c r="M11" s="40">
        <v>184</v>
      </c>
    </row>
    <row r="12" spans="1:13" ht="20.100000000000001" customHeight="1" x14ac:dyDescent="0.35">
      <c r="A12" s="34" t="s">
        <v>26</v>
      </c>
      <c r="B12" s="50" t="s">
        <v>40</v>
      </c>
      <c r="C12" s="35">
        <v>1188</v>
      </c>
      <c r="D12" s="35">
        <v>1485</v>
      </c>
      <c r="E12" s="35">
        <v>1830</v>
      </c>
      <c r="F12" s="35">
        <v>1694</v>
      </c>
      <c r="G12" s="35">
        <v>1792</v>
      </c>
      <c r="H12" s="35">
        <v>2085</v>
      </c>
      <c r="I12" s="35">
        <v>1895</v>
      </c>
      <c r="J12" s="35">
        <v>2242</v>
      </c>
      <c r="K12" s="35">
        <v>2360</v>
      </c>
      <c r="L12" s="35">
        <v>2296</v>
      </c>
      <c r="M12" s="35">
        <v>2172</v>
      </c>
    </row>
    <row r="13" spans="1:13" ht="20.100000000000001" customHeight="1" x14ac:dyDescent="0.35">
      <c r="A13" s="38" t="s">
        <v>42</v>
      </c>
      <c r="B13" s="51" t="s">
        <v>43</v>
      </c>
      <c r="C13" s="40">
        <v>223</v>
      </c>
      <c r="D13" s="40">
        <v>170</v>
      </c>
      <c r="E13" s="40">
        <v>302</v>
      </c>
      <c r="F13" s="40">
        <v>130</v>
      </c>
      <c r="G13" s="40">
        <v>233</v>
      </c>
      <c r="H13" s="40">
        <v>317</v>
      </c>
      <c r="I13" s="39">
        <v>1765</v>
      </c>
      <c r="J13" s="39">
        <v>1985</v>
      </c>
      <c r="K13" s="39">
        <v>2040</v>
      </c>
      <c r="L13" s="40">
        <v>126</v>
      </c>
      <c r="M13" s="39">
        <v>2142</v>
      </c>
    </row>
    <row r="14" spans="1:13" ht="20.100000000000001" customHeight="1" x14ac:dyDescent="0.35">
      <c r="A14" s="34" t="s">
        <v>45</v>
      </c>
      <c r="B14" s="50" t="s">
        <v>46</v>
      </c>
      <c r="C14" s="36">
        <v>169</v>
      </c>
      <c r="D14" s="36">
        <v>158</v>
      </c>
      <c r="E14" s="36">
        <v>153</v>
      </c>
      <c r="F14" s="36">
        <v>165</v>
      </c>
      <c r="G14" s="36">
        <v>159</v>
      </c>
      <c r="H14" s="36">
        <v>169</v>
      </c>
      <c r="I14" s="36">
        <v>170</v>
      </c>
      <c r="J14" s="36">
        <v>168</v>
      </c>
      <c r="K14" s="36">
        <v>173</v>
      </c>
      <c r="L14" s="36">
        <v>175</v>
      </c>
      <c r="M14" s="36">
        <v>170</v>
      </c>
    </row>
    <row r="15" spans="1:13" ht="20.100000000000001" customHeight="1" x14ac:dyDescent="0.35">
      <c r="A15" s="38" t="s">
        <v>48</v>
      </c>
      <c r="B15" s="51" t="s">
        <v>49</v>
      </c>
      <c r="C15" s="40">
        <v>150</v>
      </c>
      <c r="D15" s="40">
        <v>151</v>
      </c>
      <c r="E15" s="40">
        <v>279</v>
      </c>
      <c r="F15" s="40">
        <v>130</v>
      </c>
      <c r="G15" s="40">
        <v>167</v>
      </c>
      <c r="H15" s="40">
        <v>211</v>
      </c>
      <c r="I15" s="40">
        <v>242</v>
      </c>
      <c r="J15" s="40">
        <v>131</v>
      </c>
      <c r="K15" s="40">
        <v>112</v>
      </c>
      <c r="L15" s="40">
        <v>266</v>
      </c>
      <c r="M15" s="40">
        <v>260</v>
      </c>
    </row>
    <row r="16" spans="1:13" ht="20.100000000000001" customHeight="1" x14ac:dyDescent="0.35">
      <c r="A16" s="34" t="s">
        <v>51</v>
      </c>
      <c r="B16" s="50" t="s">
        <v>52</v>
      </c>
      <c r="C16" s="35">
        <v>1399</v>
      </c>
      <c r="D16" s="35">
        <v>1623</v>
      </c>
      <c r="E16" s="35">
        <v>1270</v>
      </c>
      <c r="F16" s="35">
        <v>1286</v>
      </c>
      <c r="G16" s="35">
        <v>1376</v>
      </c>
      <c r="H16" s="35">
        <v>1137</v>
      </c>
      <c r="I16" s="35">
        <v>1170</v>
      </c>
      <c r="J16" s="35">
        <v>1206</v>
      </c>
      <c r="K16" s="35">
        <v>1253</v>
      </c>
      <c r="L16" s="35">
        <v>1326</v>
      </c>
      <c r="M16" s="35">
        <v>1295</v>
      </c>
    </row>
    <row r="17" spans="1:13" ht="20.100000000000001" customHeight="1" x14ac:dyDescent="0.35">
      <c r="A17" s="38" t="s">
        <v>51</v>
      </c>
      <c r="B17" s="51" t="s">
        <v>53</v>
      </c>
      <c r="C17" s="40">
        <v>348</v>
      </c>
      <c r="D17" s="39">
        <v>3302</v>
      </c>
      <c r="E17" s="39">
        <v>2573</v>
      </c>
      <c r="F17" s="39">
        <v>2372</v>
      </c>
      <c r="G17" s="39">
        <v>2238</v>
      </c>
      <c r="H17" s="39">
        <v>2646</v>
      </c>
      <c r="I17" s="39">
        <v>2522</v>
      </c>
      <c r="J17" s="39">
        <v>3142</v>
      </c>
      <c r="K17" s="39">
        <v>2855</v>
      </c>
      <c r="L17" s="39">
        <v>2749</v>
      </c>
      <c r="M17" s="39">
        <v>2499</v>
      </c>
    </row>
    <row r="18" spans="1:13" ht="20.100000000000001" customHeight="1" x14ac:dyDescent="0.35">
      <c r="A18" s="34" t="s">
        <v>51</v>
      </c>
      <c r="B18" s="50" t="s">
        <v>494</v>
      </c>
      <c r="C18" s="36" t="s">
        <v>247</v>
      </c>
      <c r="D18" s="36" t="s">
        <v>247</v>
      </c>
      <c r="E18" s="36" t="s">
        <v>247</v>
      </c>
      <c r="F18" s="35">
        <v>2360</v>
      </c>
      <c r="G18" s="35">
        <v>2148</v>
      </c>
      <c r="H18" s="36">
        <v>868</v>
      </c>
      <c r="I18" s="35">
        <v>2333</v>
      </c>
      <c r="J18" s="36">
        <v>873</v>
      </c>
      <c r="K18" s="35">
        <v>2804</v>
      </c>
      <c r="L18" s="35">
        <v>2845</v>
      </c>
      <c r="M18" s="35">
        <v>2977</v>
      </c>
    </row>
    <row r="19" spans="1:13" ht="20.100000000000001" customHeight="1" x14ac:dyDescent="0.35">
      <c r="A19" s="38" t="s">
        <v>56</v>
      </c>
      <c r="B19" s="51" t="s">
        <v>57</v>
      </c>
      <c r="C19" s="40">
        <v>176</v>
      </c>
      <c r="D19" s="40">
        <v>160</v>
      </c>
      <c r="E19" s="40">
        <v>173</v>
      </c>
      <c r="F19" s="40">
        <v>192</v>
      </c>
      <c r="G19" s="40">
        <v>205</v>
      </c>
      <c r="H19" s="40">
        <v>220</v>
      </c>
      <c r="I19" s="40">
        <v>225</v>
      </c>
      <c r="J19" s="40">
        <v>236</v>
      </c>
      <c r="K19" s="40">
        <v>240</v>
      </c>
      <c r="L19" s="40">
        <v>221</v>
      </c>
      <c r="M19" s="40">
        <v>202</v>
      </c>
    </row>
    <row r="20" spans="1:13" ht="20.100000000000001" customHeight="1" x14ac:dyDescent="0.35">
      <c r="A20" s="34" t="s">
        <v>59</v>
      </c>
      <c r="B20" s="50" t="s">
        <v>60</v>
      </c>
      <c r="C20" s="36">
        <v>644</v>
      </c>
      <c r="D20" s="36">
        <v>699</v>
      </c>
      <c r="E20" s="36">
        <v>590</v>
      </c>
      <c r="F20" s="36">
        <v>562</v>
      </c>
      <c r="G20" s="36">
        <v>585</v>
      </c>
      <c r="H20" s="36">
        <v>554</v>
      </c>
      <c r="I20" s="36">
        <v>547</v>
      </c>
      <c r="J20" s="36">
        <v>577</v>
      </c>
      <c r="K20" s="36">
        <v>568</v>
      </c>
      <c r="L20" s="36">
        <v>503</v>
      </c>
      <c r="M20" s="36">
        <v>491</v>
      </c>
    </row>
    <row r="21" spans="1:13" ht="20.100000000000001" customHeight="1" x14ac:dyDescent="0.35">
      <c r="A21" s="38" t="s">
        <v>59</v>
      </c>
      <c r="B21" s="51" t="s">
        <v>62</v>
      </c>
      <c r="C21" s="40" t="s">
        <v>485</v>
      </c>
      <c r="D21" s="40">
        <v>216</v>
      </c>
      <c r="E21" s="40" t="s">
        <v>485</v>
      </c>
      <c r="F21" s="40">
        <v>261</v>
      </c>
      <c r="G21" s="40">
        <v>200</v>
      </c>
      <c r="H21" s="40">
        <v>144</v>
      </c>
      <c r="I21" s="40">
        <v>425</v>
      </c>
      <c r="J21" s="40">
        <v>210</v>
      </c>
      <c r="K21" s="40">
        <v>203</v>
      </c>
      <c r="L21" s="40">
        <v>219</v>
      </c>
      <c r="M21" s="40">
        <v>194</v>
      </c>
    </row>
    <row r="22" spans="1:13" ht="20.100000000000001" customHeight="1" x14ac:dyDescent="0.35">
      <c r="A22" s="34" t="s">
        <v>59</v>
      </c>
      <c r="B22" s="50" t="s">
        <v>495</v>
      </c>
      <c r="C22" s="36" t="s">
        <v>247</v>
      </c>
      <c r="D22" s="36" t="s">
        <v>247</v>
      </c>
      <c r="E22" s="35">
        <v>1338</v>
      </c>
      <c r="F22" s="35">
        <v>1746</v>
      </c>
      <c r="G22" s="35">
        <v>2009</v>
      </c>
      <c r="H22" s="35">
        <v>2173</v>
      </c>
      <c r="I22" s="35">
        <v>2062</v>
      </c>
      <c r="J22" s="35">
        <v>2204</v>
      </c>
      <c r="K22" s="35">
        <v>2063</v>
      </c>
      <c r="L22" s="35">
        <v>1282</v>
      </c>
      <c r="M22" s="35">
        <v>1830</v>
      </c>
    </row>
    <row r="23" spans="1:13" ht="20.100000000000001" customHeight="1" x14ac:dyDescent="0.35">
      <c r="A23" s="38" t="s">
        <v>65</v>
      </c>
      <c r="B23" s="51" t="s">
        <v>66</v>
      </c>
      <c r="C23" s="40">
        <v>318</v>
      </c>
      <c r="D23" s="40">
        <v>515</v>
      </c>
      <c r="E23" s="39">
        <v>1823</v>
      </c>
      <c r="F23" s="40">
        <v>366</v>
      </c>
      <c r="G23" s="40">
        <v>375</v>
      </c>
      <c r="H23" s="40">
        <v>299</v>
      </c>
      <c r="I23" s="40">
        <v>645</v>
      </c>
      <c r="J23" s="40">
        <v>994</v>
      </c>
      <c r="K23" s="40">
        <v>261</v>
      </c>
      <c r="L23" s="40">
        <v>301</v>
      </c>
      <c r="M23" s="40">
        <v>306</v>
      </c>
    </row>
    <row r="24" spans="1:13" ht="20.100000000000001" customHeight="1" x14ac:dyDescent="0.35">
      <c r="A24" s="34" t="s">
        <v>67</v>
      </c>
      <c r="B24" s="50" t="s">
        <v>68</v>
      </c>
      <c r="C24" s="36">
        <v>211</v>
      </c>
      <c r="D24" s="36">
        <v>223</v>
      </c>
      <c r="E24" s="36">
        <v>232</v>
      </c>
      <c r="F24" s="36">
        <v>232</v>
      </c>
      <c r="G24" s="36">
        <v>230</v>
      </c>
      <c r="H24" s="36">
        <v>237</v>
      </c>
      <c r="I24" s="36">
        <v>234</v>
      </c>
      <c r="J24" s="36">
        <v>868</v>
      </c>
      <c r="K24" s="36">
        <v>882</v>
      </c>
      <c r="L24" s="36">
        <v>713</v>
      </c>
      <c r="M24" s="36">
        <v>812</v>
      </c>
    </row>
    <row r="25" spans="1:13" ht="20.100000000000001" customHeight="1" x14ac:dyDescent="0.35">
      <c r="A25" s="38" t="s">
        <v>70</v>
      </c>
      <c r="B25" s="51" t="s">
        <v>71</v>
      </c>
      <c r="C25" s="39">
        <v>1201</v>
      </c>
      <c r="D25" s="39">
        <v>1272</v>
      </c>
      <c r="E25" s="39">
        <v>1587</v>
      </c>
      <c r="F25" s="39">
        <v>1673</v>
      </c>
      <c r="G25" s="39">
        <v>1526</v>
      </c>
      <c r="H25" s="39">
        <v>1630</v>
      </c>
      <c r="I25" s="39">
        <v>1679</v>
      </c>
      <c r="J25" s="39">
        <v>1735</v>
      </c>
      <c r="K25" s="39">
        <v>1638</v>
      </c>
      <c r="L25" s="39">
        <v>1722</v>
      </c>
      <c r="M25" s="39">
        <v>1202</v>
      </c>
    </row>
    <row r="26" spans="1:13" ht="20.100000000000001" customHeight="1" x14ac:dyDescent="0.35">
      <c r="A26" s="34" t="s">
        <v>70</v>
      </c>
      <c r="B26" s="50" t="s">
        <v>74</v>
      </c>
      <c r="C26" s="36">
        <v>379</v>
      </c>
      <c r="D26" s="36">
        <v>490</v>
      </c>
      <c r="E26" s="36">
        <v>448</v>
      </c>
      <c r="F26" s="36">
        <v>458</v>
      </c>
      <c r="G26" s="36">
        <v>465</v>
      </c>
      <c r="H26" s="36">
        <v>443</v>
      </c>
      <c r="I26" s="36">
        <v>411</v>
      </c>
      <c r="J26" s="36">
        <v>374</v>
      </c>
      <c r="K26" s="36">
        <v>396</v>
      </c>
      <c r="L26" s="36">
        <v>444</v>
      </c>
      <c r="M26" s="36">
        <v>407</v>
      </c>
    </row>
    <row r="27" spans="1:13" ht="20.100000000000001" customHeight="1" x14ac:dyDescent="0.35">
      <c r="A27" s="38" t="s">
        <v>76</v>
      </c>
      <c r="B27" s="51" t="s">
        <v>77</v>
      </c>
      <c r="C27" s="40">
        <v>195</v>
      </c>
      <c r="D27" s="40">
        <v>88</v>
      </c>
      <c r="E27" s="40">
        <v>97</v>
      </c>
      <c r="F27" s="40">
        <v>209</v>
      </c>
      <c r="G27" s="40">
        <v>132</v>
      </c>
      <c r="H27" s="40">
        <v>133</v>
      </c>
      <c r="I27" s="40">
        <v>108</v>
      </c>
      <c r="J27" s="40">
        <v>65</v>
      </c>
      <c r="K27" s="40">
        <v>91</v>
      </c>
      <c r="L27" s="40">
        <v>116</v>
      </c>
      <c r="M27" s="40">
        <v>92</v>
      </c>
    </row>
    <row r="28" spans="1:13" ht="20.100000000000001" customHeight="1" x14ac:dyDescent="0.35">
      <c r="A28" s="34" t="s">
        <v>79</v>
      </c>
      <c r="B28" s="50" t="s">
        <v>496</v>
      </c>
      <c r="C28" s="36" t="s">
        <v>247</v>
      </c>
      <c r="D28" s="36" t="s">
        <v>247</v>
      </c>
      <c r="E28" s="36" t="s">
        <v>247</v>
      </c>
      <c r="F28" s="36" t="s">
        <v>247</v>
      </c>
      <c r="G28" s="35">
        <v>1134</v>
      </c>
      <c r="H28" s="36">
        <v>848</v>
      </c>
      <c r="I28" s="36">
        <v>297</v>
      </c>
      <c r="J28" s="35">
        <v>1178</v>
      </c>
      <c r="K28" s="35">
        <v>1169</v>
      </c>
      <c r="L28" s="35">
        <v>1011</v>
      </c>
      <c r="M28" s="36">
        <v>678</v>
      </c>
    </row>
    <row r="29" spans="1:13" ht="20.100000000000001" customHeight="1" x14ac:dyDescent="0.35">
      <c r="A29" s="38" t="s">
        <v>81</v>
      </c>
      <c r="B29" s="51" t="s">
        <v>82</v>
      </c>
      <c r="C29" s="40">
        <v>639</v>
      </c>
      <c r="D29" s="40">
        <v>461</v>
      </c>
      <c r="E29" s="40">
        <v>462</v>
      </c>
      <c r="F29" s="40">
        <v>449</v>
      </c>
      <c r="G29" s="40">
        <v>438</v>
      </c>
      <c r="H29" s="40">
        <v>486</v>
      </c>
      <c r="I29" s="39">
        <v>2799</v>
      </c>
      <c r="J29" s="39">
        <v>2582</v>
      </c>
      <c r="K29" s="39">
        <v>1841</v>
      </c>
      <c r="L29" s="40">
        <v>538</v>
      </c>
      <c r="M29" s="40">
        <v>571</v>
      </c>
    </row>
    <row r="30" spans="1:13" ht="20.100000000000001" customHeight="1" x14ac:dyDescent="0.35">
      <c r="A30" s="34" t="s">
        <v>85</v>
      </c>
      <c r="B30" s="50" t="s">
        <v>86</v>
      </c>
      <c r="C30" s="36">
        <v>787</v>
      </c>
      <c r="D30" s="36">
        <v>858</v>
      </c>
      <c r="E30" s="36">
        <v>819</v>
      </c>
      <c r="F30" s="36">
        <v>911</v>
      </c>
      <c r="G30" s="36">
        <v>950</v>
      </c>
      <c r="H30" s="36">
        <v>827</v>
      </c>
      <c r="I30" s="36">
        <v>840</v>
      </c>
      <c r="J30" s="36">
        <v>905</v>
      </c>
      <c r="K30" s="36">
        <v>943</v>
      </c>
      <c r="L30" s="36">
        <v>977</v>
      </c>
      <c r="M30" s="36">
        <v>901</v>
      </c>
    </row>
    <row r="31" spans="1:13" ht="20.100000000000001" customHeight="1" x14ac:dyDescent="0.35">
      <c r="A31" s="38" t="s">
        <v>85</v>
      </c>
      <c r="B31" s="51" t="s">
        <v>89</v>
      </c>
      <c r="C31" s="39">
        <v>4661</v>
      </c>
      <c r="D31" s="40">
        <v>407</v>
      </c>
      <c r="E31" s="39">
        <v>4518</v>
      </c>
      <c r="F31" s="39">
        <v>4607</v>
      </c>
      <c r="G31" s="39">
        <v>4441</v>
      </c>
      <c r="H31" s="39">
        <v>3443</v>
      </c>
      <c r="I31" s="39">
        <v>3415</v>
      </c>
      <c r="J31" s="39">
        <v>3459</v>
      </c>
      <c r="K31" s="39">
        <v>3093</v>
      </c>
      <c r="L31" s="39">
        <v>2533</v>
      </c>
      <c r="M31" s="39">
        <v>2402</v>
      </c>
    </row>
    <row r="32" spans="1:13" ht="20.100000000000001" customHeight="1" x14ac:dyDescent="0.35">
      <c r="A32" s="34" t="s">
        <v>85</v>
      </c>
      <c r="B32" s="50" t="s">
        <v>90</v>
      </c>
      <c r="C32" s="35">
        <v>4524</v>
      </c>
      <c r="D32" s="35">
        <v>4421</v>
      </c>
      <c r="E32" s="35">
        <v>4476</v>
      </c>
      <c r="F32" s="35">
        <v>4635</v>
      </c>
      <c r="G32" s="35">
        <v>4294</v>
      </c>
      <c r="H32" s="35">
        <v>3679</v>
      </c>
      <c r="I32" s="35">
        <v>3527</v>
      </c>
      <c r="J32" s="35">
        <v>3853</v>
      </c>
      <c r="K32" s="35">
        <v>1266</v>
      </c>
      <c r="L32" s="35">
        <v>1496</v>
      </c>
      <c r="M32" s="35">
        <v>3872</v>
      </c>
    </row>
    <row r="33" spans="1:13" ht="20.100000000000001" customHeight="1" x14ac:dyDescent="0.35">
      <c r="A33" s="38" t="s">
        <v>92</v>
      </c>
      <c r="B33" s="51" t="s">
        <v>488</v>
      </c>
      <c r="C33" s="39">
        <v>1770</v>
      </c>
      <c r="D33" s="40" t="s">
        <v>485</v>
      </c>
      <c r="E33" s="39">
        <v>1551</v>
      </c>
      <c r="F33" s="40">
        <v>647</v>
      </c>
      <c r="G33" s="40">
        <v>602</v>
      </c>
      <c r="H33" s="40">
        <v>620</v>
      </c>
      <c r="I33" s="40">
        <v>706</v>
      </c>
      <c r="J33" s="40">
        <v>596</v>
      </c>
      <c r="K33" s="40">
        <v>775</v>
      </c>
      <c r="L33" s="40">
        <v>682</v>
      </c>
      <c r="M33" s="40">
        <v>781</v>
      </c>
    </row>
    <row r="34" spans="1:13" ht="20.100000000000001" customHeight="1" x14ac:dyDescent="0.35">
      <c r="A34" s="34" t="s">
        <v>92</v>
      </c>
      <c r="B34" s="50" t="s">
        <v>94</v>
      </c>
      <c r="C34" s="36">
        <v>356</v>
      </c>
      <c r="D34" s="36">
        <v>350</v>
      </c>
      <c r="E34" s="35">
        <v>1565</v>
      </c>
      <c r="F34" s="35">
        <v>2013</v>
      </c>
      <c r="G34" s="36">
        <v>319</v>
      </c>
      <c r="H34" s="36">
        <v>321</v>
      </c>
      <c r="I34" s="35">
        <v>1601</v>
      </c>
      <c r="J34" s="35">
        <v>1495</v>
      </c>
      <c r="K34" s="35">
        <v>1956</v>
      </c>
      <c r="L34" s="35">
        <v>1712</v>
      </c>
      <c r="M34" s="35">
        <v>1580</v>
      </c>
    </row>
    <row r="35" spans="1:13" ht="20.100000000000001" customHeight="1" x14ac:dyDescent="0.35">
      <c r="A35" s="38" t="s">
        <v>96</v>
      </c>
      <c r="B35" s="51" t="s">
        <v>97</v>
      </c>
      <c r="C35" s="40">
        <v>202</v>
      </c>
      <c r="D35" s="40">
        <v>218</v>
      </c>
      <c r="E35" s="40">
        <v>992</v>
      </c>
      <c r="F35" s="40">
        <v>213</v>
      </c>
      <c r="G35" s="40">
        <v>347</v>
      </c>
      <c r="H35" s="40">
        <v>293</v>
      </c>
      <c r="I35" s="40">
        <v>730</v>
      </c>
      <c r="J35" s="40">
        <v>275</v>
      </c>
      <c r="K35" s="40">
        <v>239</v>
      </c>
      <c r="L35" s="40">
        <v>298</v>
      </c>
      <c r="M35" s="40">
        <v>311</v>
      </c>
    </row>
    <row r="36" spans="1:13" ht="20.100000000000001" customHeight="1" x14ac:dyDescent="0.35">
      <c r="A36" s="34" t="s">
        <v>99</v>
      </c>
      <c r="B36" s="50" t="s">
        <v>100</v>
      </c>
      <c r="C36" s="36">
        <v>75</v>
      </c>
      <c r="D36" s="36">
        <v>71</v>
      </c>
      <c r="E36" s="36">
        <v>70</v>
      </c>
      <c r="F36" s="36">
        <v>68</v>
      </c>
      <c r="G36" s="36">
        <v>76</v>
      </c>
      <c r="H36" s="36">
        <v>89</v>
      </c>
      <c r="I36" s="36">
        <v>92</v>
      </c>
      <c r="J36" s="36">
        <v>107</v>
      </c>
      <c r="K36" s="36">
        <v>105</v>
      </c>
      <c r="L36" s="36">
        <v>87</v>
      </c>
      <c r="M36" s="36">
        <v>88</v>
      </c>
    </row>
    <row r="37" spans="1:13" ht="20.100000000000001" customHeight="1" x14ac:dyDescent="0.35">
      <c r="A37" s="38" t="s">
        <v>102</v>
      </c>
      <c r="B37" s="51" t="s">
        <v>103</v>
      </c>
      <c r="C37" s="40">
        <v>187</v>
      </c>
      <c r="D37" s="40">
        <v>175</v>
      </c>
      <c r="E37" s="40" t="s">
        <v>485</v>
      </c>
      <c r="F37" s="40">
        <v>176</v>
      </c>
      <c r="G37" s="40">
        <v>358</v>
      </c>
      <c r="H37" s="40">
        <v>187</v>
      </c>
      <c r="I37" s="40">
        <v>164</v>
      </c>
      <c r="J37" s="40">
        <v>999</v>
      </c>
      <c r="K37" s="40">
        <v>937</v>
      </c>
      <c r="L37" s="40">
        <v>776</v>
      </c>
      <c r="M37" s="40">
        <v>894</v>
      </c>
    </row>
    <row r="38" spans="1:13" ht="20.100000000000001" customHeight="1" x14ac:dyDescent="0.35">
      <c r="A38" s="34" t="s">
        <v>102</v>
      </c>
      <c r="B38" s="50" t="s">
        <v>497</v>
      </c>
      <c r="C38" s="36" t="s">
        <v>247</v>
      </c>
      <c r="D38" s="36" t="s">
        <v>247</v>
      </c>
      <c r="E38" s="36" t="s">
        <v>247</v>
      </c>
      <c r="F38" s="36" t="s">
        <v>247</v>
      </c>
      <c r="G38" s="36">
        <v>90</v>
      </c>
      <c r="H38" s="36">
        <v>621</v>
      </c>
      <c r="I38" s="36">
        <v>790</v>
      </c>
      <c r="J38" s="36">
        <v>931</v>
      </c>
      <c r="K38" s="36">
        <v>153</v>
      </c>
      <c r="L38" s="36">
        <v>838</v>
      </c>
      <c r="M38" s="36">
        <v>892</v>
      </c>
    </row>
    <row r="39" spans="1:13" ht="20.100000000000001" customHeight="1" x14ac:dyDescent="0.35">
      <c r="A39" s="38" t="s">
        <v>107</v>
      </c>
      <c r="B39" s="51" t="s">
        <v>108</v>
      </c>
      <c r="C39" s="39">
        <v>2258</v>
      </c>
      <c r="D39" s="39">
        <v>2389</v>
      </c>
      <c r="E39" s="39">
        <v>2406</v>
      </c>
      <c r="F39" s="39">
        <v>1898</v>
      </c>
      <c r="G39" s="39">
        <v>1692</v>
      </c>
      <c r="H39" s="39">
        <v>1308</v>
      </c>
      <c r="I39" s="39">
        <v>1183</v>
      </c>
      <c r="J39" s="39">
        <v>1451</v>
      </c>
      <c r="K39" s="39">
        <v>1206</v>
      </c>
      <c r="L39" s="39">
        <v>1447</v>
      </c>
      <c r="M39" s="39">
        <v>1484</v>
      </c>
    </row>
    <row r="40" spans="1:13" ht="20.100000000000001" customHeight="1" x14ac:dyDescent="0.35">
      <c r="A40" s="34" t="s">
        <v>107</v>
      </c>
      <c r="B40" s="50" t="s">
        <v>110</v>
      </c>
      <c r="C40" s="36">
        <v>891</v>
      </c>
      <c r="D40" s="36">
        <v>913</v>
      </c>
      <c r="E40" s="36">
        <v>912</v>
      </c>
      <c r="F40" s="36">
        <v>828</v>
      </c>
      <c r="G40" s="36">
        <v>792</v>
      </c>
      <c r="H40" s="36">
        <v>699</v>
      </c>
      <c r="I40" s="36">
        <v>683</v>
      </c>
      <c r="J40" s="36">
        <v>688</v>
      </c>
      <c r="K40" s="36">
        <v>708</v>
      </c>
      <c r="L40" s="36">
        <v>570</v>
      </c>
      <c r="M40" s="36">
        <v>530</v>
      </c>
    </row>
    <row r="41" spans="1:13" ht="20.100000000000001" customHeight="1" x14ac:dyDescent="0.35">
      <c r="A41" s="38" t="s">
        <v>111</v>
      </c>
      <c r="B41" s="51" t="s">
        <v>112</v>
      </c>
      <c r="C41" s="39">
        <v>1680</v>
      </c>
      <c r="D41" s="39">
        <v>1363</v>
      </c>
      <c r="E41" s="39">
        <v>1294</v>
      </c>
      <c r="F41" s="39">
        <v>1315</v>
      </c>
      <c r="G41" s="39">
        <v>1324</v>
      </c>
      <c r="H41" s="39">
        <v>1130</v>
      </c>
      <c r="I41" s="39">
        <v>1082</v>
      </c>
      <c r="J41" s="39">
        <v>1164</v>
      </c>
      <c r="K41" s="39">
        <v>1313</v>
      </c>
      <c r="L41" s="39">
        <v>1275</v>
      </c>
      <c r="M41" s="39">
        <v>1229</v>
      </c>
    </row>
    <row r="42" spans="1:13" ht="20.100000000000001" customHeight="1" x14ac:dyDescent="0.35">
      <c r="A42" s="34" t="s">
        <v>114</v>
      </c>
      <c r="B42" s="50" t="s">
        <v>115</v>
      </c>
      <c r="C42" s="36">
        <v>315</v>
      </c>
      <c r="D42" s="35">
        <v>2152</v>
      </c>
      <c r="E42" s="35">
        <v>2002</v>
      </c>
      <c r="F42" s="35">
        <v>1866</v>
      </c>
      <c r="G42" s="35">
        <v>1953</v>
      </c>
      <c r="H42" s="35">
        <v>1844</v>
      </c>
      <c r="I42" s="35">
        <v>1898</v>
      </c>
      <c r="J42" s="35">
        <v>2063</v>
      </c>
      <c r="K42" s="35">
        <v>1864</v>
      </c>
      <c r="L42" s="35">
        <v>2123</v>
      </c>
      <c r="M42" s="35">
        <v>2174</v>
      </c>
    </row>
    <row r="43" spans="1:13" ht="20.100000000000001" customHeight="1" x14ac:dyDescent="0.35">
      <c r="A43" s="38" t="s">
        <v>117</v>
      </c>
      <c r="B43" s="51" t="s">
        <v>118</v>
      </c>
      <c r="C43" s="39">
        <v>2487</v>
      </c>
      <c r="D43" s="39">
        <v>2365</v>
      </c>
      <c r="E43" s="39">
        <v>2582</v>
      </c>
      <c r="F43" s="39">
        <v>2454</v>
      </c>
      <c r="G43" s="40">
        <v>276</v>
      </c>
      <c r="H43" s="40">
        <v>265</v>
      </c>
      <c r="I43" s="40">
        <v>310</v>
      </c>
      <c r="J43" s="39">
        <v>1808</v>
      </c>
      <c r="K43" s="39">
        <v>1675</v>
      </c>
      <c r="L43" s="39">
        <v>1660</v>
      </c>
      <c r="M43" s="40">
        <v>286</v>
      </c>
    </row>
    <row r="44" spans="1:13" ht="20.100000000000001" customHeight="1" x14ac:dyDescent="0.35">
      <c r="A44" s="34" t="s">
        <v>117</v>
      </c>
      <c r="B44" s="50" t="s">
        <v>120</v>
      </c>
      <c r="C44" s="35">
        <v>4342</v>
      </c>
      <c r="D44" s="35">
        <v>4654</v>
      </c>
      <c r="E44" s="36">
        <v>657</v>
      </c>
      <c r="F44" s="36">
        <v>676</v>
      </c>
      <c r="G44" s="35">
        <v>4554</v>
      </c>
      <c r="H44" s="35">
        <v>4800</v>
      </c>
      <c r="I44" s="35">
        <v>4831</v>
      </c>
      <c r="J44" s="35">
        <v>5016</v>
      </c>
      <c r="K44" s="35">
        <v>3579</v>
      </c>
      <c r="L44" s="35">
        <v>3246</v>
      </c>
      <c r="M44" s="35">
        <v>3189</v>
      </c>
    </row>
    <row r="45" spans="1:13" ht="20.100000000000001" customHeight="1" x14ac:dyDescent="0.35">
      <c r="A45" s="38" t="s">
        <v>117</v>
      </c>
      <c r="B45" s="51" t="s">
        <v>122</v>
      </c>
      <c r="C45" s="40">
        <v>232</v>
      </c>
      <c r="D45" s="40">
        <v>201</v>
      </c>
      <c r="E45" s="40">
        <v>185</v>
      </c>
      <c r="F45" s="40">
        <v>158</v>
      </c>
      <c r="G45" s="40">
        <v>114</v>
      </c>
      <c r="H45" s="40">
        <v>129</v>
      </c>
      <c r="I45" s="40">
        <v>173</v>
      </c>
      <c r="J45" s="40">
        <v>169</v>
      </c>
      <c r="K45" s="40">
        <v>164</v>
      </c>
      <c r="L45" s="40">
        <v>186</v>
      </c>
      <c r="M45" s="40">
        <v>204</v>
      </c>
    </row>
    <row r="46" spans="1:13" ht="20.100000000000001" customHeight="1" x14ac:dyDescent="0.35">
      <c r="A46" s="34" t="s">
        <v>117</v>
      </c>
      <c r="B46" s="50" t="s">
        <v>498</v>
      </c>
      <c r="C46" s="36" t="s">
        <v>247</v>
      </c>
      <c r="D46" s="36" t="s">
        <v>247</v>
      </c>
      <c r="E46" s="36" t="s">
        <v>247</v>
      </c>
      <c r="F46" s="36" t="s">
        <v>247</v>
      </c>
      <c r="G46" s="36" t="s">
        <v>247</v>
      </c>
      <c r="H46" s="36" t="s">
        <v>247</v>
      </c>
      <c r="I46" s="36" t="s">
        <v>247</v>
      </c>
      <c r="J46" s="35">
        <v>2141</v>
      </c>
      <c r="K46" s="35">
        <v>2206</v>
      </c>
      <c r="L46" s="35">
        <v>2305</v>
      </c>
      <c r="M46" s="35">
        <v>2410</v>
      </c>
    </row>
    <row r="47" spans="1:13" ht="20.100000000000001" customHeight="1" x14ac:dyDescent="0.35">
      <c r="A47" s="38" t="s">
        <v>117</v>
      </c>
      <c r="B47" s="51" t="s">
        <v>125</v>
      </c>
      <c r="C47" s="39">
        <v>1990</v>
      </c>
      <c r="D47" s="39">
        <v>1822</v>
      </c>
      <c r="E47" s="39">
        <v>1624</v>
      </c>
      <c r="F47" s="39">
        <v>1631</v>
      </c>
      <c r="G47" s="39">
        <v>1589</v>
      </c>
      <c r="H47" s="39">
        <v>1585</v>
      </c>
      <c r="I47" s="39">
        <v>1587</v>
      </c>
      <c r="J47" s="39">
        <v>1623</v>
      </c>
      <c r="K47" s="39">
        <v>1248</v>
      </c>
      <c r="L47" s="39">
        <v>1094</v>
      </c>
      <c r="M47" s="39">
        <v>1573</v>
      </c>
    </row>
    <row r="48" spans="1:13" ht="20.100000000000001" customHeight="1" x14ac:dyDescent="0.35">
      <c r="A48" s="34" t="s">
        <v>128</v>
      </c>
      <c r="B48" s="50" t="s">
        <v>129</v>
      </c>
      <c r="C48" s="36">
        <v>256</v>
      </c>
      <c r="D48" s="36">
        <v>257</v>
      </c>
      <c r="E48" s="36">
        <v>257</v>
      </c>
      <c r="F48" s="36">
        <v>256</v>
      </c>
      <c r="G48" s="35">
        <v>1406</v>
      </c>
      <c r="H48" s="35">
        <v>1369</v>
      </c>
      <c r="I48" s="36">
        <v>257</v>
      </c>
      <c r="J48" s="36">
        <v>255</v>
      </c>
      <c r="K48" s="36">
        <v>256</v>
      </c>
      <c r="L48" s="36">
        <v>251</v>
      </c>
      <c r="M48" s="36">
        <v>247</v>
      </c>
    </row>
    <row r="49" spans="1:13" ht="20.100000000000001" customHeight="1" x14ac:dyDescent="0.35">
      <c r="A49" s="38" t="s">
        <v>128</v>
      </c>
      <c r="B49" s="51" t="s">
        <v>499</v>
      </c>
      <c r="C49" s="40" t="s">
        <v>247</v>
      </c>
      <c r="D49" s="40" t="s">
        <v>247</v>
      </c>
      <c r="E49" s="40">
        <v>229</v>
      </c>
      <c r="F49" s="40">
        <v>225</v>
      </c>
      <c r="G49" s="40">
        <v>266</v>
      </c>
      <c r="H49" s="40">
        <v>227</v>
      </c>
      <c r="I49" s="40">
        <v>215</v>
      </c>
      <c r="J49" s="40">
        <v>246</v>
      </c>
      <c r="K49" s="40">
        <v>252</v>
      </c>
      <c r="L49" s="40">
        <v>217</v>
      </c>
      <c r="M49" s="40">
        <v>207</v>
      </c>
    </row>
    <row r="50" spans="1:13" ht="20.100000000000001" customHeight="1" x14ac:dyDescent="0.35">
      <c r="A50" s="34" t="s">
        <v>134</v>
      </c>
      <c r="B50" s="50" t="s">
        <v>135</v>
      </c>
      <c r="C50" s="36">
        <v>179</v>
      </c>
      <c r="D50" s="36">
        <v>106</v>
      </c>
      <c r="E50" s="36">
        <v>534</v>
      </c>
      <c r="F50" s="36">
        <v>180</v>
      </c>
      <c r="G50" s="36">
        <v>385</v>
      </c>
      <c r="H50" s="36">
        <v>725</v>
      </c>
      <c r="I50" s="36">
        <v>642</v>
      </c>
      <c r="J50" s="36">
        <v>642</v>
      </c>
      <c r="K50" s="36">
        <v>270</v>
      </c>
      <c r="L50" s="36">
        <v>514</v>
      </c>
      <c r="M50" s="36">
        <v>447</v>
      </c>
    </row>
    <row r="51" spans="1:13" ht="20.100000000000001" customHeight="1" x14ac:dyDescent="0.35">
      <c r="A51" s="38" t="s">
        <v>134</v>
      </c>
      <c r="B51" s="51" t="s">
        <v>137</v>
      </c>
      <c r="C51" s="39">
        <v>2481</v>
      </c>
      <c r="D51" s="40">
        <v>508</v>
      </c>
      <c r="E51" s="39">
        <v>2564</v>
      </c>
      <c r="F51" s="39">
        <v>2928</v>
      </c>
      <c r="G51" s="39">
        <v>2629</v>
      </c>
      <c r="H51" s="39">
        <v>2597</v>
      </c>
      <c r="I51" s="39">
        <v>2313</v>
      </c>
      <c r="J51" s="39">
        <v>2502</v>
      </c>
      <c r="K51" s="39">
        <v>2294</v>
      </c>
      <c r="L51" s="39">
        <v>2346</v>
      </c>
      <c r="M51" s="39">
        <v>2179</v>
      </c>
    </row>
    <row r="52" spans="1:13" ht="20.100000000000001" customHeight="1" x14ac:dyDescent="0.35">
      <c r="A52" s="34" t="s">
        <v>139</v>
      </c>
      <c r="B52" s="50" t="s">
        <v>140</v>
      </c>
      <c r="C52" s="36">
        <v>178</v>
      </c>
      <c r="D52" s="36">
        <v>197</v>
      </c>
      <c r="E52" s="36">
        <v>211</v>
      </c>
      <c r="F52" s="36">
        <v>191</v>
      </c>
      <c r="G52" s="36">
        <v>176</v>
      </c>
      <c r="H52" s="36">
        <v>160</v>
      </c>
      <c r="I52" s="36">
        <v>169</v>
      </c>
      <c r="J52" s="36">
        <v>185</v>
      </c>
      <c r="K52" s="36">
        <v>160</v>
      </c>
      <c r="L52" s="36">
        <v>164</v>
      </c>
      <c r="M52" s="36">
        <v>171</v>
      </c>
    </row>
    <row r="53" spans="1:13" ht="20.100000000000001" customHeight="1" x14ac:dyDescent="0.35">
      <c r="A53" s="38" t="s">
        <v>142</v>
      </c>
      <c r="B53" s="51" t="s">
        <v>143</v>
      </c>
      <c r="C53" s="40">
        <v>155</v>
      </c>
      <c r="D53" s="40">
        <v>131</v>
      </c>
      <c r="E53" s="40">
        <v>163</v>
      </c>
      <c r="F53" s="40">
        <v>123</v>
      </c>
      <c r="G53" s="40">
        <v>107</v>
      </c>
      <c r="H53" s="40">
        <v>115</v>
      </c>
      <c r="I53" s="40">
        <v>131</v>
      </c>
      <c r="J53" s="40">
        <v>140</v>
      </c>
      <c r="K53" s="40">
        <v>192</v>
      </c>
      <c r="L53" s="40">
        <v>147</v>
      </c>
      <c r="M53" s="40">
        <v>179</v>
      </c>
    </row>
    <row r="54" spans="1:13" ht="20.100000000000001" customHeight="1" x14ac:dyDescent="0.35">
      <c r="A54" s="34" t="s">
        <v>145</v>
      </c>
      <c r="B54" s="50" t="s">
        <v>146</v>
      </c>
      <c r="C54" s="35">
        <v>3883</v>
      </c>
      <c r="D54" s="35">
        <v>3680</v>
      </c>
      <c r="E54" s="35">
        <v>3659</v>
      </c>
      <c r="F54" s="35">
        <v>3496</v>
      </c>
      <c r="G54" s="35">
        <v>3220</v>
      </c>
      <c r="H54" s="35">
        <v>2800</v>
      </c>
      <c r="I54" s="35">
        <v>2616</v>
      </c>
      <c r="J54" s="35">
        <v>2718</v>
      </c>
      <c r="K54" s="36">
        <v>862</v>
      </c>
      <c r="L54" s="35">
        <v>2927</v>
      </c>
      <c r="M54" s="35">
        <v>2845</v>
      </c>
    </row>
    <row r="55" spans="1:13" ht="20.100000000000001" customHeight="1" x14ac:dyDescent="0.35">
      <c r="A55" s="38" t="s">
        <v>145</v>
      </c>
      <c r="B55" s="51" t="s">
        <v>150</v>
      </c>
      <c r="C55" s="39">
        <v>1376</v>
      </c>
      <c r="D55" s="39">
        <v>1417</v>
      </c>
      <c r="E55" s="39">
        <v>1495</v>
      </c>
      <c r="F55" s="39">
        <v>1719</v>
      </c>
      <c r="G55" s="39">
        <v>1649</v>
      </c>
      <c r="H55" s="39">
        <v>1272</v>
      </c>
      <c r="I55" s="39">
        <v>1710</v>
      </c>
      <c r="J55" s="39">
        <v>1695</v>
      </c>
      <c r="K55" s="39">
        <v>1669</v>
      </c>
      <c r="L55" s="39">
        <v>1543</v>
      </c>
      <c r="M55" s="39">
        <v>1491</v>
      </c>
    </row>
    <row r="56" spans="1:13" ht="20.100000000000001" customHeight="1" x14ac:dyDescent="0.35">
      <c r="A56" s="34" t="s">
        <v>145</v>
      </c>
      <c r="B56" s="50" t="s">
        <v>152</v>
      </c>
      <c r="C56" s="36">
        <v>494</v>
      </c>
      <c r="D56" s="36">
        <v>542</v>
      </c>
      <c r="E56" s="36">
        <v>476</v>
      </c>
      <c r="F56" s="36">
        <v>308</v>
      </c>
      <c r="G56" s="35">
        <v>1605</v>
      </c>
      <c r="H56" s="36">
        <v>446</v>
      </c>
      <c r="I56" s="35">
        <v>1394</v>
      </c>
      <c r="J56" s="35">
        <v>1123</v>
      </c>
      <c r="K56" s="36">
        <v>826</v>
      </c>
      <c r="L56" s="35">
        <v>1050</v>
      </c>
      <c r="M56" s="36">
        <v>929</v>
      </c>
    </row>
    <row r="57" spans="1:13" ht="20.100000000000001" customHeight="1" x14ac:dyDescent="0.35">
      <c r="A57" s="38" t="s">
        <v>154</v>
      </c>
      <c r="B57" s="51" t="s">
        <v>155</v>
      </c>
      <c r="C57" s="40">
        <v>121</v>
      </c>
      <c r="D57" s="40">
        <v>574</v>
      </c>
      <c r="E57" s="40">
        <v>153</v>
      </c>
      <c r="F57" s="40">
        <v>176</v>
      </c>
      <c r="G57" s="40">
        <v>193</v>
      </c>
      <c r="H57" s="40">
        <v>205</v>
      </c>
      <c r="I57" s="40">
        <v>216</v>
      </c>
      <c r="J57" s="40">
        <v>207</v>
      </c>
      <c r="K57" s="40">
        <v>202</v>
      </c>
      <c r="L57" s="40">
        <v>211</v>
      </c>
      <c r="M57" s="40">
        <v>220</v>
      </c>
    </row>
    <row r="58" spans="1:13" ht="20.100000000000001" customHeight="1" x14ac:dyDescent="0.35">
      <c r="A58" s="34" t="s">
        <v>157</v>
      </c>
      <c r="B58" s="50" t="s">
        <v>158</v>
      </c>
      <c r="C58" s="35">
        <v>1482</v>
      </c>
      <c r="D58" s="36" t="s">
        <v>485</v>
      </c>
      <c r="E58" s="36" t="s">
        <v>485</v>
      </c>
      <c r="F58" s="36" t="s">
        <v>485</v>
      </c>
      <c r="G58" s="36" t="s">
        <v>485</v>
      </c>
      <c r="H58" s="35">
        <v>1908</v>
      </c>
      <c r="I58" s="35">
        <v>1586</v>
      </c>
      <c r="J58" s="35">
        <v>1391</v>
      </c>
      <c r="K58" s="35">
        <v>2336</v>
      </c>
      <c r="L58" s="36">
        <v>113</v>
      </c>
      <c r="M58" s="35">
        <v>2885</v>
      </c>
    </row>
    <row r="59" spans="1:13" ht="20.100000000000001" customHeight="1" x14ac:dyDescent="0.35">
      <c r="A59" s="38" t="s">
        <v>157</v>
      </c>
      <c r="B59" s="51" t="s">
        <v>160</v>
      </c>
      <c r="C59" s="40">
        <v>182</v>
      </c>
      <c r="D59" s="40">
        <v>254</v>
      </c>
      <c r="E59" s="40">
        <v>152</v>
      </c>
      <c r="F59" s="40">
        <v>166</v>
      </c>
      <c r="G59" s="40">
        <v>186</v>
      </c>
      <c r="H59" s="40">
        <v>212</v>
      </c>
      <c r="I59" s="39">
        <v>1303</v>
      </c>
      <c r="J59" s="39">
        <v>1473</v>
      </c>
      <c r="K59" s="40">
        <v>204</v>
      </c>
      <c r="L59" s="40">
        <v>266</v>
      </c>
      <c r="M59" s="39">
        <v>1394</v>
      </c>
    </row>
    <row r="60" spans="1:13" ht="20.100000000000001" customHeight="1" x14ac:dyDescent="0.35">
      <c r="A60" s="34" t="s">
        <v>162</v>
      </c>
      <c r="B60" s="50" t="s">
        <v>163</v>
      </c>
      <c r="C60" s="36">
        <v>238</v>
      </c>
      <c r="D60" s="36">
        <v>223</v>
      </c>
      <c r="E60" s="36">
        <v>189</v>
      </c>
      <c r="F60" s="36">
        <v>238</v>
      </c>
      <c r="G60" s="36">
        <v>277</v>
      </c>
      <c r="H60" s="36">
        <v>240</v>
      </c>
      <c r="I60" s="36">
        <v>584</v>
      </c>
      <c r="J60" s="36">
        <v>264</v>
      </c>
      <c r="K60" s="36">
        <v>273</v>
      </c>
      <c r="L60" s="36">
        <v>253</v>
      </c>
      <c r="M60" s="36">
        <v>273</v>
      </c>
    </row>
    <row r="61" spans="1:13" ht="20.100000000000001" customHeight="1" x14ac:dyDescent="0.35">
      <c r="A61" s="38" t="s">
        <v>162</v>
      </c>
      <c r="B61" s="51" t="s">
        <v>165</v>
      </c>
      <c r="C61" s="40">
        <v>242</v>
      </c>
      <c r="D61" s="40">
        <v>276</v>
      </c>
      <c r="E61" s="40">
        <v>263</v>
      </c>
      <c r="F61" s="40">
        <v>281</v>
      </c>
      <c r="G61" s="40">
        <v>271</v>
      </c>
      <c r="H61" s="40">
        <v>281</v>
      </c>
      <c r="I61" s="40">
        <v>288</v>
      </c>
      <c r="J61" s="40">
        <v>297</v>
      </c>
      <c r="K61" s="40">
        <v>308</v>
      </c>
      <c r="L61" s="40">
        <v>271</v>
      </c>
      <c r="M61" s="40">
        <v>279</v>
      </c>
    </row>
    <row r="62" spans="1:13" ht="20.100000000000001" customHeight="1" x14ac:dyDescent="0.35">
      <c r="A62" s="34" t="s">
        <v>162</v>
      </c>
      <c r="B62" s="50" t="s">
        <v>166</v>
      </c>
      <c r="C62" s="35">
        <v>1045</v>
      </c>
      <c r="D62" s="35">
        <v>1063</v>
      </c>
      <c r="E62" s="35">
        <v>1078</v>
      </c>
      <c r="F62" s="35">
        <v>1307</v>
      </c>
      <c r="G62" s="35">
        <v>1315</v>
      </c>
      <c r="H62" s="35">
        <v>1317</v>
      </c>
      <c r="I62" s="35">
        <v>1198</v>
      </c>
      <c r="J62" s="35">
        <v>1123</v>
      </c>
      <c r="K62" s="36">
        <v>882</v>
      </c>
      <c r="L62" s="35">
        <v>1089</v>
      </c>
      <c r="M62" s="35">
        <v>1190</v>
      </c>
    </row>
    <row r="63" spans="1:13" ht="20.100000000000001" customHeight="1" x14ac:dyDescent="0.35">
      <c r="A63" s="38" t="s">
        <v>168</v>
      </c>
      <c r="B63" s="51" t="s">
        <v>492</v>
      </c>
      <c r="C63" s="40" t="s">
        <v>247</v>
      </c>
      <c r="D63" s="40" t="s">
        <v>247</v>
      </c>
      <c r="E63" s="40">
        <v>948</v>
      </c>
      <c r="F63" s="39">
        <v>1257</v>
      </c>
      <c r="G63" s="39">
        <v>1278</v>
      </c>
      <c r="H63" s="40">
        <v>540</v>
      </c>
      <c r="I63" s="40">
        <v>857</v>
      </c>
      <c r="J63" s="39">
        <v>1444</v>
      </c>
      <c r="K63" s="39">
        <v>1472</v>
      </c>
      <c r="L63" s="39">
        <v>1403</v>
      </c>
      <c r="M63" s="39">
        <v>1284</v>
      </c>
    </row>
    <row r="64" spans="1:13" ht="20.100000000000001" customHeight="1" x14ac:dyDescent="0.35">
      <c r="A64" s="34" t="s">
        <v>168</v>
      </c>
      <c r="B64" s="50" t="s">
        <v>491</v>
      </c>
      <c r="C64" s="36" t="s">
        <v>247</v>
      </c>
      <c r="D64" s="36" t="s">
        <v>247</v>
      </c>
      <c r="E64" s="36" t="s">
        <v>247</v>
      </c>
      <c r="F64" s="36" t="s">
        <v>247</v>
      </c>
      <c r="G64" s="36">
        <v>290</v>
      </c>
      <c r="H64" s="36">
        <v>246</v>
      </c>
      <c r="I64" s="36">
        <v>362</v>
      </c>
      <c r="J64" s="36">
        <v>380</v>
      </c>
      <c r="K64" s="36">
        <v>359</v>
      </c>
      <c r="L64" s="36">
        <v>398</v>
      </c>
      <c r="M64" s="36">
        <v>448</v>
      </c>
    </row>
    <row r="65" spans="1:13" ht="20.100000000000001" customHeight="1" x14ac:dyDescent="0.35">
      <c r="A65" s="38" t="s">
        <v>173</v>
      </c>
      <c r="B65" s="51" t="s">
        <v>174</v>
      </c>
      <c r="C65" s="40" t="s">
        <v>485</v>
      </c>
      <c r="D65" s="40">
        <v>320</v>
      </c>
      <c r="E65" s="40" t="s">
        <v>485</v>
      </c>
      <c r="F65" s="40">
        <v>284</v>
      </c>
      <c r="G65" s="40">
        <v>264</v>
      </c>
      <c r="H65" s="40">
        <v>356</v>
      </c>
      <c r="I65" s="40">
        <v>296</v>
      </c>
      <c r="J65" s="40">
        <v>357</v>
      </c>
      <c r="K65" s="40">
        <v>333</v>
      </c>
      <c r="L65" s="40">
        <v>316</v>
      </c>
      <c r="M65" s="40">
        <v>360</v>
      </c>
    </row>
    <row r="66" spans="1:13" ht="20.100000000000001" customHeight="1" x14ac:dyDescent="0.35">
      <c r="A66" s="34" t="s">
        <v>176</v>
      </c>
      <c r="B66" s="50" t="s">
        <v>177</v>
      </c>
      <c r="C66" s="36">
        <v>480</v>
      </c>
      <c r="D66" s="36">
        <v>182</v>
      </c>
      <c r="E66" s="36">
        <v>357</v>
      </c>
      <c r="F66" s="36">
        <v>151</v>
      </c>
      <c r="G66" s="36">
        <v>168</v>
      </c>
      <c r="H66" s="36">
        <v>238</v>
      </c>
      <c r="I66" s="36">
        <v>242</v>
      </c>
      <c r="J66" s="36">
        <v>262</v>
      </c>
      <c r="K66" s="36">
        <v>182</v>
      </c>
      <c r="L66" s="36">
        <v>174</v>
      </c>
      <c r="M66" s="36">
        <v>174</v>
      </c>
    </row>
    <row r="67" spans="1:13" ht="20.100000000000001" customHeight="1" x14ac:dyDescent="0.35">
      <c r="A67" s="38" t="s">
        <v>179</v>
      </c>
      <c r="B67" s="51" t="s">
        <v>180</v>
      </c>
      <c r="C67" s="39">
        <v>1437</v>
      </c>
      <c r="D67" s="39">
        <v>1227</v>
      </c>
      <c r="E67" s="39">
        <v>1126</v>
      </c>
      <c r="F67" s="39">
        <v>1172</v>
      </c>
      <c r="G67" s="39">
        <v>1059</v>
      </c>
      <c r="H67" s="39">
        <v>1094</v>
      </c>
      <c r="I67" s="39">
        <v>1286</v>
      </c>
      <c r="J67" s="39">
        <v>1431</v>
      </c>
      <c r="K67" s="39">
        <v>1366</v>
      </c>
      <c r="L67" s="40">
        <v>999</v>
      </c>
      <c r="M67" s="40">
        <v>960</v>
      </c>
    </row>
    <row r="68" spans="1:13" ht="20.100000000000001" customHeight="1" x14ac:dyDescent="0.35">
      <c r="A68" s="34" t="s">
        <v>182</v>
      </c>
      <c r="B68" s="50" t="s">
        <v>183</v>
      </c>
      <c r="C68" s="35">
        <v>3046</v>
      </c>
      <c r="D68" s="35">
        <v>3180</v>
      </c>
      <c r="E68" s="35">
        <v>2544</v>
      </c>
      <c r="F68" s="35">
        <v>2582</v>
      </c>
      <c r="G68" s="35">
        <v>2522</v>
      </c>
      <c r="H68" s="35">
        <v>2396</v>
      </c>
      <c r="I68" s="35">
        <v>2266</v>
      </c>
      <c r="J68" s="35">
        <v>2316</v>
      </c>
      <c r="K68" s="35">
        <v>2162</v>
      </c>
      <c r="L68" s="35">
        <v>2353</v>
      </c>
      <c r="M68" s="35">
        <v>2316</v>
      </c>
    </row>
    <row r="69" spans="1:13" ht="20.100000000000001" customHeight="1" x14ac:dyDescent="0.35">
      <c r="A69" s="38" t="s">
        <v>185</v>
      </c>
      <c r="B69" s="51" t="s">
        <v>186</v>
      </c>
      <c r="C69" s="40">
        <v>76</v>
      </c>
      <c r="D69" s="40">
        <v>195</v>
      </c>
      <c r="E69" s="40">
        <v>127</v>
      </c>
      <c r="F69" s="40">
        <v>101</v>
      </c>
      <c r="G69" s="40">
        <v>67</v>
      </c>
      <c r="H69" s="40">
        <v>72</v>
      </c>
      <c r="I69" s="40">
        <v>74</v>
      </c>
      <c r="J69" s="40">
        <v>66</v>
      </c>
      <c r="K69" s="40">
        <v>97</v>
      </c>
      <c r="L69" s="40">
        <v>129</v>
      </c>
      <c r="M69" s="40">
        <v>80</v>
      </c>
    </row>
    <row r="70" spans="1:13" ht="32.25" customHeight="1" x14ac:dyDescent="0.35">
      <c r="A70" s="54"/>
      <c r="B70" s="55" t="s">
        <v>489</v>
      </c>
      <c r="C70" s="56">
        <v>57634</v>
      </c>
      <c r="D70" s="56">
        <v>58225</v>
      </c>
      <c r="E70" s="56">
        <v>65276</v>
      </c>
      <c r="F70" s="56">
        <v>66086</v>
      </c>
      <c r="G70" s="56">
        <v>66649</v>
      </c>
      <c r="H70" s="56">
        <v>62320</v>
      </c>
      <c r="I70" s="56">
        <v>72997</v>
      </c>
      <c r="J70" s="56">
        <v>79953</v>
      </c>
      <c r="K70" s="56">
        <v>70667</v>
      </c>
      <c r="L70" s="56">
        <v>65363</v>
      </c>
      <c r="M70" s="56">
        <v>73100</v>
      </c>
    </row>
    <row r="71" spans="1:13" ht="32.25" customHeight="1" x14ac:dyDescent="0.35">
      <c r="A71" s="645" t="s">
        <v>858</v>
      </c>
      <c r="B71" s="645"/>
    </row>
    <row r="72" spans="1:13" s="503" customFormat="1" ht="13.9" x14ac:dyDescent="0.35">
      <c r="A72" s="49" t="s">
        <v>768</v>
      </c>
    </row>
    <row r="73" spans="1:13" ht="13.9" x14ac:dyDescent="0.35">
      <c r="A73" s="49" t="s">
        <v>769</v>
      </c>
    </row>
    <row r="75" spans="1:13" x14ac:dyDescent="0.35">
      <c r="A75" s="49" t="s">
        <v>770</v>
      </c>
    </row>
    <row r="76" spans="1:13" x14ac:dyDescent="0.35">
      <c r="A76" s="49" t="s">
        <v>391</v>
      </c>
    </row>
  </sheetData>
  <autoFilter ref="A3:M3"/>
  <mergeCells count="2">
    <mergeCell ref="A2:B2"/>
    <mergeCell ref="A71:B71"/>
  </mergeCells>
  <hyperlinks>
    <hyperlink ref="A2:B2" location="TOC!A1" display="Return to Table of Contents"/>
  </hyperlinks>
  <pageMargins left="0.25" right="0.25" top="0.75" bottom="0.75" header="0.3" footer="0.3"/>
  <pageSetup scale="45" orientation="portrait" horizontalDpi="1200" verticalDpi="1200" r:id="rId1"/>
  <headerFooter>
    <oddHeader>&amp;L&amp;9 2019-20 &amp;"Arial,Italic"Survey of Dental Education&amp;"Arial,Regular"
Report 1 - Academic Programs, Enrollment, and Graduates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BD80"/>
  <sheetViews>
    <sheetView zoomScaleNormal="100" workbookViewId="0">
      <pane xSplit="2" ySplit="5" topLeftCell="C6" activePane="bottomRight" state="frozen"/>
      <selection activeCell="B51" sqref="B51"/>
      <selection pane="topRight" activeCell="B51" sqref="B51"/>
      <selection pane="bottomLeft" activeCell="B51" sqref="B51"/>
      <selection pane="bottomRight" sqref="A1:B1"/>
    </sheetView>
  </sheetViews>
  <sheetFormatPr defaultColWidth="9.1328125" defaultRowHeight="12.75" x14ac:dyDescent="0.35"/>
  <cols>
    <col min="1" max="1" width="8.1328125" style="1" customWidth="1"/>
    <col min="2" max="2" width="48" style="1" customWidth="1"/>
    <col min="3" max="56" width="8.73046875" style="1" customWidth="1"/>
    <col min="57" max="16384" width="9.1328125" style="1"/>
  </cols>
  <sheetData>
    <row r="1" spans="1:56" ht="33.75" customHeight="1" x14ac:dyDescent="0.4">
      <c r="A1" s="644" t="s">
        <v>249</v>
      </c>
      <c r="B1" s="644"/>
    </row>
    <row r="2" spans="1:56" ht="20.25" customHeight="1" x14ac:dyDescent="0.35">
      <c r="A2" s="643" t="s">
        <v>0</v>
      </c>
      <c r="B2" s="643"/>
    </row>
    <row r="3" spans="1:56" ht="20.100000000000001" customHeight="1" x14ac:dyDescent="0.35">
      <c r="A3" s="651"/>
      <c r="B3" s="651"/>
      <c r="C3" s="651" t="s">
        <v>224</v>
      </c>
      <c r="D3" s="651"/>
      <c r="E3" s="651"/>
      <c r="F3" s="651"/>
      <c r="G3" s="651" t="s">
        <v>225</v>
      </c>
      <c r="H3" s="651"/>
      <c r="I3" s="651"/>
      <c r="J3" s="649"/>
      <c r="K3" s="649" t="s">
        <v>226</v>
      </c>
      <c r="L3" s="650"/>
      <c r="M3" s="650"/>
      <c r="N3" s="650"/>
      <c r="O3" s="649" t="s">
        <v>227</v>
      </c>
      <c r="P3" s="650"/>
      <c r="Q3" s="650"/>
      <c r="R3" s="650"/>
      <c r="S3" s="649" t="s">
        <v>228</v>
      </c>
      <c r="T3" s="650"/>
      <c r="U3" s="650"/>
      <c r="V3" s="650"/>
      <c r="W3" s="649" t="s">
        <v>229</v>
      </c>
      <c r="X3" s="650"/>
      <c r="Y3" s="650"/>
      <c r="Z3" s="650"/>
      <c r="AA3" s="649" t="s">
        <v>500</v>
      </c>
      <c r="AB3" s="650"/>
      <c r="AC3" s="650"/>
      <c r="AD3" s="650"/>
      <c r="AE3" s="650"/>
      <c r="AF3" s="650"/>
      <c r="AG3" s="649" t="s">
        <v>231</v>
      </c>
      <c r="AH3" s="650"/>
      <c r="AI3" s="650"/>
      <c r="AJ3" s="650"/>
      <c r="AK3" s="650"/>
      <c r="AL3" s="650"/>
      <c r="AM3" s="649" t="s">
        <v>232</v>
      </c>
      <c r="AN3" s="650"/>
      <c r="AO3" s="650"/>
      <c r="AP3" s="650"/>
      <c r="AQ3" s="650"/>
      <c r="AR3" s="650"/>
      <c r="AS3" s="649" t="s">
        <v>233</v>
      </c>
      <c r="AT3" s="650"/>
      <c r="AU3" s="650"/>
      <c r="AV3" s="650"/>
      <c r="AW3" s="650"/>
      <c r="AX3" s="650"/>
      <c r="AY3" s="649" t="s">
        <v>234</v>
      </c>
      <c r="AZ3" s="650"/>
      <c r="BA3" s="650"/>
      <c r="BB3" s="650"/>
      <c r="BC3" s="650"/>
      <c r="BD3" s="650"/>
    </row>
    <row r="4" spans="1:56" ht="20.100000000000001" customHeight="1" x14ac:dyDescent="0.35">
      <c r="A4" s="651"/>
      <c r="B4" s="651"/>
      <c r="C4" s="649" t="s">
        <v>250</v>
      </c>
      <c r="D4" s="650"/>
      <c r="E4" s="650" t="s">
        <v>251</v>
      </c>
      <c r="F4" s="650"/>
      <c r="G4" s="649" t="s">
        <v>250</v>
      </c>
      <c r="H4" s="650"/>
      <c r="I4" s="650" t="s">
        <v>251</v>
      </c>
      <c r="J4" s="650"/>
      <c r="K4" s="649" t="s">
        <v>250</v>
      </c>
      <c r="L4" s="650"/>
      <c r="M4" s="650" t="s">
        <v>251</v>
      </c>
      <c r="N4" s="650"/>
      <c r="O4" s="649" t="s">
        <v>250</v>
      </c>
      <c r="P4" s="650"/>
      <c r="Q4" s="650" t="s">
        <v>251</v>
      </c>
      <c r="R4" s="650"/>
      <c r="S4" s="649" t="s">
        <v>250</v>
      </c>
      <c r="T4" s="650"/>
      <c r="U4" s="650" t="s">
        <v>251</v>
      </c>
      <c r="V4" s="650"/>
      <c r="W4" s="649" t="s">
        <v>250</v>
      </c>
      <c r="X4" s="650"/>
      <c r="Y4" s="650" t="s">
        <v>251</v>
      </c>
      <c r="Z4" s="650"/>
      <c r="AA4" s="649" t="s">
        <v>250</v>
      </c>
      <c r="AB4" s="650"/>
      <c r="AC4" s="650" t="s">
        <v>251</v>
      </c>
      <c r="AD4" s="650"/>
      <c r="AE4" s="650" t="s">
        <v>131</v>
      </c>
      <c r="AF4" s="650"/>
      <c r="AG4" s="649" t="s">
        <v>250</v>
      </c>
      <c r="AH4" s="650"/>
      <c r="AI4" s="650" t="s">
        <v>251</v>
      </c>
      <c r="AJ4" s="650"/>
      <c r="AK4" s="650" t="s">
        <v>131</v>
      </c>
      <c r="AL4" s="650"/>
      <c r="AM4" s="649" t="s">
        <v>250</v>
      </c>
      <c r="AN4" s="650"/>
      <c r="AO4" s="650" t="s">
        <v>251</v>
      </c>
      <c r="AP4" s="650"/>
      <c r="AQ4" s="650" t="s">
        <v>131</v>
      </c>
      <c r="AR4" s="650"/>
      <c r="AS4" s="649" t="s">
        <v>250</v>
      </c>
      <c r="AT4" s="650"/>
      <c r="AU4" s="650" t="s">
        <v>251</v>
      </c>
      <c r="AV4" s="650"/>
      <c r="AW4" s="650" t="s">
        <v>131</v>
      </c>
      <c r="AX4" s="650"/>
      <c r="AY4" s="649" t="s">
        <v>250</v>
      </c>
      <c r="AZ4" s="650"/>
      <c r="BA4" s="650" t="s">
        <v>251</v>
      </c>
      <c r="BB4" s="650"/>
      <c r="BC4" s="650" t="s">
        <v>131</v>
      </c>
      <c r="BD4" s="650"/>
    </row>
    <row r="5" spans="1:56" ht="20.100000000000001" customHeight="1" x14ac:dyDescent="0.35">
      <c r="A5" s="58" t="s">
        <v>1</v>
      </c>
      <c r="B5" s="59" t="s">
        <v>2</v>
      </c>
      <c r="C5" s="58" t="s">
        <v>252</v>
      </c>
      <c r="D5" s="30" t="s">
        <v>253</v>
      </c>
      <c r="E5" s="30" t="s">
        <v>252</v>
      </c>
      <c r="F5" s="30" t="s">
        <v>253</v>
      </c>
      <c r="G5" s="58" t="s">
        <v>252</v>
      </c>
      <c r="H5" s="30" t="s">
        <v>253</v>
      </c>
      <c r="I5" s="30" t="s">
        <v>252</v>
      </c>
      <c r="J5" s="30" t="s">
        <v>253</v>
      </c>
      <c r="K5" s="58" t="s">
        <v>252</v>
      </c>
      <c r="L5" s="30" t="s">
        <v>253</v>
      </c>
      <c r="M5" s="30" t="s">
        <v>252</v>
      </c>
      <c r="N5" s="30" t="s">
        <v>253</v>
      </c>
      <c r="O5" s="58" t="s">
        <v>252</v>
      </c>
      <c r="P5" s="30" t="s">
        <v>253</v>
      </c>
      <c r="Q5" s="30" t="s">
        <v>252</v>
      </c>
      <c r="R5" s="30" t="s">
        <v>253</v>
      </c>
      <c r="S5" s="58" t="s">
        <v>252</v>
      </c>
      <c r="T5" s="30" t="s">
        <v>253</v>
      </c>
      <c r="U5" s="30" t="s">
        <v>252</v>
      </c>
      <c r="V5" s="30" t="s">
        <v>253</v>
      </c>
      <c r="W5" s="58" t="s">
        <v>252</v>
      </c>
      <c r="X5" s="30" t="s">
        <v>253</v>
      </c>
      <c r="Y5" s="30" t="s">
        <v>252</v>
      </c>
      <c r="Z5" s="30" t="s">
        <v>253</v>
      </c>
      <c r="AA5" s="58" t="s">
        <v>252</v>
      </c>
      <c r="AB5" s="30" t="s">
        <v>253</v>
      </c>
      <c r="AC5" s="30" t="s">
        <v>252</v>
      </c>
      <c r="AD5" s="30" t="s">
        <v>253</v>
      </c>
      <c r="AE5" s="30" t="s">
        <v>252</v>
      </c>
      <c r="AF5" s="30" t="s">
        <v>253</v>
      </c>
      <c r="AG5" s="58" t="s">
        <v>252</v>
      </c>
      <c r="AH5" s="30" t="s">
        <v>253</v>
      </c>
      <c r="AI5" s="30" t="s">
        <v>252</v>
      </c>
      <c r="AJ5" s="30" t="s">
        <v>253</v>
      </c>
      <c r="AK5" s="30" t="s">
        <v>252</v>
      </c>
      <c r="AL5" s="30" t="s">
        <v>253</v>
      </c>
      <c r="AM5" s="58" t="s">
        <v>252</v>
      </c>
      <c r="AN5" s="30" t="s">
        <v>253</v>
      </c>
      <c r="AO5" s="30" t="s">
        <v>252</v>
      </c>
      <c r="AP5" s="30" t="s">
        <v>253</v>
      </c>
      <c r="AQ5" s="30" t="s">
        <v>252</v>
      </c>
      <c r="AR5" s="30" t="s">
        <v>253</v>
      </c>
      <c r="AS5" s="58" t="s">
        <v>252</v>
      </c>
      <c r="AT5" s="30" t="s">
        <v>253</v>
      </c>
      <c r="AU5" s="30" t="s">
        <v>252</v>
      </c>
      <c r="AV5" s="30" t="s">
        <v>253</v>
      </c>
      <c r="AW5" s="30" t="s">
        <v>252</v>
      </c>
      <c r="AX5" s="30" t="s">
        <v>253</v>
      </c>
      <c r="AY5" s="58" t="s">
        <v>252</v>
      </c>
      <c r="AZ5" s="30" t="s">
        <v>253</v>
      </c>
      <c r="BA5" s="30" t="s">
        <v>252</v>
      </c>
      <c r="BB5" s="30" t="s">
        <v>253</v>
      </c>
      <c r="BC5" s="30" t="s">
        <v>252</v>
      </c>
      <c r="BD5" s="30" t="s">
        <v>253</v>
      </c>
    </row>
    <row r="6" spans="1:56" ht="20.100000000000001" customHeight="1" x14ac:dyDescent="0.35">
      <c r="A6" s="38" t="s">
        <v>10</v>
      </c>
      <c r="B6" s="51" t="s">
        <v>11</v>
      </c>
      <c r="C6" s="40">
        <v>69</v>
      </c>
      <c r="D6" s="73">
        <v>51.5</v>
      </c>
      <c r="E6" s="40">
        <v>65</v>
      </c>
      <c r="F6" s="73">
        <v>48.5</v>
      </c>
      <c r="G6" s="40">
        <v>84</v>
      </c>
      <c r="H6" s="73">
        <v>54.5</v>
      </c>
      <c r="I6" s="40">
        <v>70</v>
      </c>
      <c r="J6" s="73">
        <v>45.5</v>
      </c>
      <c r="K6" s="40">
        <v>110</v>
      </c>
      <c r="L6" s="73">
        <v>55</v>
      </c>
      <c r="M6" s="40">
        <v>90</v>
      </c>
      <c r="N6" s="73">
        <v>45</v>
      </c>
      <c r="O6" s="40">
        <v>118</v>
      </c>
      <c r="P6" s="73">
        <v>53.4</v>
      </c>
      <c r="Q6" s="40">
        <v>103</v>
      </c>
      <c r="R6" s="73">
        <v>46.6</v>
      </c>
      <c r="S6" s="40">
        <v>120</v>
      </c>
      <c r="T6" s="73">
        <v>52.6</v>
      </c>
      <c r="U6" s="40">
        <v>108</v>
      </c>
      <c r="V6" s="73">
        <v>47.4</v>
      </c>
      <c r="W6" s="40">
        <v>104</v>
      </c>
      <c r="X6" s="73">
        <v>51.7</v>
      </c>
      <c r="Y6" s="40">
        <v>97</v>
      </c>
      <c r="Z6" s="73">
        <v>48.3</v>
      </c>
      <c r="AA6" s="40">
        <v>111</v>
      </c>
      <c r="AB6" s="73">
        <v>48.9</v>
      </c>
      <c r="AC6" s="40">
        <v>116</v>
      </c>
      <c r="AD6" s="73">
        <v>51.1</v>
      </c>
      <c r="AE6" s="40">
        <v>0</v>
      </c>
      <c r="AF6" s="73">
        <v>0</v>
      </c>
      <c r="AG6" s="40">
        <v>143</v>
      </c>
      <c r="AH6" s="73">
        <v>52.2</v>
      </c>
      <c r="AI6" s="40">
        <v>131</v>
      </c>
      <c r="AJ6" s="73">
        <v>47.8</v>
      </c>
      <c r="AK6" s="40">
        <v>0</v>
      </c>
      <c r="AL6" s="73">
        <v>0</v>
      </c>
      <c r="AM6" s="40">
        <v>468</v>
      </c>
      <c r="AN6" s="73">
        <v>51</v>
      </c>
      <c r="AO6" s="40">
        <v>449</v>
      </c>
      <c r="AP6" s="73">
        <v>49</v>
      </c>
      <c r="AQ6" s="40">
        <v>0</v>
      </c>
      <c r="AR6" s="73">
        <v>0</v>
      </c>
      <c r="AS6" s="40">
        <v>478</v>
      </c>
      <c r="AT6" s="73">
        <v>47.7</v>
      </c>
      <c r="AU6" s="40">
        <v>523</v>
      </c>
      <c r="AV6" s="73">
        <v>52.1</v>
      </c>
      <c r="AW6" s="40">
        <v>2</v>
      </c>
      <c r="AX6" s="73">
        <v>0.2</v>
      </c>
      <c r="AY6" s="40">
        <v>459</v>
      </c>
      <c r="AZ6" s="73">
        <v>47</v>
      </c>
      <c r="BA6" s="40">
        <v>516</v>
      </c>
      <c r="BB6" s="73">
        <v>52.9</v>
      </c>
      <c r="BC6" s="40">
        <v>1</v>
      </c>
      <c r="BD6" s="73">
        <v>0.1</v>
      </c>
    </row>
    <row r="7" spans="1:56" ht="20.100000000000001" customHeight="1" x14ac:dyDescent="0.35">
      <c r="A7" s="34" t="s">
        <v>18</v>
      </c>
      <c r="B7" s="50" t="s">
        <v>19</v>
      </c>
      <c r="C7" s="36">
        <v>86</v>
      </c>
      <c r="D7" s="489">
        <v>48.6</v>
      </c>
      <c r="E7" s="36">
        <v>91</v>
      </c>
      <c r="F7" s="489">
        <v>51.4</v>
      </c>
      <c r="G7" s="35">
        <v>1434</v>
      </c>
      <c r="H7" s="489">
        <v>60.3</v>
      </c>
      <c r="I7" s="36">
        <v>944</v>
      </c>
      <c r="J7" s="489">
        <v>39.700000000000003</v>
      </c>
      <c r="K7" s="35">
        <v>1763</v>
      </c>
      <c r="L7" s="489">
        <v>59.3</v>
      </c>
      <c r="M7" s="35">
        <v>1208</v>
      </c>
      <c r="N7" s="489">
        <v>40.700000000000003</v>
      </c>
      <c r="O7" s="35">
        <v>1370</v>
      </c>
      <c r="P7" s="489">
        <v>54.7</v>
      </c>
      <c r="Q7" s="35">
        <v>1135</v>
      </c>
      <c r="R7" s="489">
        <v>45.3</v>
      </c>
      <c r="S7" s="36">
        <v>197</v>
      </c>
      <c r="T7" s="489">
        <v>52.5</v>
      </c>
      <c r="U7" s="36">
        <v>178</v>
      </c>
      <c r="V7" s="489">
        <v>47.5</v>
      </c>
      <c r="W7" s="35">
        <v>1269</v>
      </c>
      <c r="X7" s="489">
        <v>57.9</v>
      </c>
      <c r="Y7" s="36">
        <v>921</v>
      </c>
      <c r="Z7" s="489">
        <v>42.1</v>
      </c>
      <c r="AA7" s="36">
        <v>705</v>
      </c>
      <c r="AB7" s="489">
        <v>53.9</v>
      </c>
      <c r="AC7" s="36">
        <v>597</v>
      </c>
      <c r="AD7" s="489">
        <v>45.6</v>
      </c>
      <c r="AE7" s="36">
        <v>7</v>
      </c>
      <c r="AF7" s="489">
        <v>0.5</v>
      </c>
      <c r="AG7" s="36">
        <v>631</v>
      </c>
      <c r="AH7" s="489">
        <v>51.1</v>
      </c>
      <c r="AI7" s="36">
        <v>587</v>
      </c>
      <c r="AJ7" s="489">
        <v>47.5</v>
      </c>
      <c r="AK7" s="36">
        <v>17</v>
      </c>
      <c r="AL7" s="489">
        <v>1.4</v>
      </c>
      <c r="AM7" s="36">
        <v>153</v>
      </c>
      <c r="AN7" s="489">
        <v>56.3</v>
      </c>
      <c r="AO7" s="36">
        <v>118</v>
      </c>
      <c r="AP7" s="489">
        <v>43.4</v>
      </c>
      <c r="AQ7" s="36">
        <v>1</v>
      </c>
      <c r="AR7" s="489">
        <v>0.4</v>
      </c>
      <c r="AS7" s="36">
        <v>531</v>
      </c>
      <c r="AT7" s="489">
        <v>50</v>
      </c>
      <c r="AU7" s="36">
        <v>526</v>
      </c>
      <c r="AV7" s="489">
        <v>49.6</v>
      </c>
      <c r="AW7" s="36">
        <v>4</v>
      </c>
      <c r="AX7" s="489">
        <v>0.4</v>
      </c>
      <c r="AY7" s="36">
        <v>726</v>
      </c>
      <c r="AZ7" s="489">
        <v>47.7</v>
      </c>
      <c r="BA7" s="36">
        <v>795</v>
      </c>
      <c r="BB7" s="489">
        <v>52.3</v>
      </c>
      <c r="BC7" s="36">
        <v>0</v>
      </c>
      <c r="BD7" s="489">
        <v>0</v>
      </c>
    </row>
    <row r="8" spans="1:56" ht="20.100000000000001" customHeight="1" x14ac:dyDescent="0.35">
      <c r="A8" s="38" t="s">
        <v>18</v>
      </c>
      <c r="B8" s="51" t="s">
        <v>23</v>
      </c>
      <c r="C8" s="40">
        <v>295</v>
      </c>
      <c r="D8" s="73">
        <v>67.2</v>
      </c>
      <c r="E8" s="40">
        <v>144</v>
      </c>
      <c r="F8" s="73">
        <v>32.799999999999997</v>
      </c>
      <c r="G8" s="39">
        <v>1315</v>
      </c>
      <c r="H8" s="73">
        <v>61.7</v>
      </c>
      <c r="I8" s="40">
        <v>817</v>
      </c>
      <c r="J8" s="73">
        <v>38.299999999999997</v>
      </c>
      <c r="K8" s="39">
        <v>1162</v>
      </c>
      <c r="L8" s="73">
        <v>64.3</v>
      </c>
      <c r="M8" s="40">
        <v>646</v>
      </c>
      <c r="N8" s="73">
        <v>35.700000000000003</v>
      </c>
      <c r="O8" s="39">
        <v>1290</v>
      </c>
      <c r="P8" s="73">
        <v>59.8</v>
      </c>
      <c r="Q8" s="40">
        <v>868</v>
      </c>
      <c r="R8" s="73">
        <v>40.200000000000003</v>
      </c>
      <c r="S8" s="39">
        <v>1251</v>
      </c>
      <c r="T8" s="73">
        <v>60.6</v>
      </c>
      <c r="U8" s="40">
        <v>812</v>
      </c>
      <c r="V8" s="73">
        <v>39.4</v>
      </c>
      <c r="W8" s="39">
        <v>1271</v>
      </c>
      <c r="X8" s="73">
        <v>61.1</v>
      </c>
      <c r="Y8" s="40">
        <v>810</v>
      </c>
      <c r="Z8" s="73">
        <v>38.9</v>
      </c>
      <c r="AA8" s="39">
        <v>1190</v>
      </c>
      <c r="AB8" s="73">
        <v>57.6</v>
      </c>
      <c r="AC8" s="40">
        <v>876</v>
      </c>
      <c r="AD8" s="73">
        <v>42.4</v>
      </c>
      <c r="AE8" s="40">
        <v>0</v>
      </c>
      <c r="AF8" s="73">
        <v>0</v>
      </c>
      <c r="AG8" s="39">
        <v>1273</v>
      </c>
      <c r="AH8" s="73">
        <v>56.6</v>
      </c>
      <c r="AI8" s="40">
        <v>978</v>
      </c>
      <c r="AJ8" s="73">
        <v>43.4</v>
      </c>
      <c r="AK8" s="40">
        <v>0</v>
      </c>
      <c r="AL8" s="73">
        <v>0</v>
      </c>
      <c r="AM8" s="40">
        <v>972</v>
      </c>
      <c r="AN8" s="73">
        <v>56.2</v>
      </c>
      <c r="AO8" s="40">
        <v>757</v>
      </c>
      <c r="AP8" s="73">
        <v>43.7</v>
      </c>
      <c r="AQ8" s="40">
        <v>2</v>
      </c>
      <c r="AR8" s="73">
        <v>0.1</v>
      </c>
      <c r="AS8" s="40">
        <v>838</v>
      </c>
      <c r="AT8" s="73">
        <v>55.4</v>
      </c>
      <c r="AU8" s="40">
        <v>675</v>
      </c>
      <c r="AV8" s="73">
        <v>44.6</v>
      </c>
      <c r="AW8" s="40">
        <v>0</v>
      </c>
      <c r="AX8" s="73">
        <v>0</v>
      </c>
      <c r="AY8" s="40">
        <v>644</v>
      </c>
      <c r="AZ8" s="73">
        <v>52.6</v>
      </c>
      <c r="BA8" s="40">
        <v>580</v>
      </c>
      <c r="BB8" s="73">
        <v>47.3</v>
      </c>
      <c r="BC8" s="40">
        <v>1</v>
      </c>
      <c r="BD8" s="73">
        <v>0.1</v>
      </c>
    </row>
    <row r="9" spans="1:56" ht="20.100000000000001" customHeight="1" x14ac:dyDescent="0.35">
      <c r="A9" s="34" t="s">
        <v>26</v>
      </c>
      <c r="B9" s="50" t="s">
        <v>27</v>
      </c>
      <c r="C9" s="36">
        <v>523</v>
      </c>
      <c r="D9" s="489">
        <v>63.3</v>
      </c>
      <c r="E9" s="36">
        <v>303</v>
      </c>
      <c r="F9" s="489">
        <v>36.700000000000003</v>
      </c>
      <c r="G9" s="36">
        <v>690</v>
      </c>
      <c r="H9" s="489">
        <v>63.9</v>
      </c>
      <c r="I9" s="36">
        <v>389</v>
      </c>
      <c r="J9" s="489">
        <v>36.1</v>
      </c>
      <c r="K9" s="57" t="s">
        <v>508</v>
      </c>
      <c r="L9" s="490" t="s">
        <v>247</v>
      </c>
      <c r="M9" s="36" t="s">
        <v>485</v>
      </c>
      <c r="N9" s="490" t="s">
        <v>247</v>
      </c>
      <c r="O9" s="36">
        <v>150</v>
      </c>
      <c r="P9" s="489">
        <v>53.4</v>
      </c>
      <c r="Q9" s="36">
        <v>131</v>
      </c>
      <c r="R9" s="489">
        <v>46.6</v>
      </c>
      <c r="S9" s="36">
        <v>191</v>
      </c>
      <c r="T9" s="489">
        <v>51.1</v>
      </c>
      <c r="U9" s="36">
        <v>183</v>
      </c>
      <c r="V9" s="489">
        <v>48.9</v>
      </c>
      <c r="W9" s="36">
        <v>140</v>
      </c>
      <c r="X9" s="489">
        <v>51.7</v>
      </c>
      <c r="Y9" s="36">
        <v>131</v>
      </c>
      <c r="Z9" s="489">
        <v>48.3</v>
      </c>
      <c r="AA9" s="36">
        <v>170</v>
      </c>
      <c r="AB9" s="489">
        <v>61.4</v>
      </c>
      <c r="AC9" s="36">
        <v>107</v>
      </c>
      <c r="AD9" s="489">
        <v>38.6</v>
      </c>
      <c r="AE9" s="36">
        <v>0</v>
      </c>
      <c r="AF9" s="489">
        <v>0</v>
      </c>
      <c r="AG9" s="36">
        <v>186</v>
      </c>
      <c r="AH9" s="489">
        <v>53.9</v>
      </c>
      <c r="AI9" s="36">
        <v>159</v>
      </c>
      <c r="AJ9" s="489">
        <v>46.1</v>
      </c>
      <c r="AK9" s="36">
        <v>0</v>
      </c>
      <c r="AL9" s="489">
        <v>0</v>
      </c>
      <c r="AM9" s="36">
        <v>169</v>
      </c>
      <c r="AN9" s="489">
        <v>51.2</v>
      </c>
      <c r="AO9" s="36">
        <v>161</v>
      </c>
      <c r="AP9" s="489">
        <v>48.8</v>
      </c>
      <c r="AQ9" s="36">
        <v>0</v>
      </c>
      <c r="AR9" s="489">
        <v>0</v>
      </c>
      <c r="AS9" s="36">
        <v>126</v>
      </c>
      <c r="AT9" s="489">
        <v>47.4</v>
      </c>
      <c r="AU9" s="36">
        <v>140</v>
      </c>
      <c r="AV9" s="489">
        <v>52.6</v>
      </c>
      <c r="AW9" s="36">
        <v>0</v>
      </c>
      <c r="AX9" s="489">
        <v>0</v>
      </c>
      <c r="AY9" s="35">
        <v>1001</v>
      </c>
      <c r="AZ9" s="489">
        <v>49.5</v>
      </c>
      <c r="BA9" s="35">
        <v>1020</v>
      </c>
      <c r="BB9" s="489">
        <v>50.5</v>
      </c>
      <c r="BC9" s="36">
        <v>0</v>
      </c>
      <c r="BD9" s="489">
        <v>0</v>
      </c>
    </row>
    <row r="10" spans="1:56" ht="20.100000000000001" customHeight="1" x14ac:dyDescent="0.35">
      <c r="A10" s="38" t="s">
        <v>26</v>
      </c>
      <c r="B10" s="51" t="s">
        <v>31</v>
      </c>
      <c r="C10" s="40">
        <v>567</v>
      </c>
      <c r="D10" s="73">
        <v>55.9</v>
      </c>
      <c r="E10" s="40">
        <v>447</v>
      </c>
      <c r="F10" s="73">
        <v>44.1</v>
      </c>
      <c r="G10" s="40">
        <v>568</v>
      </c>
      <c r="H10" s="73">
        <v>52.9</v>
      </c>
      <c r="I10" s="40">
        <v>506</v>
      </c>
      <c r="J10" s="73">
        <v>47.1</v>
      </c>
      <c r="K10" s="40">
        <v>632</v>
      </c>
      <c r="L10" s="73">
        <v>55</v>
      </c>
      <c r="M10" s="40">
        <v>518</v>
      </c>
      <c r="N10" s="73">
        <v>45</v>
      </c>
      <c r="O10" s="40">
        <v>707</v>
      </c>
      <c r="P10" s="73">
        <v>53.1</v>
      </c>
      <c r="Q10" s="40">
        <v>625</v>
      </c>
      <c r="R10" s="73">
        <v>46.9</v>
      </c>
      <c r="S10" s="40">
        <v>632</v>
      </c>
      <c r="T10" s="73">
        <v>51.7</v>
      </c>
      <c r="U10" s="40">
        <v>590</v>
      </c>
      <c r="V10" s="73">
        <v>48.3</v>
      </c>
      <c r="W10" s="40">
        <v>634</v>
      </c>
      <c r="X10" s="73">
        <v>50.6</v>
      </c>
      <c r="Y10" s="40">
        <v>618</v>
      </c>
      <c r="Z10" s="73">
        <v>49.4</v>
      </c>
      <c r="AA10" s="40">
        <v>669</v>
      </c>
      <c r="AB10" s="73">
        <v>51.1</v>
      </c>
      <c r="AC10" s="40">
        <v>635</v>
      </c>
      <c r="AD10" s="73">
        <v>48.5</v>
      </c>
      <c r="AE10" s="40">
        <v>6</v>
      </c>
      <c r="AF10" s="73">
        <v>0.5</v>
      </c>
      <c r="AG10" s="40">
        <v>692</v>
      </c>
      <c r="AH10" s="73">
        <v>48.9</v>
      </c>
      <c r="AI10" s="40">
        <v>710</v>
      </c>
      <c r="AJ10" s="73">
        <v>50.2</v>
      </c>
      <c r="AK10" s="40">
        <v>13</v>
      </c>
      <c r="AL10" s="73">
        <v>0.9</v>
      </c>
      <c r="AM10" s="40">
        <v>691</v>
      </c>
      <c r="AN10" s="73">
        <v>50</v>
      </c>
      <c r="AO10" s="40">
        <v>691</v>
      </c>
      <c r="AP10" s="73">
        <v>50</v>
      </c>
      <c r="AQ10" s="40">
        <v>0</v>
      </c>
      <c r="AR10" s="73">
        <v>0</v>
      </c>
      <c r="AS10" s="40">
        <v>589</v>
      </c>
      <c r="AT10" s="73">
        <v>48.6</v>
      </c>
      <c r="AU10" s="40">
        <v>619</v>
      </c>
      <c r="AV10" s="73">
        <v>51.1</v>
      </c>
      <c r="AW10" s="40">
        <v>3</v>
      </c>
      <c r="AX10" s="73">
        <v>0.2</v>
      </c>
      <c r="AY10" s="40">
        <v>550</v>
      </c>
      <c r="AZ10" s="73">
        <v>45.5</v>
      </c>
      <c r="BA10" s="40">
        <v>658</v>
      </c>
      <c r="BB10" s="73">
        <v>54.5</v>
      </c>
      <c r="BC10" s="40">
        <v>0</v>
      </c>
      <c r="BD10" s="73">
        <v>0</v>
      </c>
    </row>
    <row r="11" spans="1:56" ht="20.100000000000001" customHeight="1" x14ac:dyDescent="0.35">
      <c r="A11" s="34" t="s">
        <v>26</v>
      </c>
      <c r="B11" s="50" t="s">
        <v>32</v>
      </c>
      <c r="C11" s="36" t="s">
        <v>485</v>
      </c>
      <c r="D11" s="489" t="s">
        <v>247</v>
      </c>
      <c r="E11" s="36" t="s">
        <v>485</v>
      </c>
      <c r="F11" s="489" t="s">
        <v>247</v>
      </c>
      <c r="G11" s="36">
        <v>70</v>
      </c>
      <c r="H11" s="489">
        <v>54.3</v>
      </c>
      <c r="I11" s="36">
        <v>59</v>
      </c>
      <c r="J11" s="489">
        <v>45.7</v>
      </c>
      <c r="K11" s="36">
        <v>89</v>
      </c>
      <c r="L11" s="489">
        <v>53.9</v>
      </c>
      <c r="M11" s="36">
        <v>76</v>
      </c>
      <c r="N11" s="489">
        <v>46.1</v>
      </c>
      <c r="O11" s="36">
        <v>78</v>
      </c>
      <c r="P11" s="489">
        <v>49.4</v>
      </c>
      <c r="Q11" s="36">
        <v>80</v>
      </c>
      <c r="R11" s="489">
        <v>50.6</v>
      </c>
      <c r="S11" s="36">
        <v>67</v>
      </c>
      <c r="T11" s="489">
        <v>50.8</v>
      </c>
      <c r="U11" s="36">
        <v>65</v>
      </c>
      <c r="V11" s="489">
        <v>49.2</v>
      </c>
      <c r="W11" s="36">
        <v>68</v>
      </c>
      <c r="X11" s="489">
        <v>47.9</v>
      </c>
      <c r="Y11" s="36">
        <v>74</v>
      </c>
      <c r="Z11" s="489">
        <v>52.1</v>
      </c>
      <c r="AA11" s="36">
        <v>79</v>
      </c>
      <c r="AB11" s="489">
        <v>53</v>
      </c>
      <c r="AC11" s="36">
        <v>70</v>
      </c>
      <c r="AD11" s="489">
        <v>47</v>
      </c>
      <c r="AE11" s="36">
        <v>0</v>
      </c>
      <c r="AF11" s="489">
        <v>0</v>
      </c>
      <c r="AG11" s="36">
        <v>72</v>
      </c>
      <c r="AH11" s="489">
        <v>46.2</v>
      </c>
      <c r="AI11" s="36">
        <v>84</v>
      </c>
      <c r="AJ11" s="489">
        <v>53.8</v>
      </c>
      <c r="AK11" s="36">
        <v>0</v>
      </c>
      <c r="AL11" s="489">
        <v>0</v>
      </c>
      <c r="AM11" s="36">
        <v>89</v>
      </c>
      <c r="AN11" s="489">
        <v>52.4</v>
      </c>
      <c r="AO11" s="36">
        <v>81</v>
      </c>
      <c r="AP11" s="489">
        <v>47.6</v>
      </c>
      <c r="AQ11" s="36">
        <v>0</v>
      </c>
      <c r="AR11" s="489">
        <v>0</v>
      </c>
      <c r="AS11" s="36">
        <v>84</v>
      </c>
      <c r="AT11" s="489">
        <v>48.8</v>
      </c>
      <c r="AU11" s="36">
        <v>88</v>
      </c>
      <c r="AV11" s="489">
        <v>51.2</v>
      </c>
      <c r="AW11" s="36">
        <v>0</v>
      </c>
      <c r="AX11" s="489">
        <v>0</v>
      </c>
      <c r="AY11" s="36">
        <v>65</v>
      </c>
      <c r="AZ11" s="489">
        <v>43.9</v>
      </c>
      <c r="BA11" s="36">
        <v>83</v>
      </c>
      <c r="BB11" s="489">
        <v>56.1</v>
      </c>
      <c r="BC11" s="36">
        <v>0</v>
      </c>
      <c r="BD11" s="489">
        <v>0</v>
      </c>
    </row>
    <row r="12" spans="1:56" ht="20.100000000000001" customHeight="1" x14ac:dyDescent="0.35">
      <c r="A12" s="38" t="s">
        <v>26</v>
      </c>
      <c r="B12" s="51" t="s">
        <v>34</v>
      </c>
      <c r="C12" s="39">
        <v>1794</v>
      </c>
      <c r="D12" s="73">
        <v>56.1</v>
      </c>
      <c r="E12" s="39">
        <v>1405</v>
      </c>
      <c r="F12" s="73">
        <v>43.9</v>
      </c>
      <c r="G12" s="39">
        <v>1847</v>
      </c>
      <c r="H12" s="73">
        <v>57.2</v>
      </c>
      <c r="I12" s="39">
        <v>1381</v>
      </c>
      <c r="J12" s="73">
        <v>42.8</v>
      </c>
      <c r="K12" s="39">
        <v>1852</v>
      </c>
      <c r="L12" s="73">
        <v>56.8</v>
      </c>
      <c r="M12" s="39">
        <v>1410</v>
      </c>
      <c r="N12" s="73">
        <v>43.2</v>
      </c>
      <c r="O12" s="39">
        <v>1861</v>
      </c>
      <c r="P12" s="73">
        <v>54.6</v>
      </c>
      <c r="Q12" s="39">
        <v>1550</v>
      </c>
      <c r="R12" s="73">
        <v>45.4</v>
      </c>
      <c r="S12" s="39">
        <v>1851</v>
      </c>
      <c r="T12" s="73">
        <v>56.4</v>
      </c>
      <c r="U12" s="39">
        <v>1432</v>
      </c>
      <c r="V12" s="73">
        <v>43.6</v>
      </c>
      <c r="W12" s="40">
        <v>329</v>
      </c>
      <c r="X12" s="73">
        <v>53.3</v>
      </c>
      <c r="Y12" s="40">
        <v>288</v>
      </c>
      <c r="Z12" s="73">
        <v>46.7</v>
      </c>
      <c r="AA12" s="39">
        <v>1786</v>
      </c>
      <c r="AB12" s="73">
        <v>52.1</v>
      </c>
      <c r="AC12" s="39">
        <v>1641</v>
      </c>
      <c r="AD12" s="73">
        <v>47.9</v>
      </c>
      <c r="AE12" s="40">
        <v>0</v>
      </c>
      <c r="AF12" s="73">
        <v>0</v>
      </c>
      <c r="AG12" s="39">
        <v>1580</v>
      </c>
      <c r="AH12" s="73">
        <v>51.7</v>
      </c>
      <c r="AI12" s="39">
        <v>1478</v>
      </c>
      <c r="AJ12" s="73">
        <v>48.3</v>
      </c>
      <c r="AK12" s="40">
        <v>0</v>
      </c>
      <c r="AL12" s="73">
        <v>0</v>
      </c>
      <c r="AM12" s="39">
        <v>1488</v>
      </c>
      <c r="AN12" s="73">
        <v>51.7</v>
      </c>
      <c r="AO12" s="39">
        <v>1389</v>
      </c>
      <c r="AP12" s="73">
        <v>48.3</v>
      </c>
      <c r="AQ12" s="40">
        <v>0</v>
      </c>
      <c r="AR12" s="73">
        <v>0</v>
      </c>
      <c r="AS12" s="39">
        <v>1296</v>
      </c>
      <c r="AT12" s="73">
        <v>49.2</v>
      </c>
      <c r="AU12" s="39">
        <v>1338</v>
      </c>
      <c r="AV12" s="73">
        <v>50.8</v>
      </c>
      <c r="AW12" s="40">
        <v>0</v>
      </c>
      <c r="AX12" s="73">
        <v>0</v>
      </c>
      <c r="AY12" s="39">
        <v>1059</v>
      </c>
      <c r="AZ12" s="73">
        <v>49.1</v>
      </c>
      <c r="BA12" s="39">
        <v>1100</v>
      </c>
      <c r="BB12" s="73">
        <v>50.9</v>
      </c>
      <c r="BC12" s="40">
        <v>0</v>
      </c>
      <c r="BD12" s="73">
        <v>0</v>
      </c>
    </row>
    <row r="13" spans="1:56" ht="20.100000000000001" customHeight="1" x14ac:dyDescent="0.35">
      <c r="A13" s="34" t="s">
        <v>26</v>
      </c>
      <c r="B13" s="50" t="s">
        <v>37</v>
      </c>
      <c r="C13" s="36">
        <v>317</v>
      </c>
      <c r="D13" s="489">
        <v>63.8</v>
      </c>
      <c r="E13" s="36">
        <v>180</v>
      </c>
      <c r="F13" s="489">
        <v>36.200000000000003</v>
      </c>
      <c r="G13" s="36">
        <v>200</v>
      </c>
      <c r="H13" s="489">
        <v>57.6</v>
      </c>
      <c r="I13" s="36">
        <v>147</v>
      </c>
      <c r="J13" s="489">
        <v>42.4</v>
      </c>
      <c r="K13" s="36">
        <v>239</v>
      </c>
      <c r="L13" s="489">
        <v>62.4</v>
      </c>
      <c r="M13" s="36">
        <v>144</v>
      </c>
      <c r="N13" s="489">
        <v>37.6</v>
      </c>
      <c r="O13" s="36">
        <v>265</v>
      </c>
      <c r="P13" s="489">
        <v>56.3</v>
      </c>
      <c r="Q13" s="36">
        <v>206</v>
      </c>
      <c r="R13" s="489">
        <v>43.7</v>
      </c>
      <c r="S13" s="36">
        <v>217</v>
      </c>
      <c r="T13" s="489">
        <v>59.5</v>
      </c>
      <c r="U13" s="36">
        <v>148</v>
      </c>
      <c r="V13" s="489">
        <v>40.5</v>
      </c>
      <c r="W13" s="36">
        <v>153</v>
      </c>
      <c r="X13" s="489">
        <v>56</v>
      </c>
      <c r="Y13" s="36">
        <v>120</v>
      </c>
      <c r="Z13" s="489">
        <v>44</v>
      </c>
      <c r="AA13" s="36">
        <v>604</v>
      </c>
      <c r="AB13" s="489">
        <v>55.6</v>
      </c>
      <c r="AC13" s="36">
        <v>468</v>
      </c>
      <c r="AD13" s="489">
        <v>43.1</v>
      </c>
      <c r="AE13" s="36">
        <v>14</v>
      </c>
      <c r="AF13" s="489">
        <v>1.3</v>
      </c>
      <c r="AG13" s="36">
        <v>631</v>
      </c>
      <c r="AH13" s="489">
        <v>53.1</v>
      </c>
      <c r="AI13" s="36">
        <v>558</v>
      </c>
      <c r="AJ13" s="489">
        <v>46.9</v>
      </c>
      <c r="AK13" s="36">
        <v>0</v>
      </c>
      <c r="AL13" s="489">
        <v>0</v>
      </c>
      <c r="AM13" s="36">
        <v>887</v>
      </c>
      <c r="AN13" s="489">
        <v>53.7</v>
      </c>
      <c r="AO13" s="36">
        <v>765</v>
      </c>
      <c r="AP13" s="489">
        <v>46.3</v>
      </c>
      <c r="AQ13" s="36">
        <v>0</v>
      </c>
      <c r="AR13" s="489">
        <v>0</v>
      </c>
      <c r="AS13" s="36">
        <v>127</v>
      </c>
      <c r="AT13" s="489">
        <v>60.2</v>
      </c>
      <c r="AU13" s="36">
        <v>83</v>
      </c>
      <c r="AV13" s="489">
        <v>39.299999999999997</v>
      </c>
      <c r="AW13" s="36">
        <v>1</v>
      </c>
      <c r="AX13" s="489">
        <v>0.5</v>
      </c>
      <c r="AY13" s="36">
        <v>102</v>
      </c>
      <c r="AZ13" s="489">
        <v>55.4</v>
      </c>
      <c r="BA13" s="36">
        <v>82</v>
      </c>
      <c r="BB13" s="489">
        <v>44.6</v>
      </c>
      <c r="BC13" s="36">
        <v>0</v>
      </c>
      <c r="BD13" s="489">
        <v>0</v>
      </c>
    </row>
    <row r="14" spans="1:56" ht="20.100000000000001" customHeight="1" x14ac:dyDescent="0.35">
      <c r="A14" s="38" t="s">
        <v>26</v>
      </c>
      <c r="B14" s="51" t="s">
        <v>40</v>
      </c>
      <c r="C14" s="40">
        <v>715</v>
      </c>
      <c r="D14" s="73">
        <v>60.2</v>
      </c>
      <c r="E14" s="40">
        <v>473</v>
      </c>
      <c r="F14" s="73">
        <v>39.799999999999997</v>
      </c>
      <c r="G14" s="40">
        <v>876</v>
      </c>
      <c r="H14" s="73">
        <v>59</v>
      </c>
      <c r="I14" s="40">
        <v>609</v>
      </c>
      <c r="J14" s="73">
        <v>41</v>
      </c>
      <c r="K14" s="39">
        <v>1080</v>
      </c>
      <c r="L14" s="73">
        <v>59</v>
      </c>
      <c r="M14" s="40">
        <v>750</v>
      </c>
      <c r="N14" s="73">
        <v>41</v>
      </c>
      <c r="O14" s="40">
        <v>942</v>
      </c>
      <c r="P14" s="73">
        <v>55.6</v>
      </c>
      <c r="Q14" s="40">
        <v>752</v>
      </c>
      <c r="R14" s="73">
        <v>44.4</v>
      </c>
      <c r="S14" s="39">
        <v>1019</v>
      </c>
      <c r="T14" s="73">
        <v>56.9</v>
      </c>
      <c r="U14" s="40">
        <v>773</v>
      </c>
      <c r="V14" s="73">
        <v>43.1</v>
      </c>
      <c r="W14" s="39">
        <v>1175</v>
      </c>
      <c r="X14" s="73">
        <v>56.4</v>
      </c>
      <c r="Y14" s="40">
        <v>910</v>
      </c>
      <c r="Z14" s="73">
        <v>43.6</v>
      </c>
      <c r="AA14" s="39">
        <v>1039</v>
      </c>
      <c r="AB14" s="73">
        <v>54.8</v>
      </c>
      <c r="AC14" s="40">
        <v>856</v>
      </c>
      <c r="AD14" s="73">
        <v>45.2</v>
      </c>
      <c r="AE14" s="40">
        <v>0</v>
      </c>
      <c r="AF14" s="73">
        <v>0</v>
      </c>
      <c r="AG14" s="39">
        <v>1154</v>
      </c>
      <c r="AH14" s="73">
        <v>51.5</v>
      </c>
      <c r="AI14" s="39">
        <v>1088</v>
      </c>
      <c r="AJ14" s="73">
        <v>48.5</v>
      </c>
      <c r="AK14" s="40">
        <v>0</v>
      </c>
      <c r="AL14" s="73">
        <v>0</v>
      </c>
      <c r="AM14" s="39">
        <v>1232</v>
      </c>
      <c r="AN14" s="73">
        <v>52.2</v>
      </c>
      <c r="AO14" s="39">
        <v>1127</v>
      </c>
      <c r="AP14" s="73">
        <v>47.8</v>
      </c>
      <c r="AQ14" s="40">
        <v>1</v>
      </c>
      <c r="AR14" s="73">
        <v>0</v>
      </c>
      <c r="AS14" s="39">
        <v>1121</v>
      </c>
      <c r="AT14" s="73">
        <v>48.8</v>
      </c>
      <c r="AU14" s="39">
        <v>1175</v>
      </c>
      <c r="AV14" s="73">
        <v>51.2</v>
      </c>
      <c r="AW14" s="40">
        <v>0</v>
      </c>
      <c r="AX14" s="73">
        <v>0</v>
      </c>
      <c r="AY14" s="39">
        <v>1045</v>
      </c>
      <c r="AZ14" s="73">
        <v>48.1</v>
      </c>
      <c r="BA14" s="39">
        <v>1126</v>
      </c>
      <c r="BB14" s="73">
        <v>51.8</v>
      </c>
      <c r="BC14" s="40">
        <v>1</v>
      </c>
      <c r="BD14" s="73">
        <v>0</v>
      </c>
    </row>
    <row r="15" spans="1:56" ht="20.100000000000001" customHeight="1" x14ac:dyDescent="0.35">
      <c r="A15" s="34" t="s">
        <v>42</v>
      </c>
      <c r="B15" s="50" t="s">
        <v>43</v>
      </c>
      <c r="C15" s="36">
        <v>140</v>
      </c>
      <c r="D15" s="489">
        <v>62.8</v>
      </c>
      <c r="E15" s="36">
        <v>83</v>
      </c>
      <c r="F15" s="489">
        <v>37.200000000000003</v>
      </c>
      <c r="G15" s="36">
        <v>105</v>
      </c>
      <c r="H15" s="489">
        <v>61.8</v>
      </c>
      <c r="I15" s="36">
        <v>65</v>
      </c>
      <c r="J15" s="489">
        <v>38.200000000000003</v>
      </c>
      <c r="K15" s="36">
        <v>173</v>
      </c>
      <c r="L15" s="489">
        <v>57.3</v>
      </c>
      <c r="M15" s="36">
        <v>129</v>
      </c>
      <c r="N15" s="489">
        <v>42.7</v>
      </c>
      <c r="O15" s="36">
        <v>83</v>
      </c>
      <c r="P15" s="489">
        <v>63.8</v>
      </c>
      <c r="Q15" s="36">
        <v>47</v>
      </c>
      <c r="R15" s="489">
        <v>36.200000000000003</v>
      </c>
      <c r="S15" s="36">
        <v>157</v>
      </c>
      <c r="T15" s="489">
        <v>71.400000000000006</v>
      </c>
      <c r="U15" s="36">
        <v>63</v>
      </c>
      <c r="V15" s="489">
        <v>28.6</v>
      </c>
      <c r="W15" s="36">
        <v>183</v>
      </c>
      <c r="X15" s="489">
        <v>58.1</v>
      </c>
      <c r="Y15" s="36">
        <v>132</v>
      </c>
      <c r="Z15" s="489">
        <v>41.9</v>
      </c>
      <c r="AA15" s="36">
        <v>968</v>
      </c>
      <c r="AB15" s="489">
        <v>54.8</v>
      </c>
      <c r="AC15" s="36">
        <v>785</v>
      </c>
      <c r="AD15" s="489">
        <v>44.5</v>
      </c>
      <c r="AE15" s="36">
        <v>12</v>
      </c>
      <c r="AF15" s="489">
        <v>0.7</v>
      </c>
      <c r="AG15" s="35">
        <v>1093</v>
      </c>
      <c r="AH15" s="489">
        <v>55.1</v>
      </c>
      <c r="AI15" s="36">
        <v>864</v>
      </c>
      <c r="AJ15" s="489">
        <v>43.5</v>
      </c>
      <c r="AK15" s="36">
        <v>28</v>
      </c>
      <c r="AL15" s="489">
        <v>1.4</v>
      </c>
      <c r="AM15" s="35">
        <v>1069</v>
      </c>
      <c r="AN15" s="489">
        <v>52.4</v>
      </c>
      <c r="AO15" s="36">
        <v>962</v>
      </c>
      <c r="AP15" s="489">
        <v>47.2</v>
      </c>
      <c r="AQ15" s="36">
        <v>9</v>
      </c>
      <c r="AR15" s="489">
        <v>0.4</v>
      </c>
      <c r="AS15" s="36">
        <v>63</v>
      </c>
      <c r="AT15" s="489">
        <v>50</v>
      </c>
      <c r="AU15" s="36">
        <v>63</v>
      </c>
      <c r="AV15" s="489">
        <v>50</v>
      </c>
      <c r="AW15" s="36">
        <v>0</v>
      </c>
      <c r="AX15" s="489">
        <v>0</v>
      </c>
      <c r="AY15" s="35">
        <v>1090</v>
      </c>
      <c r="AZ15" s="489">
        <v>50.9</v>
      </c>
      <c r="BA15" s="35">
        <v>1049</v>
      </c>
      <c r="BB15" s="489">
        <v>49</v>
      </c>
      <c r="BC15" s="36">
        <v>3</v>
      </c>
      <c r="BD15" s="489">
        <v>0.1</v>
      </c>
    </row>
    <row r="16" spans="1:56" ht="20.100000000000001" customHeight="1" x14ac:dyDescent="0.35">
      <c r="A16" s="38" t="s">
        <v>45</v>
      </c>
      <c r="B16" s="51" t="s">
        <v>46</v>
      </c>
      <c r="C16" s="40">
        <v>80</v>
      </c>
      <c r="D16" s="73">
        <v>47.3</v>
      </c>
      <c r="E16" s="40">
        <v>89</v>
      </c>
      <c r="F16" s="73">
        <v>52.7</v>
      </c>
      <c r="G16" s="40">
        <v>77</v>
      </c>
      <c r="H16" s="73">
        <v>48.7</v>
      </c>
      <c r="I16" s="40">
        <v>81</v>
      </c>
      <c r="J16" s="73">
        <v>51.3</v>
      </c>
      <c r="K16" s="40">
        <v>67</v>
      </c>
      <c r="L16" s="73">
        <v>43.8</v>
      </c>
      <c r="M16" s="40">
        <v>86</v>
      </c>
      <c r="N16" s="73">
        <v>56.2</v>
      </c>
      <c r="O16" s="40">
        <v>76</v>
      </c>
      <c r="P16" s="73">
        <v>46.3</v>
      </c>
      <c r="Q16" s="40">
        <v>88</v>
      </c>
      <c r="R16" s="73">
        <v>53.7</v>
      </c>
      <c r="S16" s="40">
        <v>82</v>
      </c>
      <c r="T16" s="73">
        <v>51.9</v>
      </c>
      <c r="U16" s="40">
        <v>76</v>
      </c>
      <c r="V16" s="73">
        <v>48.1</v>
      </c>
      <c r="W16" s="40">
        <v>74</v>
      </c>
      <c r="X16" s="73">
        <v>44</v>
      </c>
      <c r="Y16" s="40">
        <v>94</v>
      </c>
      <c r="Z16" s="73">
        <v>56</v>
      </c>
      <c r="AA16" s="40">
        <v>71</v>
      </c>
      <c r="AB16" s="73">
        <v>41.8</v>
      </c>
      <c r="AC16" s="40">
        <v>96</v>
      </c>
      <c r="AD16" s="73">
        <v>56.5</v>
      </c>
      <c r="AE16" s="40">
        <v>3</v>
      </c>
      <c r="AF16" s="73">
        <v>1.8</v>
      </c>
      <c r="AG16" s="40">
        <v>80</v>
      </c>
      <c r="AH16" s="73">
        <v>47.6</v>
      </c>
      <c r="AI16" s="40">
        <v>85</v>
      </c>
      <c r="AJ16" s="73">
        <v>50.6</v>
      </c>
      <c r="AK16" s="40">
        <v>3</v>
      </c>
      <c r="AL16" s="73">
        <v>1.8</v>
      </c>
      <c r="AM16" s="40">
        <v>83</v>
      </c>
      <c r="AN16" s="73">
        <v>48</v>
      </c>
      <c r="AO16" s="40">
        <v>90</v>
      </c>
      <c r="AP16" s="73">
        <v>52</v>
      </c>
      <c r="AQ16" s="40">
        <v>0</v>
      </c>
      <c r="AR16" s="73">
        <v>0</v>
      </c>
      <c r="AS16" s="40">
        <v>80</v>
      </c>
      <c r="AT16" s="73">
        <v>45.7</v>
      </c>
      <c r="AU16" s="40">
        <v>95</v>
      </c>
      <c r="AV16" s="73">
        <v>54.3</v>
      </c>
      <c r="AW16" s="40">
        <v>0</v>
      </c>
      <c r="AX16" s="73">
        <v>0</v>
      </c>
      <c r="AY16" s="40">
        <v>74</v>
      </c>
      <c r="AZ16" s="73">
        <v>43.5</v>
      </c>
      <c r="BA16" s="40">
        <v>96</v>
      </c>
      <c r="BB16" s="73">
        <v>56.5</v>
      </c>
      <c r="BC16" s="40">
        <v>0</v>
      </c>
      <c r="BD16" s="73">
        <v>0</v>
      </c>
    </row>
    <row r="17" spans="1:56" ht="20.100000000000001" customHeight="1" x14ac:dyDescent="0.35">
      <c r="A17" s="34" t="s">
        <v>48</v>
      </c>
      <c r="B17" s="50" t="s">
        <v>49</v>
      </c>
      <c r="C17" s="36">
        <v>59</v>
      </c>
      <c r="D17" s="489">
        <v>39.299999999999997</v>
      </c>
      <c r="E17" s="36">
        <v>91</v>
      </c>
      <c r="F17" s="489">
        <v>60.7</v>
      </c>
      <c r="G17" s="36">
        <v>71</v>
      </c>
      <c r="H17" s="489">
        <v>47</v>
      </c>
      <c r="I17" s="36">
        <v>80</v>
      </c>
      <c r="J17" s="489">
        <v>53</v>
      </c>
      <c r="K17" s="36">
        <v>194</v>
      </c>
      <c r="L17" s="489">
        <v>69.5</v>
      </c>
      <c r="M17" s="36">
        <v>85</v>
      </c>
      <c r="N17" s="489">
        <v>30.5</v>
      </c>
      <c r="O17" s="36">
        <v>73</v>
      </c>
      <c r="P17" s="489">
        <v>56.2</v>
      </c>
      <c r="Q17" s="36">
        <v>57</v>
      </c>
      <c r="R17" s="489">
        <v>43.8</v>
      </c>
      <c r="S17" s="36">
        <v>71</v>
      </c>
      <c r="T17" s="489">
        <v>42.5</v>
      </c>
      <c r="U17" s="36">
        <v>96</v>
      </c>
      <c r="V17" s="489">
        <v>57.5</v>
      </c>
      <c r="W17" s="36">
        <v>85</v>
      </c>
      <c r="X17" s="489">
        <v>40.299999999999997</v>
      </c>
      <c r="Y17" s="36">
        <v>126</v>
      </c>
      <c r="Z17" s="489">
        <v>59.7</v>
      </c>
      <c r="AA17" s="36">
        <v>109</v>
      </c>
      <c r="AB17" s="489">
        <v>45</v>
      </c>
      <c r="AC17" s="36">
        <v>133</v>
      </c>
      <c r="AD17" s="489">
        <v>55</v>
      </c>
      <c r="AE17" s="36">
        <v>0</v>
      </c>
      <c r="AF17" s="489">
        <v>0</v>
      </c>
      <c r="AG17" s="36">
        <v>56</v>
      </c>
      <c r="AH17" s="489">
        <v>42.7</v>
      </c>
      <c r="AI17" s="36">
        <v>75</v>
      </c>
      <c r="AJ17" s="489">
        <v>57.3</v>
      </c>
      <c r="AK17" s="36">
        <v>0</v>
      </c>
      <c r="AL17" s="489">
        <v>0</v>
      </c>
      <c r="AM17" s="36">
        <v>46</v>
      </c>
      <c r="AN17" s="489">
        <v>41.1</v>
      </c>
      <c r="AO17" s="36">
        <v>66</v>
      </c>
      <c r="AP17" s="489">
        <v>58.9</v>
      </c>
      <c r="AQ17" s="36">
        <v>0</v>
      </c>
      <c r="AR17" s="489">
        <v>0</v>
      </c>
      <c r="AS17" s="36">
        <v>82</v>
      </c>
      <c r="AT17" s="489">
        <v>30.8</v>
      </c>
      <c r="AU17" s="36">
        <v>184</v>
      </c>
      <c r="AV17" s="489">
        <v>69.2</v>
      </c>
      <c r="AW17" s="36">
        <v>0</v>
      </c>
      <c r="AX17" s="489">
        <v>0</v>
      </c>
      <c r="AY17" s="36">
        <v>112</v>
      </c>
      <c r="AZ17" s="489">
        <v>43.1</v>
      </c>
      <c r="BA17" s="36">
        <v>148</v>
      </c>
      <c r="BB17" s="489">
        <v>56.9</v>
      </c>
      <c r="BC17" s="36">
        <v>0</v>
      </c>
      <c r="BD17" s="489">
        <v>0</v>
      </c>
    </row>
    <row r="18" spans="1:56" ht="20.100000000000001" customHeight="1" x14ac:dyDescent="0.35">
      <c r="A18" s="38" t="s">
        <v>51</v>
      </c>
      <c r="B18" s="51" t="s">
        <v>52</v>
      </c>
      <c r="C18" s="40">
        <v>709</v>
      </c>
      <c r="D18" s="73">
        <v>50.7</v>
      </c>
      <c r="E18" s="40">
        <v>690</v>
      </c>
      <c r="F18" s="73">
        <v>49.3</v>
      </c>
      <c r="G18" s="40">
        <v>833</v>
      </c>
      <c r="H18" s="73">
        <v>51.3</v>
      </c>
      <c r="I18" s="40">
        <v>790</v>
      </c>
      <c r="J18" s="73">
        <v>48.7</v>
      </c>
      <c r="K18" s="40">
        <v>642</v>
      </c>
      <c r="L18" s="73">
        <v>50.6</v>
      </c>
      <c r="M18" s="40">
        <v>628</v>
      </c>
      <c r="N18" s="73">
        <v>49.4</v>
      </c>
      <c r="O18" s="40">
        <v>647</v>
      </c>
      <c r="P18" s="73">
        <v>50.3</v>
      </c>
      <c r="Q18" s="40">
        <v>639</v>
      </c>
      <c r="R18" s="73">
        <v>49.7</v>
      </c>
      <c r="S18" s="40">
        <v>676</v>
      </c>
      <c r="T18" s="73">
        <v>49.6</v>
      </c>
      <c r="U18" s="40">
        <v>686</v>
      </c>
      <c r="V18" s="73">
        <v>50.4</v>
      </c>
      <c r="W18" s="40">
        <v>547</v>
      </c>
      <c r="X18" s="73">
        <v>48.7</v>
      </c>
      <c r="Y18" s="40">
        <v>577</v>
      </c>
      <c r="Z18" s="73">
        <v>51.3</v>
      </c>
      <c r="AA18" s="40">
        <v>600</v>
      </c>
      <c r="AB18" s="73">
        <v>51.3</v>
      </c>
      <c r="AC18" s="40">
        <v>553</v>
      </c>
      <c r="AD18" s="73">
        <v>47.3</v>
      </c>
      <c r="AE18" s="40">
        <v>17</v>
      </c>
      <c r="AF18" s="73">
        <v>1.5</v>
      </c>
      <c r="AG18" s="40">
        <v>559</v>
      </c>
      <c r="AH18" s="73">
        <v>46.4</v>
      </c>
      <c r="AI18" s="40">
        <v>632</v>
      </c>
      <c r="AJ18" s="73">
        <v>52.4</v>
      </c>
      <c r="AK18" s="40">
        <v>15</v>
      </c>
      <c r="AL18" s="73">
        <v>1.2</v>
      </c>
      <c r="AM18" s="40">
        <v>629</v>
      </c>
      <c r="AN18" s="73">
        <v>50.2</v>
      </c>
      <c r="AO18" s="40">
        <v>624</v>
      </c>
      <c r="AP18" s="73">
        <v>49.8</v>
      </c>
      <c r="AQ18" s="40">
        <v>0</v>
      </c>
      <c r="AR18" s="73">
        <v>0</v>
      </c>
      <c r="AS18" s="40">
        <v>633</v>
      </c>
      <c r="AT18" s="73">
        <v>47.7</v>
      </c>
      <c r="AU18" s="40">
        <v>688</v>
      </c>
      <c r="AV18" s="73">
        <v>51.9</v>
      </c>
      <c r="AW18" s="40">
        <v>5</v>
      </c>
      <c r="AX18" s="73">
        <v>0.4</v>
      </c>
      <c r="AY18" s="40">
        <v>607</v>
      </c>
      <c r="AZ18" s="73">
        <v>46.9</v>
      </c>
      <c r="BA18" s="40">
        <v>684</v>
      </c>
      <c r="BB18" s="73">
        <v>52.8</v>
      </c>
      <c r="BC18" s="40">
        <v>4</v>
      </c>
      <c r="BD18" s="73">
        <v>0.3</v>
      </c>
    </row>
    <row r="19" spans="1:56" ht="20.100000000000001" customHeight="1" x14ac:dyDescent="0.35">
      <c r="A19" s="34" t="s">
        <v>51</v>
      </c>
      <c r="B19" s="50" t="s">
        <v>53</v>
      </c>
      <c r="C19" s="36">
        <v>197</v>
      </c>
      <c r="D19" s="489">
        <v>56.6</v>
      </c>
      <c r="E19" s="36">
        <v>151</v>
      </c>
      <c r="F19" s="489">
        <v>43.4</v>
      </c>
      <c r="G19" s="35">
        <v>1967</v>
      </c>
      <c r="H19" s="489">
        <v>59.6</v>
      </c>
      <c r="I19" s="35">
        <v>1335</v>
      </c>
      <c r="J19" s="489">
        <v>40.4</v>
      </c>
      <c r="K19" s="35">
        <v>1454</v>
      </c>
      <c r="L19" s="489">
        <v>56.5</v>
      </c>
      <c r="M19" s="35">
        <v>1119</v>
      </c>
      <c r="N19" s="489">
        <v>43.5</v>
      </c>
      <c r="O19" s="35">
        <v>1260</v>
      </c>
      <c r="P19" s="489">
        <v>53.1</v>
      </c>
      <c r="Q19" s="35">
        <v>1112</v>
      </c>
      <c r="R19" s="489">
        <v>46.9</v>
      </c>
      <c r="S19" s="35">
        <v>1355</v>
      </c>
      <c r="T19" s="489">
        <v>60.5</v>
      </c>
      <c r="U19" s="36">
        <v>883</v>
      </c>
      <c r="V19" s="489">
        <v>39.5</v>
      </c>
      <c r="W19" s="35">
        <v>1390</v>
      </c>
      <c r="X19" s="489">
        <v>52.5</v>
      </c>
      <c r="Y19" s="35">
        <v>1256</v>
      </c>
      <c r="Z19" s="489">
        <v>47.5</v>
      </c>
      <c r="AA19" s="35">
        <v>1284</v>
      </c>
      <c r="AB19" s="489">
        <v>50.9</v>
      </c>
      <c r="AC19" s="35">
        <v>1238</v>
      </c>
      <c r="AD19" s="489">
        <v>49.1</v>
      </c>
      <c r="AE19" s="36">
        <v>0</v>
      </c>
      <c r="AF19" s="489">
        <v>0</v>
      </c>
      <c r="AG19" s="35">
        <v>1541</v>
      </c>
      <c r="AH19" s="489">
        <v>49</v>
      </c>
      <c r="AI19" s="35">
        <v>1601</v>
      </c>
      <c r="AJ19" s="489">
        <v>51</v>
      </c>
      <c r="AK19" s="36">
        <v>0</v>
      </c>
      <c r="AL19" s="489">
        <v>0</v>
      </c>
      <c r="AM19" s="35">
        <v>1370</v>
      </c>
      <c r="AN19" s="489">
        <v>48</v>
      </c>
      <c r="AO19" s="35">
        <v>1483</v>
      </c>
      <c r="AP19" s="489">
        <v>51.9</v>
      </c>
      <c r="AQ19" s="36">
        <v>2</v>
      </c>
      <c r="AR19" s="489">
        <v>0.1</v>
      </c>
      <c r="AS19" s="35">
        <v>1270</v>
      </c>
      <c r="AT19" s="489">
        <v>46.2</v>
      </c>
      <c r="AU19" s="35">
        <v>1479</v>
      </c>
      <c r="AV19" s="489">
        <v>53.8</v>
      </c>
      <c r="AW19" s="36">
        <v>0</v>
      </c>
      <c r="AX19" s="489">
        <v>0</v>
      </c>
      <c r="AY19" s="35">
        <v>1110</v>
      </c>
      <c r="AZ19" s="489">
        <v>44.4</v>
      </c>
      <c r="BA19" s="35">
        <v>1388</v>
      </c>
      <c r="BB19" s="489">
        <v>55.5</v>
      </c>
      <c r="BC19" s="36">
        <v>1</v>
      </c>
      <c r="BD19" s="489">
        <v>0</v>
      </c>
    </row>
    <row r="20" spans="1:56" ht="20.100000000000001" customHeight="1" x14ac:dyDescent="0.35">
      <c r="A20" s="38" t="s">
        <v>51</v>
      </c>
      <c r="B20" s="51" t="s">
        <v>509</v>
      </c>
      <c r="C20" s="40" t="s">
        <v>247</v>
      </c>
      <c r="D20" s="73" t="s">
        <v>247</v>
      </c>
      <c r="E20" s="40" t="s">
        <v>247</v>
      </c>
      <c r="F20" s="73" t="s">
        <v>247</v>
      </c>
      <c r="G20" s="40" t="s">
        <v>247</v>
      </c>
      <c r="H20" s="73" t="s">
        <v>247</v>
      </c>
      <c r="I20" s="40" t="s">
        <v>247</v>
      </c>
      <c r="J20" s="73" t="s">
        <v>247</v>
      </c>
      <c r="K20" s="40" t="s">
        <v>247</v>
      </c>
      <c r="L20" s="73" t="s">
        <v>247</v>
      </c>
      <c r="M20" s="40" t="s">
        <v>247</v>
      </c>
      <c r="N20" s="73" t="s">
        <v>247</v>
      </c>
      <c r="O20" s="39">
        <v>1199</v>
      </c>
      <c r="P20" s="73">
        <v>50.8</v>
      </c>
      <c r="Q20" s="39">
        <v>1160</v>
      </c>
      <c r="R20" s="73">
        <v>49.2</v>
      </c>
      <c r="S20" s="39">
        <v>1119</v>
      </c>
      <c r="T20" s="73">
        <v>52.1</v>
      </c>
      <c r="U20" s="39">
        <v>1029</v>
      </c>
      <c r="V20" s="73">
        <v>47.9</v>
      </c>
      <c r="W20" s="40">
        <v>492</v>
      </c>
      <c r="X20" s="73">
        <v>57.2</v>
      </c>
      <c r="Y20" s="40">
        <v>368</v>
      </c>
      <c r="Z20" s="73">
        <v>42.8</v>
      </c>
      <c r="AA20" s="39">
        <v>1192</v>
      </c>
      <c r="AB20" s="73">
        <v>51.1</v>
      </c>
      <c r="AC20" s="39">
        <v>1097</v>
      </c>
      <c r="AD20" s="73">
        <v>47</v>
      </c>
      <c r="AE20" s="40">
        <v>44</v>
      </c>
      <c r="AF20" s="73">
        <v>1.9</v>
      </c>
      <c r="AG20" s="40">
        <v>483</v>
      </c>
      <c r="AH20" s="73">
        <v>55.3</v>
      </c>
      <c r="AI20" s="40">
        <v>390</v>
      </c>
      <c r="AJ20" s="73">
        <v>44.7</v>
      </c>
      <c r="AK20" s="40">
        <v>0</v>
      </c>
      <c r="AL20" s="73">
        <v>0</v>
      </c>
      <c r="AM20" s="39">
        <v>1410</v>
      </c>
      <c r="AN20" s="73">
        <v>50.3</v>
      </c>
      <c r="AO20" s="39">
        <v>1391</v>
      </c>
      <c r="AP20" s="73">
        <v>49.6</v>
      </c>
      <c r="AQ20" s="40">
        <v>3</v>
      </c>
      <c r="AR20" s="73">
        <v>0.1</v>
      </c>
      <c r="AS20" s="39">
        <v>1401</v>
      </c>
      <c r="AT20" s="73">
        <v>49.2</v>
      </c>
      <c r="AU20" s="39">
        <v>1444</v>
      </c>
      <c r="AV20" s="73">
        <v>50.8</v>
      </c>
      <c r="AW20" s="40">
        <v>0</v>
      </c>
      <c r="AX20" s="73">
        <v>0</v>
      </c>
      <c r="AY20" s="39">
        <v>1393</v>
      </c>
      <c r="AZ20" s="73">
        <v>46.8</v>
      </c>
      <c r="BA20" s="39">
        <v>1584</v>
      </c>
      <c r="BB20" s="73">
        <v>53.2</v>
      </c>
      <c r="BC20" s="40">
        <v>0</v>
      </c>
      <c r="BD20" s="73">
        <v>0</v>
      </c>
    </row>
    <row r="21" spans="1:56" ht="20.100000000000001" customHeight="1" x14ac:dyDescent="0.35">
      <c r="A21" s="34" t="s">
        <v>56</v>
      </c>
      <c r="B21" s="50" t="s">
        <v>57</v>
      </c>
      <c r="C21" s="36">
        <v>83</v>
      </c>
      <c r="D21" s="489">
        <v>47.2</v>
      </c>
      <c r="E21" s="36">
        <v>93</v>
      </c>
      <c r="F21" s="489">
        <v>52.8</v>
      </c>
      <c r="G21" s="36">
        <v>91</v>
      </c>
      <c r="H21" s="489">
        <v>56.9</v>
      </c>
      <c r="I21" s="36">
        <v>69</v>
      </c>
      <c r="J21" s="489">
        <v>43.1</v>
      </c>
      <c r="K21" s="36">
        <v>102</v>
      </c>
      <c r="L21" s="489">
        <v>59</v>
      </c>
      <c r="M21" s="36">
        <v>71</v>
      </c>
      <c r="N21" s="489">
        <v>41</v>
      </c>
      <c r="O21" s="36">
        <v>111</v>
      </c>
      <c r="P21" s="489">
        <v>57.8</v>
      </c>
      <c r="Q21" s="36">
        <v>81</v>
      </c>
      <c r="R21" s="489">
        <v>42.2</v>
      </c>
      <c r="S21" s="36">
        <v>122</v>
      </c>
      <c r="T21" s="489">
        <v>59.5</v>
      </c>
      <c r="U21" s="36">
        <v>83</v>
      </c>
      <c r="V21" s="489">
        <v>40.5</v>
      </c>
      <c r="W21" s="36">
        <v>110</v>
      </c>
      <c r="X21" s="489">
        <v>50</v>
      </c>
      <c r="Y21" s="36">
        <v>110</v>
      </c>
      <c r="Z21" s="489">
        <v>50</v>
      </c>
      <c r="AA21" s="36">
        <v>110</v>
      </c>
      <c r="AB21" s="489">
        <v>48.9</v>
      </c>
      <c r="AC21" s="36">
        <v>115</v>
      </c>
      <c r="AD21" s="489">
        <v>51.1</v>
      </c>
      <c r="AE21" s="36">
        <v>0</v>
      </c>
      <c r="AF21" s="489">
        <v>0</v>
      </c>
      <c r="AG21" s="36">
        <v>113</v>
      </c>
      <c r="AH21" s="489">
        <v>47.9</v>
      </c>
      <c r="AI21" s="36">
        <v>123</v>
      </c>
      <c r="AJ21" s="489">
        <v>52.1</v>
      </c>
      <c r="AK21" s="36">
        <v>0</v>
      </c>
      <c r="AL21" s="489">
        <v>0</v>
      </c>
      <c r="AM21" s="36">
        <v>133</v>
      </c>
      <c r="AN21" s="489">
        <v>55.4</v>
      </c>
      <c r="AO21" s="36">
        <v>107</v>
      </c>
      <c r="AP21" s="489">
        <v>44.6</v>
      </c>
      <c r="AQ21" s="36">
        <v>0</v>
      </c>
      <c r="AR21" s="489">
        <v>0</v>
      </c>
      <c r="AS21" s="36">
        <v>109</v>
      </c>
      <c r="AT21" s="489">
        <v>49.3</v>
      </c>
      <c r="AU21" s="36">
        <v>111</v>
      </c>
      <c r="AV21" s="489">
        <v>50.2</v>
      </c>
      <c r="AW21" s="36">
        <v>1</v>
      </c>
      <c r="AX21" s="489">
        <v>0.5</v>
      </c>
      <c r="AY21" s="36">
        <v>90</v>
      </c>
      <c r="AZ21" s="489">
        <v>44.6</v>
      </c>
      <c r="BA21" s="36">
        <v>112</v>
      </c>
      <c r="BB21" s="489">
        <v>55.4</v>
      </c>
      <c r="BC21" s="36">
        <v>0</v>
      </c>
      <c r="BD21" s="489">
        <v>0</v>
      </c>
    </row>
    <row r="22" spans="1:56" ht="20.100000000000001" customHeight="1" x14ac:dyDescent="0.35">
      <c r="A22" s="38" t="s">
        <v>59</v>
      </c>
      <c r="B22" s="51" t="s">
        <v>60</v>
      </c>
      <c r="C22" s="40">
        <v>330</v>
      </c>
      <c r="D22" s="73">
        <v>51.2</v>
      </c>
      <c r="E22" s="40">
        <v>314</v>
      </c>
      <c r="F22" s="73">
        <v>48.8</v>
      </c>
      <c r="G22" s="40">
        <v>371</v>
      </c>
      <c r="H22" s="73">
        <v>53.1</v>
      </c>
      <c r="I22" s="40">
        <v>328</v>
      </c>
      <c r="J22" s="73">
        <v>46.9</v>
      </c>
      <c r="K22" s="40">
        <v>310</v>
      </c>
      <c r="L22" s="73">
        <v>52.5</v>
      </c>
      <c r="M22" s="40">
        <v>280</v>
      </c>
      <c r="N22" s="73">
        <v>47.5</v>
      </c>
      <c r="O22" s="40">
        <v>275</v>
      </c>
      <c r="P22" s="73">
        <v>48.9</v>
      </c>
      <c r="Q22" s="40">
        <v>287</v>
      </c>
      <c r="R22" s="73">
        <v>51.1</v>
      </c>
      <c r="S22" s="40">
        <v>285</v>
      </c>
      <c r="T22" s="73">
        <v>49</v>
      </c>
      <c r="U22" s="40">
        <v>297</v>
      </c>
      <c r="V22" s="73">
        <v>51</v>
      </c>
      <c r="W22" s="40">
        <v>267</v>
      </c>
      <c r="X22" s="73">
        <v>48.7</v>
      </c>
      <c r="Y22" s="40">
        <v>281</v>
      </c>
      <c r="Z22" s="73">
        <v>51.3</v>
      </c>
      <c r="AA22" s="40">
        <v>278</v>
      </c>
      <c r="AB22" s="73">
        <v>50.8</v>
      </c>
      <c r="AC22" s="40">
        <v>261</v>
      </c>
      <c r="AD22" s="73">
        <v>47.7</v>
      </c>
      <c r="AE22" s="40">
        <v>8</v>
      </c>
      <c r="AF22" s="73">
        <v>1.5</v>
      </c>
      <c r="AG22" s="40">
        <v>268</v>
      </c>
      <c r="AH22" s="73">
        <v>46.4</v>
      </c>
      <c r="AI22" s="40">
        <v>301</v>
      </c>
      <c r="AJ22" s="73">
        <v>52.2</v>
      </c>
      <c r="AK22" s="40">
        <v>8</v>
      </c>
      <c r="AL22" s="73">
        <v>1.4</v>
      </c>
      <c r="AM22" s="40">
        <v>258</v>
      </c>
      <c r="AN22" s="73">
        <v>45.4</v>
      </c>
      <c r="AO22" s="40">
        <v>310</v>
      </c>
      <c r="AP22" s="73">
        <v>54.6</v>
      </c>
      <c r="AQ22" s="40">
        <v>0</v>
      </c>
      <c r="AR22" s="73">
        <v>0</v>
      </c>
      <c r="AS22" s="40">
        <v>234</v>
      </c>
      <c r="AT22" s="73">
        <v>46.5</v>
      </c>
      <c r="AU22" s="40">
        <v>267</v>
      </c>
      <c r="AV22" s="73">
        <v>53.1</v>
      </c>
      <c r="AW22" s="40">
        <v>2</v>
      </c>
      <c r="AX22" s="73">
        <v>0.4</v>
      </c>
      <c r="AY22" s="40">
        <v>244</v>
      </c>
      <c r="AZ22" s="73">
        <v>49.7</v>
      </c>
      <c r="BA22" s="40">
        <v>247</v>
      </c>
      <c r="BB22" s="73">
        <v>50.3</v>
      </c>
      <c r="BC22" s="40">
        <v>0</v>
      </c>
      <c r="BD22" s="73">
        <v>0</v>
      </c>
    </row>
    <row r="23" spans="1:56" ht="20.100000000000001" customHeight="1" x14ac:dyDescent="0.35">
      <c r="A23" s="34" t="s">
        <v>59</v>
      </c>
      <c r="B23" s="50" t="s">
        <v>62</v>
      </c>
      <c r="C23" s="36" t="s">
        <v>485</v>
      </c>
      <c r="D23" s="489" t="s">
        <v>247</v>
      </c>
      <c r="E23" s="36" t="s">
        <v>485</v>
      </c>
      <c r="F23" s="489" t="s">
        <v>247</v>
      </c>
      <c r="G23" s="36">
        <v>101</v>
      </c>
      <c r="H23" s="489">
        <v>46.8</v>
      </c>
      <c r="I23" s="36">
        <v>115</v>
      </c>
      <c r="J23" s="489">
        <v>53.2</v>
      </c>
      <c r="K23" s="36" t="s">
        <v>485</v>
      </c>
      <c r="L23" s="489" t="s">
        <v>247</v>
      </c>
      <c r="M23" s="36" t="s">
        <v>485</v>
      </c>
      <c r="N23" s="489" t="s">
        <v>247</v>
      </c>
      <c r="O23" s="36">
        <v>128</v>
      </c>
      <c r="P23" s="489">
        <v>49</v>
      </c>
      <c r="Q23" s="36">
        <v>133</v>
      </c>
      <c r="R23" s="489">
        <v>51</v>
      </c>
      <c r="S23" s="36">
        <v>109</v>
      </c>
      <c r="T23" s="489">
        <v>54.8</v>
      </c>
      <c r="U23" s="36">
        <v>90</v>
      </c>
      <c r="V23" s="489">
        <v>45.2</v>
      </c>
      <c r="W23" s="36">
        <v>75</v>
      </c>
      <c r="X23" s="489">
        <v>52.1</v>
      </c>
      <c r="Y23" s="36">
        <v>69</v>
      </c>
      <c r="Z23" s="489">
        <v>47.9</v>
      </c>
      <c r="AA23" s="36">
        <v>213</v>
      </c>
      <c r="AB23" s="489">
        <v>50.1</v>
      </c>
      <c r="AC23" s="36">
        <v>209</v>
      </c>
      <c r="AD23" s="489">
        <v>49.2</v>
      </c>
      <c r="AE23" s="36">
        <v>3</v>
      </c>
      <c r="AF23" s="489">
        <v>0.7</v>
      </c>
      <c r="AG23" s="36">
        <v>94</v>
      </c>
      <c r="AH23" s="489">
        <v>44.8</v>
      </c>
      <c r="AI23" s="36">
        <v>116</v>
      </c>
      <c r="AJ23" s="489">
        <v>55.2</v>
      </c>
      <c r="AK23" s="36">
        <v>0</v>
      </c>
      <c r="AL23" s="489">
        <v>0</v>
      </c>
      <c r="AM23" s="36">
        <v>110</v>
      </c>
      <c r="AN23" s="489">
        <v>54.2</v>
      </c>
      <c r="AO23" s="36">
        <v>93</v>
      </c>
      <c r="AP23" s="489">
        <v>45.8</v>
      </c>
      <c r="AQ23" s="36">
        <v>0</v>
      </c>
      <c r="AR23" s="489">
        <v>0</v>
      </c>
      <c r="AS23" s="36">
        <v>103</v>
      </c>
      <c r="AT23" s="489">
        <v>47</v>
      </c>
      <c r="AU23" s="36">
        <v>116</v>
      </c>
      <c r="AV23" s="489">
        <v>53</v>
      </c>
      <c r="AW23" s="36">
        <v>0</v>
      </c>
      <c r="AX23" s="489">
        <v>0</v>
      </c>
      <c r="AY23" s="36">
        <v>89</v>
      </c>
      <c r="AZ23" s="489">
        <v>45.9</v>
      </c>
      <c r="BA23" s="36">
        <v>105</v>
      </c>
      <c r="BB23" s="489">
        <v>54.1</v>
      </c>
      <c r="BC23" s="36">
        <v>0</v>
      </c>
      <c r="BD23" s="489">
        <v>0</v>
      </c>
    </row>
    <row r="24" spans="1:56" ht="20.100000000000001" customHeight="1" x14ac:dyDescent="0.35">
      <c r="A24" s="38" t="s">
        <v>59</v>
      </c>
      <c r="B24" s="51" t="s">
        <v>510</v>
      </c>
      <c r="C24" s="40" t="s">
        <v>247</v>
      </c>
      <c r="D24" s="73" t="s">
        <v>247</v>
      </c>
      <c r="E24" s="40" t="s">
        <v>247</v>
      </c>
      <c r="F24" s="73" t="s">
        <v>247</v>
      </c>
      <c r="G24" s="40" t="s">
        <v>247</v>
      </c>
      <c r="H24" s="73" t="s">
        <v>247</v>
      </c>
      <c r="I24" s="40" t="s">
        <v>247</v>
      </c>
      <c r="J24" s="73" t="s">
        <v>247</v>
      </c>
      <c r="K24" s="40">
        <v>744</v>
      </c>
      <c r="L24" s="73">
        <v>55.6</v>
      </c>
      <c r="M24" s="40">
        <v>594</v>
      </c>
      <c r="N24" s="73">
        <v>44.4</v>
      </c>
      <c r="O24" s="40">
        <v>964</v>
      </c>
      <c r="P24" s="73">
        <v>55.7</v>
      </c>
      <c r="Q24" s="40">
        <v>767</v>
      </c>
      <c r="R24" s="73">
        <v>44.3</v>
      </c>
      <c r="S24" s="39">
        <v>1120</v>
      </c>
      <c r="T24" s="73">
        <v>56.5</v>
      </c>
      <c r="U24" s="40">
        <v>861</v>
      </c>
      <c r="V24" s="73">
        <v>43.5</v>
      </c>
      <c r="W24" s="39">
        <v>1170</v>
      </c>
      <c r="X24" s="73">
        <v>54.4</v>
      </c>
      <c r="Y24" s="40">
        <v>980</v>
      </c>
      <c r="Z24" s="73">
        <v>45.6</v>
      </c>
      <c r="AA24" s="39">
        <v>1092</v>
      </c>
      <c r="AB24" s="73">
        <v>53</v>
      </c>
      <c r="AC24" s="40">
        <v>943</v>
      </c>
      <c r="AD24" s="73">
        <v>45.7</v>
      </c>
      <c r="AE24" s="40">
        <v>27</v>
      </c>
      <c r="AF24" s="73">
        <v>1.3</v>
      </c>
      <c r="AG24" s="39">
        <v>1120</v>
      </c>
      <c r="AH24" s="73">
        <v>50.8</v>
      </c>
      <c r="AI24" s="39">
        <v>1057</v>
      </c>
      <c r="AJ24" s="73">
        <v>48</v>
      </c>
      <c r="AK24" s="40">
        <v>27</v>
      </c>
      <c r="AL24" s="73">
        <v>1.2</v>
      </c>
      <c r="AM24" s="39">
        <v>1020</v>
      </c>
      <c r="AN24" s="73">
        <v>49.4</v>
      </c>
      <c r="AO24" s="39">
        <v>1041</v>
      </c>
      <c r="AP24" s="73">
        <v>50.5</v>
      </c>
      <c r="AQ24" s="40">
        <v>2</v>
      </c>
      <c r="AR24" s="73">
        <v>0.1</v>
      </c>
      <c r="AS24" s="40">
        <v>622</v>
      </c>
      <c r="AT24" s="73">
        <v>48.5</v>
      </c>
      <c r="AU24" s="40">
        <v>657</v>
      </c>
      <c r="AV24" s="73">
        <v>51.2</v>
      </c>
      <c r="AW24" s="40">
        <v>3</v>
      </c>
      <c r="AX24" s="73">
        <v>0.2</v>
      </c>
      <c r="AY24" s="40">
        <v>871</v>
      </c>
      <c r="AZ24" s="73">
        <v>47.6</v>
      </c>
      <c r="BA24" s="40">
        <v>957</v>
      </c>
      <c r="BB24" s="73">
        <v>52.3</v>
      </c>
      <c r="BC24" s="40">
        <v>2</v>
      </c>
      <c r="BD24" s="73">
        <v>0.1</v>
      </c>
    </row>
    <row r="25" spans="1:56" ht="20.100000000000001" customHeight="1" x14ac:dyDescent="0.35">
      <c r="A25" s="34" t="s">
        <v>65</v>
      </c>
      <c r="B25" s="50" t="s">
        <v>66</v>
      </c>
      <c r="C25" s="36">
        <v>199</v>
      </c>
      <c r="D25" s="489">
        <v>62.6</v>
      </c>
      <c r="E25" s="36">
        <v>119</v>
      </c>
      <c r="F25" s="489">
        <v>37.4</v>
      </c>
      <c r="G25" s="36">
        <v>293</v>
      </c>
      <c r="H25" s="489">
        <v>56.9</v>
      </c>
      <c r="I25" s="36">
        <v>222</v>
      </c>
      <c r="J25" s="489">
        <v>43.1</v>
      </c>
      <c r="K25" s="35">
        <v>1063</v>
      </c>
      <c r="L25" s="489">
        <v>58.3</v>
      </c>
      <c r="M25" s="36">
        <v>760</v>
      </c>
      <c r="N25" s="489">
        <v>41.7</v>
      </c>
      <c r="O25" s="36">
        <v>185</v>
      </c>
      <c r="P25" s="489">
        <v>51.1</v>
      </c>
      <c r="Q25" s="36">
        <v>177</v>
      </c>
      <c r="R25" s="489">
        <v>48.9</v>
      </c>
      <c r="S25" s="36">
        <v>216</v>
      </c>
      <c r="T25" s="489">
        <v>58.1</v>
      </c>
      <c r="U25" s="36">
        <v>156</v>
      </c>
      <c r="V25" s="489">
        <v>41.9</v>
      </c>
      <c r="W25" s="36">
        <v>169</v>
      </c>
      <c r="X25" s="489">
        <v>56.5</v>
      </c>
      <c r="Y25" s="36">
        <v>130</v>
      </c>
      <c r="Z25" s="489">
        <v>43.5</v>
      </c>
      <c r="AA25" s="36">
        <v>333</v>
      </c>
      <c r="AB25" s="489">
        <v>51.6</v>
      </c>
      <c r="AC25" s="36">
        <v>304</v>
      </c>
      <c r="AD25" s="489">
        <v>47.1</v>
      </c>
      <c r="AE25" s="36">
        <v>8</v>
      </c>
      <c r="AF25" s="489">
        <v>1.2</v>
      </c>
      <c r="AG25" s="36">
        <v>503</v>
      </c>
      <c r="AH25" s="489">
        <v>50.6</v>
      </c>
      <c r="AI25" s="36">
        <v>479</v>
      </c>
      <c r="AJ25" s="489">
        <v>48.2</v>
      </c>
      <c r="AK25" s="36">
        <v>12</v>
      </c>
      <c r="AL25" s="489">
        <v>1.2</v>
      </c>
      <c r="AM25" s="36">
        <v>137</v>
      </c>
      <c r="AN25" s="489">
        <v>52.5</v>
      </c>
      <c r="AO25" s="36">
        <v>124</v>
      </c>
      <c r="AP25" s="489">
        <v>47.5</v>
      </c>
      <c r="AQ25" s="36">
        <v>0</v>
      </c>
      <c r="AR25" s="489">
        <v>0</v>
      </c>
      <c r="AS25" s="36">
        <v>148</v>
      </c>
      <c r="AT25" s="489">
        <v>49.2</v>
      </c>
      <c r="AU25" s="36">
        <v>150</v>
      </c>
      <c r="AV25" s="489">
        <v>49.8</v>
      </c>
      <c r="AW25" s="36">
        <v>3</v>
      </c>
      <c r="AX25" s="489">
        <v>1</v>
      </c>
      <c r="AY25" s="36">
        <v>156</v>
      </c>
      <c r="AZ25" s="489">
        <v>51</v>
      </c>
      <c r="BA25" s="36">
        <v>150</v>
      </c>
      <c r="BB25" s="489">
        <v>49</v>
      </c>
      <c r="BC25" s="36">
        <v>0</v>
      </c>
      <c r="BD25" s="489">
        <v>0</v>
      </c>
    </row>
    <row r="26" spans="1:56" ht="20.100000000000001" customHeight="1" x14ac:dyDescent="0.35">
      <c r="A26" s="38" t="s">
        <v>67</v>
      </c>
      <c r="B26" s="51" t="s">
        <v>68</v>
      </c>
      <c r="C26" s="40">
        <v>124</v>
      </c>
      <c r="D26" s="73">
        <v>58.8</v>
      </c>
      <c r="E26" s="40">
        <v>87</v>
      </c>
      <c r="F26" s="73">
        <v>41.2</v>
      </c>
      <c r="G26" s="40">
        <v>129</v>
      </c>
      <c r="H26" s="73">
        <v>57.8</v>
      </c>
      <c r="I26" s="40">
        <v>94</v>
      </c>
      <c r="J26" s="73">
        <v>42.2</v>
      </c>
      <c r="K26" s="40">
        <v>144</v>
      </c>
      <c r="L26" s="73">
        <v>62.1</v>
      </c>
      <c r="M26" s="40">
        <v>88</v>
      </c>
      <c r="N26" s="73">
        <v>37.9</v>
      </c>
      <c r="O26" s="40">
        <v>141</v>
      </c>
      <c r="P26" s="73">
        <v>60.8</v>
      </c>
      <c r="Q26" s="40">
        <v>91</v>
      </c>
      <c r="R26" s="73">
        <v>39.200000000000003</v>
      </c>
      <c r="S26" s="40">
        <v>129</v>
      </c>
      <c r="T26" s="73">
        <v>56.1</v>
      </c>
      <c r="U26" s="40">
        <v>101</v>
      </c>
      <c r="V26" s="73">
        <v>43.9</v>
      </c>
      <c r="W26" s="40">
        <v>136</v>
      </c>
      <c r="X26" s="73">
        <v>57.4</v>
      </c>
      <c r="Y26" s="40">
        <v>101</v>
      </c>
      <c r="Z26" s="73">
        <v>42.6</v>
      </c>
      <c r="AA26" s="40">
        <v>131</v>
      </c>
      <c r="AB26" s="73">
        <v>56</v>
      </c>
      <c r="AC26" s="40">
        <v>103</v>
      </c>
      <c r="AD26" s="73">
        <v>44</v>
      </c>
      <c r="AE26" s="40">
        <v>0</v>
      </c>
      <c r="AF26" s="73">
        <v>0</v>
      </c>
      <c r="AG26" s="40">
        <v>487</v>
      </c>
      <c r="AH26" s="73">
        <v>56.1</v>
      </c>
      <c r="AI26" s="40">
        <v>381</v>
      </c>
      <c r="AJ26" s="73">
        <v>43.9</v>
      </c>
      <c r="AK26" s="40">
        <v>0</v>
      </c>
      <c r="AL26" s="73">
        <v>0</v>
      </c>
      <c r="AM26" s="40">
        <v>473</v>
      </c>
      <c r="AN26" s="73">
        <v>53.6</v>
      </c>
      <c r="AO26" s="40">
        <v>409</v>
      </c>
      <c r="AP26" s="73">
        <v>46.4</v>
      </c>
      <c r="AQ26" s="40">
        <v>0</v>
      </c>
      <c r="AR26" s="73">
        <v>0</v>
      </c>
      <c r="AS26" s="40">
        <v>374</v>
      </c>
      <c r="AT26" s="73">
        <v>52.5</v>
      </c>
      <c r="AU26" s="40">
        <v>339</v>
      </c>
      <c r="AV26" s="73">
        <v>47.5</v>
      </c>
      <c r="AW26" s="40">
        <v>0</v>
      </c>
      <c r="AX26" s="73">
        <v>0</v>
      </c>
      <c r="AY26" s="40">
        <v>416</v>
      </c>
      <c r="AZ26" s="73">
        <v>51.2</v>
      </c>
      <c r="BA26" s="40">
        <v>396</v>
      </c>
      <c r="BB26" s="73">
        <v>48.8</v>
      </c>
      <c r="BC26" s="40">
        <v>0</v>
      </c>
      <c r="BD26" s="73">
        <v>0</v>
      </c>
    </row>
    <row r="27" spans="1:56" ht="20.100000000000001" customHeight="1" x14ac:dyDescent="0.35">
      <c r="A27" s="34" t="s">
        <v>70</v>
      </c>
      <c r="B27" s="50" t="s">
        <v>71</v>
      </c>
      <c r="C27" s="36">
        <v>695</v>
      </c>
      <c r="D27" s="489">
        <v>57.9</v>
      </c>
      <c r="E27" s="36">
        <v>506</v>
      </c>
      <c r="F27" s="489">
        <v>42.1</v>
      </c>
      <c r="G27" s="36">
        <v>787</v>
      </c>
      <c r="H27" s="489">
        <v>61.9</v>
      </c>
      <c r="I27" s="36">
        <v>485</v>
      </c>
      <c r="J27" s="489">
        <v>38.1</v>
      </c>
      <c r="K27" s="36">
        <v>915</v>
      </c>
      <c r="L27" s="489">
        <v>57.7</v>
      </c>
      <c r="M27" s="36">
        <v>672</v>
      </c>
      <c r="N27" s="489">
        <v>42.3</v>
      </c>
      <c r="O27" s="36">
        <v>916</v>
      </c>
      <c r="P27" s="489">
        <v>54.9</v>
      </c>
      <c r="Q27" s="36">
        <v>751</v>
      </c>
      <c r="R27" s="489">
        <v>45.1</v>
      </c>
      <c r="S27" s="36">
        <v>870</v>
      </c>
      <c r="T27" s="489">
        <v>57.4</v>
      </c>
      <c r="U27" s="36">
        <v>645</v>
      </c>
      <c r="V27" s="489">
        <v>42.6</v>
      </c>
      <c r="W27" s="36">
        <v>875</v>
      </c>
      <c r="X27" s="489">
        <v>53.8</v>
      </c>
      <c r="Y27" s="36">
        <v>751</v>
      </c>
      <c r="Z27" s="489">
        <v>46.2</v>
      </c>
      <c r="AA27" s="36">
        <v>930</v>
      </c>
      <c r="AB27" s="489">
        <v>55.4</v>
      </c>
      <c r="AC27" s="36">
        <v>729</v>
      </c>
      <c r="AD27" s="489">
        <v>43.4</v>
      </c>
      <c r="AE27" s="36">
        <v>20</v>
      </c>
      <c r="AF27" s="489">
        <v>1.2</v>
      </c>
      <c r="AG27" s="36">
        <v>908</v>
      </c>
      <c r="AH27" s="489">
        <v>52.3</v>
      </c>
      <c r="AI27" s="36">
        <v>805</v>
      </c>
      <c r="AJ27" s="489">
        <v>46.4</v>
      </c>
      <c r="AK27" s="36">
        <v>22</v>
      </c>
      <c r="AL27" s="489">
        <v>1.3</v>
      </c>
      <c r="AM27" s="36">
        <v>820</v>
      </c>
      <c r="AN27" s="489">
        <v>50.1</v>
      </c>
      <c r="AO27" s="36">
        <v>817</v>
      </c>
      <c r="AP27" s="489">
        <v>49.9</v>
      </c>
      <c r="AQ27" s="36">
        <v>1</v>
      </c>
      <c r="AR27" s="489">
        <v>0.1</v>
      </c>
      <c r="AS27" s="36">
        <v>886</v>
      </c>
      <c r="AT27" s="489">
        <v>51.5</v>
      </c>
      <c r="AU27" s="36">
        <v>828</v>
      </c>
      <c r="AV27" s="489">
        <v>48.1</v>
      </c>
      <c r="AW27" s="36">
        <v>8</v>
      </c>
      <c r="AX27" s="489">
        <v>0.5</v>
      </c>
      <c r="AY27" s="36">
        <v>608</v>
      </c>
      <c r="AZ27" s="489">
        <v>50.6</v>
      </c>
      <c r="BA27" s="36">
        <v>592</v>
      </c>
      <c r="BB27" s="489">
        <v>49.3</v>
      </c>
      <c r="BC27" s="36">
        <v>2</v>
      </c>
      <c r="BD27" s="489">
        <v>0.2</v>
      </c>
    </row>
    <row r="28" spans="1:56" ht="20.100000000000001" customHeight="1" x14ac:dyDescent="0.35">
      <c r="A28" s="38" t="s">
        <v>70</v>
      </c>
      <c r="B28" s="51" t="s">
        <v>74</v>
      </c>
      <c r="C28" s="40">
        <v>234</v>
      </c>
      <c r="D28" s="73">
        <v>61.7</v>
      </c>
      <c r="E28" s="40">
        <v>145</v>
      </c>
      <c r="F28" s="73">
        <v>38.299999999999997</v>
      </c>
      <c r="G28" s="40">
        <v>320</v>
      </c>
      <c r="H28" s="73">
        <v>65.3</v>
      </c>
      <c r="I28" s="40">
        <v>170</v>
      </c>
      <c r="J28" s="73">
        <v>34.700000000000003</v>
      </c>
      <c r="K28" s="40">
        <v>263</v>
      </c>
      <c r="L28" s="73">
        <v>58.7</v>
      </c>
      <c r="M28" s="40">
        <v>185</v>
      </c>
      <c r="N28" s="73">
        <v>41.3</v>
      </c>
      <c r="O28" s="40">
        <v>276</v>
      </c>
      <c r="P28" s="73">
        <v>60.7</v>
      </c>
      <c r="Q28" s="40">
        <v>179</v>
      </c>
      <c r="R28" s="73">
        <v>39.299999999999997</v>
      </c>
      <c r="S28" s="40">
        <v>272</v>
      </c>
      <c r="T28" s="73">
        <v>58.6</v>
      </c>
      <c r="U28" s="40">
        <v>192</v>
      </c>
      <c r="V28" s="73">
        <v>41.4</v>
      </c>
      <c r="W28" s="40">
        <v>249</v>
      </c>
      <c r="X28" s="73">
        <v>56.3</v>
      </c>
      <c r="Y28" s="40">
        <v>193</v>
      </c>
      <c r="Z28" s="73">
        <v>43.7</v>
      </c>
      <c r="AA28" s="40">
        <v>231</v>
      </c>
      <c r="AB28" s="73">
        <v>56.2</v>
      </c>
      <c r="AC28" s="40">
        <v>176</v>
      </c>
      <c r="AD28" s="73">
        <v>42.8</v>
      </c>
      <c r="AE28" s="40">
        <v>4</v>
      </c>
      <c r="AF28" s="73">
        <v>1</v>
      </c>
      <c r="AG28" s="40">
        <v>204</v>
      </c>
      <c r="AH28" s="73">
        <v>54.5</v>
      </c>
      <c r="AI28" s="40">
        <v>164</v>
      </c>
      <c r="AJ28" s="73">
        <v>43.9</v>
      </c>
      <c r="AK28" s="40">
        <v>6</v>
      </c>
      <c r="AL28" s="73">
        <v>1.6</v>
      </c>
      <c r="AM28" s="40">
        <v>220</v>
      </c>
      <c r="AN28" s="73">
        <v>55.6</v>
      </c>
      <c r="AO28" s="40">
        <v>176</v>
      </c>
      <c r="AP28" s="73">
        <v>44.4</v>
      </c>
      <c r="AQ28" s="40">
        <v>0</v>
      </c>
      <c r="AR28" s="73">
        <v>0</v>
      </c>
      <c r="AS28" s="40">
        <v>236</v>
      </c>
      <c r="AT28" s="73">
        <v>53.2</v>
      </c>
      <c r="AU28" s="40">
        <v>207</v>
      </c>
      <c r="AV28" s="73">
        <v>46.6</v>
      </c>
      <c r="AW28" s="40">
        <v>1</v>
      </c>
      <c r="AX28" s="73">
        <v>0.2</v>
      </c>
      <c r="AY28" s="40">
        <v>204</v>
      </c>
      <c r="AZ28" s="73">
        <v>50.1</v>
      </c>
      <c r="BA28" s="40">
        <v>203</v>
      </c>
      <c r="BB28" s="73">
        <v>49.9</v>
      </c>
      <c r="BC28" s="40">
        <v>0</v>
      </c>
      <c r="BD28" s="73">
        <v>0</v>
      </c>
    </row>
    <row r="29" spans="1:56" ht="20.100000000000001" customHeight="1" x14ac:dyDescent="0.35">
      <c r="A29" s="34" t="s">
        <v>76</v>
      </c>
      <c r="B29" s="50" t="s">
        <v>77</v>
      </c>
      <c r="C29" s="36">
        <v>100</v>
      </c>
      <c r="D29" s="489">
        <v>51.3</v>
      </c>
      <c r="E29" s="36">
        <v>95</v>
      </c>
      <c r="F29" s="489">
        <v>48.7</v>
      </c>
      <c r="G29" s="36">
        <v>62</v>
      </c>
      <c r="H29" s="489">
        <v>70.5</v>
      </c>
      <c r="I29" s="36">
        <v>26</v>
      </c>
      <c r="J29" s="489">
        <v>29.5</v>
      </c>
      <c r="K29" s="36">
        <v>37</v>
      </c>
      <c r="L29" s="489">
        <v>38.1</v>
      </c>
      <c r="M29" s="36">
        <v>60</v>
      </c>
      <c r="N29" s="489">
        <v>61.9</v>
      </c>
      <c r="O29" s="36">
        <v>104</v>
      </c>
      <c r="P29" s="489">
        <v>50.2</v>
      </c>
      <c r="Q29" s="36">
        <v>103</v>
      </c>
      <c r="R29" s="489">
        <v>49.8</v>
      </c>
      <c r="S29" s="36">
        <v>70</v>
      </c>
      <c r="T29" s="489">
        <v>53</v>
      </c>
      <c r="U29" s="36">
        <v>62</v>
      </c>
      <c r="V29" s="489">
        <v>47</v>
      </c>
      <c r="W29" s="36">
        <v>75</v>
      </c>
      <c r="X29" s="489">
        <v>56.4</v>
      </c>
      <c r="Y29" s="36">
        <v>58</v>
      </c>
      <c r="Z29" s="489">
        <v>43.6</v>
      </c>
      <c r="AA29" s="36">
        <v>62</v>
      </c>
      <c r="AB29" s="489">
        <v>57.4</v>
      </c>
      <c r="AC29" s="36">
        <v>46</v>
      </c>
      <c r="AD29" s="489">
        <v>42.6</v>
      </c>
      <c r="AE29" s="36">
        <v>0</v>
      </c>
      <c r="AF29" s="489">
        <v>0</v>
      </c>
      <c r="AG29" s="36">
        <v>27</v>
      </c>
      <c r="AH29" s="489">
        <v>41.5</v>
      </c>
      <c r="AI29" s="36">
        <v>38</v>
      </c>
      <c r="AJ29" s="489">
        <v>58.5</v>
      </c>
      <c r="AK29" s="36">
        <v>0</v>
      </c>
      <c r="AL29" s="489">
        <v>0</v>
      </c>
      <c r="AM29" s="36">
        <v>55</v>
      </c>
      <c r="AN29" s="489">
        <v>60.4</v>
      </c>
      <c r="AO29" s="36">
        <v>36</v>
      </c>
      <c r="AP29" s="489">
        <v>39.6</v>
      </c>
      <c r="AQ29" s="36">
        <v>0</v>
      </c>
      <c r="AR29" s="489">
        <v>0</v>
      </c>
      <c r="AS29" s="36">
        <v>58</v>
      </c>
      <c r="AT29" s="489">
        <v>50</v>
      </c>
      <c r="AU29" s="36">
        <v>58</v>
      </c>
      <c r="AV29" s="489">
        <v>50</v>
      </c>
      <c r="AW29" s="36">
        <v>0</v>
      </c>
      <c r="AX29" s="489">
        <v>0</v>
      </c>
      <c r="AY29" s="36">
        <v>36</v>
      </c>
      <c r="AZ29" s="489">
        <v>39.1</v>
      </c>
      <c r="BA29" s="36">
        <v>56</v>
      </c>
      <c r="BB29" s="489">
        <v>60.9</v>
      </c>
      <c r="BC29" s="36">
        <v>0</v>
      </c>
      <c r="BD29" s="489">
        <v>0</v>
      </c>
    </row>
    <row r="30" spans="1:56" ht="20.100000000000001" customHeight="1" x14ac:dyDescent="0.35">
      <c r="A30" s="38" t="s">
        <v>79</v>
      </c>
      <c r="B30" s="51" t="s">
        <v>511</v>
      </c>
      <c r="C30" s="40" t="s">
        <v>247</v>
      </c>
      <c r="D30" s="73" t="s">
        <v>247</v>
      </c>
      <c r="E30" s="40" t="s">
        <v>247</v>
      </c>
      <c r="F30" s="73" t="s">
        <v>247</v>
      </c>
      <c r="G30" s="40" t="s">
        <v>247</v>
      </c>
      <c r="H30" s="73" t="s">
        <v>247</v>
      </c>
      <c r="I30" s="40" t="s">
        <v>247</v>
      </c>
      <c r="J30" s="73" t="s">
        <v>247</v>
      </c>
      <c r="K30" s="40" t="s">
        <v>247</v>
      </c>
      <c r="L30" s="73" t="s">
        <v>247</v>
      </c>
      <c r="M30" s="40" t="s">
        <v>247</v>
      </c>
      <c r="N30" s="73" t="s">
        <v>247</v>
      </c>
      <c r="O30" s="40" t="s">
        <v>247</v>
      </c>
      <c r="P30" s="73" t="s">
        <v>247</v>
      </c>
      <c r="Q30" s="40" t="s">
        <v>247</v>
      </c>
      <c r="R30" s="73" t="s">
        <v>247</v>
      </c>
      <c r="S30" s="40">
        <v>559</v>
      </c>
      <c r="T30" s="73">
        <v>49.9</v>
      </c>
      <c r="U30" s="40">
        <v>561</v>
      </c>
      <c r="V30" s="73">
        <v>50.1</v>
      </c>
      <c r="W30" s="40">
        <v>470</v>
      </c>
      <c r="X30" s="73">
        <v>55.8</v>
      </c>
      <c r="Y30" s="40">
        <v>372</v>
      </c>
      <c r="Z30" s="73">
        <v>44.2</v>
      </c>
      <c r="AA30" s="40">
        <v>158</v>
      </c>
      <c r="AB30" s="73">
        <v>53.2</v>
      </c>
      <c r="AC30" s="40">
        <v>137</v>
      </c>
      <c r="AD30" s="73">
        <v>46.1</v>
      </c>
      <c r="AE30" s="40">
        <v>2</v>
      </c>
      <c r="AF30" s="73">
        <v>0.7</v>
      </c>
      <c r="AG30" s="40">
        <v>628</v>
      </c>
      <c r="AH30" s="73">
        <v>53.3</v>
      </c>
      <c r="AI30" s="40">
        <v>537</v>
      </c>
      <c r="AJ30" s="73">
        <v>45.6</v>
      </c>
      <c r="AK30" s="40">
        <v>13</v>
      </c>
      <c r="AL30" s="73">
        <v>1.1000000000000001</v>
      </c>
      <c r="AM30" s="40">
        <v>625</v>
      </c>
      <c r="AN30" s="73">
        <v>53.5</v>
      </c>
      <c r="AO30" s="40">
        <v>544</v>
      </c>
      <c r="AP30" s="73">
        <v>46.5</v>
      </c>
      <c r="AQ30" s="40">
        <v>0</v>
      </c>
      <c r="AR30" s="73">
        <v>0</v>
      </c>
      <c r="AS30" s="40">
        <v>522</v>
      </c>
      <c r="AT30" s="73">
        <v>51.6</v>
      </c>
      <c r="AU30" s="40">
        <v>485</v>
      </c>
      <c r="AV30" s="73">
        <v>48</v>
      </c>
      <c r="AW30" s="40">
        <v>4</v>
      </c>
      <c r="AX30" s="73">
        <v>0.4</v>
      </c>
      <c r="AY30" s="40">
        <v>337</v>
      </c>
      <c r="AZ30" s="73">
        <v>49.7</v>
      </c>
      <c r="BA30" s="40">
        <v>340</v>
      </c>
      <c r="BB30" s="73">
        <v>50.1</v>
      </c>
      <c r="BC30" s="40">
        <v>1</v>
      </c>
      <c r="BD30" s="73">
        <v>0.1</v>
      </c>
    </row>
    <row r="31" spans="1:56" ht="20.100000000000001" customHeight="1" x14ac:dyDescent="0.35">
      <c r="A31" s="34" t="s">
        <v>81</v>
      </c>
      <c r="B31" s="50" t="s">
        <v>82</v>
      </c>
      <c r="C31" s="36">
        <v>321</v>
      </c>
      <c r="D31" s="489">
        <v>50.2</v>
      </c>
      <c r="E31" s="36">
        <v>318</v>
      </c>
      <c r="F31" s="489">
        <v>49.8</v>
      </c>
      <c r="G31" s="36">
        <v>246</v>
      </c>
      <c r="H31" s="489">
        <v>53.4</v>
      </c>
      <c r="I31" s="36">
        <v>215</v>
      </c>
      <c r="J31" s="489">
        <v>46.6</v>
      </c>
      <c r="K31" s="36">
        <v>223</v>
      </c>
      <c r="L31" s="489">
        <v>48.3</v>
      </c>
      <c r="M31" s="36">
        <v>239</v>
      </c>
      <c r="N31" s="489">
        <v>51.7</v>
      </c>
      <c r="O31" s="36">
        <v>227</v>
      </c>
      <c r="P31" s="489">
        <v>50.6</v>
      </c>
      <c r="Q31" s="36">
        <v>222</v>
      </c>
      <c r="R31" s="489">
        <v>49.4</v>
      </c>
      <c r="S31" s="36">
        <v>215</v>
      </c>
      <c r="T31" s="489">
        <v>49.4</v>
      </c>
      <c r="U31" s="36">
        <v>220</v>
      </c>
      <c r="V31" s="489">
        <v>50.6</v>
      </c>
      <c r="W31" s="36">
        <v>235</v>
      </c>
      <c r="X31" s="489">
        <v>48.4</v>
      </c>
      <c r="Y31" s="36">
        <v>251</v>
      </c>
      <c r="Z31" s="489">
        <v>51.6</v>
      </c>
      <c r="AA31" s="35">
        <v>1393</v>
      </c>
      <c r="AB31" s="489">
        <v>49.8</v>
      </c>
      <c r="AC31" s="35">
        <v>1372</v>
      </c>
      <c r="AD31" s="489">
        <v>49</v>
      </c>
      <c r="AE31" s="36">
        <v>34</v>
      </c>
      <c r="AF31" s="489">
        <v>1.2</v>
      </c>
      <c r="AG31" s="35">
        <v>1255</v>
      </c>
      <c r="AH31" s="489">
        <v>48.6</v>
      </c>
      <c r="AI31" s="35">
        <v>1327</v>
      </c>
      <c r="AJ31" s="489">
        <v>51.4</v>
      </c>
      <c r="AK31" s="36">
        <v>0</v>
      </c>
      <c r="AL31" s="489">
        <v>0</v>
      </c>
      <c r="AM31" s="36">
        <v>902</v>
      </c>
      <c r="AN31" s="489">
        <v>49</v>
      </c>
      <c r="AO31" s="36">
        <v>939</v>
      </c>
      <c r="AP31" s="489">
        <v>51</v>
      </c>
      <c r="AQ31" s="36">
        <v>0</v>
      </c>
      <c r="AR31" s="489">
        <v>0</v>
      </c>
      <c r="AS31" s="36">
        <v>248</v>
      </c>
      <c r="AT31" s="489">
        <v>46.1</v>
      </c>
      <c r="AU31" s="36">
        <v>290</v>
      </c>
      <c r="AV31" s="489">
        <v>53.9</v>
      </c>
      <c r="AW31" s="36">
        <v>0</v>
      </c>
      <c r="AX31" s="489">
        <v>0</v>
      </c>
      <c r="AY31" s="36">
        <v>273</v>
      </c>
      <c r="AZ31" s="489">
        <v>47.8</v>
      </c>
      <c r="BA31" s="36">
        <v>298</v>
      </c>
      <c r="BB31" s="489">
        <v>52.2</v>
      </c>
      <c r="BC31" s="36">
        <v>0</v>
      </c>
      <c r="BD31" s="489">
        <v>0</v>
      </c>
    </row>
    <row r="32" spans="1:56" ht="20.100000000000001" customHeight="1" x14ac:dyDescent="0.35">
      <c r="A32" s="38" t="s">
        <v>85</v>
      </c>
      <c r="B32" s="51" t="s">
        <v>86</v>
      </c>
      <c r="C32" s="40">
        <v>432</v>
      </c>
      <c r="D32" s="73">
        <v>54.9</v>
      </c>
      <c r="E32" s="40">
        <v>355</v>
      </c>
      <c r="F32" s="73">
        <v>45.1</v>
      </c>
      <c r="G32" s="40">
        <v>445</v>
      </c>
      <c r="H32" s="73">
        <v>51.9</v>
      </c>
      <c r="I32" s="40">
        <v>413</v>
      </c>
      <c r="J32" s="73">
        <v>48.1</v>
      </c>
      <c r="K32" s="40">
        <v>439</v>
      </c>
      <c r="L32" s="73">
        <v>53.6</v>
      </c>
      <c r="M32" s="40">
        <v>380</v>
      </c>
      <c r="N32" s="73">
        <v>46.4</v>
      </c>
      <c r="O32" s="40">
        <v>473</v>
      </c>
      <c r="P32" s="73">
        <v>51.9</v>
      </c>
      <c r="Q32" s="40">
        <v>438</v>
      </c>
      <c r="R32" s="73">
        <v>48.1</v>
      </c>
      <c r="S32" s="40">
        <v>493</v>
      </c>
      <c r="T32" s="73">
        <v>52.8</v>
      </c>
      <c r="U32" s="40">
        <v>441</v>
      </c>
      <c r="V32" s="73">
        <v>47.2</v>
      </c>
      <c r="W32" s="40">
        <v>422</v>
      </c>
      <c r="X32" s="73">
        <v>51.5</v>
      </c>
      <c r="Y32" s="40">
        <v>397</v>
      </c>
      <c r="Z32" s="73">
        <v>48.5</v>
      </c>
      <c r="AA32" s="40">
        <v>432</v>
      </c>
      <c r="AB32" s="73">
        <v>51.4</v>
      </c>
      <c r="AC32" s="40">
        <v>399</v>
      </c>
      <c r="AD32" s="73">
        <v>47.5</v>
      </c>
      <c r="AE32" s="40">
        <v>9</v>
      </c>
      <c r="AF32" s="73">
        <v>1.1000000000000001</v>
      </c>
      <c r="AG32" s="40">
        <v>426</v>
      </c>
      <c r="AH32" s="73">
        <v>47.1</v>
      </c>
      <c r="AI32" s="40">
        <v>466</v>
      </c>
      <c r="AJ32" s="73">
        <v>51.5</v>
      </c>
      <c r="AK32" s="40">
        <v>13</v>
      </c>
      <c r="AL32" s="73">
        <v>1.4</v>
      </c>
      <c r="AM32" s="40">
        <v>468</v>
      </c>
      <c r="AN32" s="73">
        <v>49.6</v>
      </c>
      <c r="AO32" s="40">
        <v>475</v>
      </c>
      <c r="AP32" s="73">
        <v>50.4</v>
      </c>
      <c r="AQ32" s="40">
        <v>0</v>
      </c>
      <c r="AR32" s="73">
        <v>0</v>
      </c>
      <c r="AS32" s="40">
        <v>477</v>
      </c>
      <c r="AT32" s="73">
        <v>48.8</v>
      </c>
      <c r="AU32" s="40">
        <v>491</v>
      </c>
      <c r="AV32" s="73">
        <v>50.3</v>
      </c>
      <c r="AW32" s="40">
        <v>9</v>
      </c>
      <c r="AX32" s="73">
        <v>0.9</v>
      </c>
      <c r="AY32" s="40">
        <v>454</v>
      </c>
      <c r="AZ32" s="73">
        <v>50.4</v>
      </c>
      <c r="BA32" s="40">
        <v>444</v>
      </c>
      <c r="BB32" s="73">
        <v>49.3</v>
      </c>
      <c r="BC32" s="40">
        <v>3</v>
      </c>
      <c r="BD32" s="73">
        <v>0.3</v>
      </c>
    </row>
    <row r="33" spans="1:56" ht="20.100000000000001" customHeight="1" x14ac:dyDescent="0.35">
      <c r="A33" s="34" t="s">
        <v>85</v>
      </c>
      <c r="B33" s="50" t="s">
        <v>89</v>
      </c>
      <c r="C33" s="35">
        <v>2469</v>
      </c>
      <c r="D33" s="489">
        <v>53</v>
      </c>
      <c r="E33" s="35">
        <v>2192</v>
      </c>
      <c r="F33" s="489">
        <v>47</v>
      </c>
      <c r="G33" s="36">
        <v>197</v>
      </c>
      <c r="H33" s="489">
        <v>48.4</v>
      </c>
      <c r="I33" s="36">
        <v>210</v>
      </c>
      <c r="J33" s="489">
        <v>51.6</v>
      </c>
      <c r="K33" s="35">
        <v>2409</v>
      </c>
      <c r="L33" s="489">
        <v>53.3</v>
      </c>
      <c r="M33" s="35">
        <v>2109</v>
      </c>
      <c r="N33" s="489">
        <v>46.7</v>
      </c>
      <c r="O33" s="35">
        <v>2347</v>
      </c>
      <c r="P33" s="489">
        <v>51.8</v>
      </c>
      <c r="Q33" s="35">
        <v>2187</v>
      </c>
      <c r="R33" s="489">
        <v>48.2</v>
      </c>
      <c r="S33" s="35">
        <v>2283</v>
      </c>
      <c r="T33" s="489">
        <v>52</v>
      </c>
      <c r="U33" s="35">
        <v>2109</v>
      </c>
      <c r="V33" s="489">
        <v>48</v>
      </c>
      <c r="W33" s="35">
        <v>1702</v>
      </c>
      <c r="X33" s="489">
        <v>50</v>
      </c>
      <c r="Y33" s="35">
        <v>1704</v>
      </c>
      <c r="Z33" s="489">
        <v>50</v>
      </c>
      <c r="AA33" s="35">
        <v>1614</v>
      </c>
      <c r="AB33" s="489">
        <v>47.3</v>
      </c>
      <c r="AC33" s="35">
        <v>1753</v>
      </c>
      <c r="AD33" s="489">
        <v>51.3</v>
      </c>
      <c r="AE33" s="36">
        <v>48</v>
      </c>
      <c r="AF33" s="489">
        <v>1.4</v>
      </c>
      <c r="AG33" s="35">
        <v>1619</v>
      </c>
      <c r="AH33" s="489">
        <v>46.8</v>
      </c>
      <c r="AI33" s="35">
        <v>1788</v>
      </c>
      <c r="AJ33" s="489">
        <v>51.7</v>
      </c>
      <c r="AK33" s="36">
        <v>52</v>
      </c>
      <c r="AL33" s="489">
        <v>1.5</v>
      </c>
      <c r="AM33" s="35">
        <v>1419</v>
      </c>
      <c r="AN33" s="489">
        <v>45.9</v>
      </c>
      <c r="AO33" s="35">
        <v>1672</v>
      </c>
      <c r="AP33" s="489">
        <v>54.1</v>
      </c>
      <c r="AQ33" s="36">
        <v>2</v>
      </c>
      <c r="AR33" s="489">
        <v>0.1</v>
      </c>
      <c r="AS33" s="35">
        <v>1140</v>
      </c>
      <c r="AT33" s="489">
        <v>45</v>
      </c>
      <c r="AU33" s="35">
        <v>1385</v>
      </c>
      <c r="AV33" s="489">
        <v>54.7</v>
      </c>
      <c r="AW33" s="36">
        <v>8</v>
      </c>
      <c r="AX33" s="489">
        <v>0.3</v>
      </c>
      <c r="AY33" s="35">
        <v>1050</v>
      </c>
      <c r="AZ33" s="489">
        <v>43.7</v>
      </c>
      <c r="BA33" s="35">
        <v>1349</v>
      </c>
      <c r="BB33" s="489">
        <v>56.2</v>
      </c>
      <c r="BC33" s="36">
        <v>3</v>
      </c>
      <c r="BD33" s="489">
        <v>0.1</v>
      </c>
    </row>
    <row r="34" spans="1:56" ht="20.100000000000001" customHeight="1" x14ac:dyDescent="0.35">
      <c r="A34" s="38" t="s">
        <v>85</v>
      </c>
      <c r="B34" s="51" t="s">
        <v>90</v>
      </c>
      <c r="C34" s="39">
        <v>2431</v>
      </c>
      <c r="D34" s="73">
        <v>53.7</v>
      </c>
      <c r="E34" s="39">
        <v>2093</v>
      </c>
      <c r="F34" s="73">
        <v>46.3</v>
      </c>
      <c r="G34" s="39">
        <v>2441</v>
      </c>
      <c r="H34" s="73">
        <v>55.2</v>
      </c>
      <c r="I34" s="39">
        <v>1980</v>
      </c>
      <c r="J34" s="73">
        <v>44.8</v>
      </c>
      <c r="K34" s="39">
        <v>2432</v>
      </c>
      <c r="L34" s="73">
        <v>54.3</v>
      </c>
      <c r="M34" s="39">
        <v>2044</v>
      </c>
      <c r="N34" s="73">
        <v>45.7</v>
      </c>
      <c r="O34" s="39">
        <v>2400</v>
      </c>
      <c r="P34" s="73">
        <v>52.4</v>
      </c>
      <c r="Q34" s="39">
        <v>2179</v>
      </c>
      <c r="R34" s="73">
        <v>47.6</v>
      </c>
      <c r="S34" s="39">
        <v>2248</v>
      </c>
      <c r="T34" s="73">
        <v>52.9</v>
      </c>
      <c r="U34" s="39">
        <v>2001</v>
      </c>
      <c r="V34" s="73">
        <v>47.1</v>
      </c>
      <c r="W34" s="39">
        <v>1921</v>
      </c>
      <c r="X34" s="73">
        <v>52.8</v>
      </c>
      <c r="Y34" s="39">
        <v>1720</v>
      </c>
      <c r="Z34" s="73">
        <v>47.2</v>
      </c>
      <c r="AA34" s="39">
        <v>1740</v>
      </c>
      <c r="AB34" s="73">
        <v>49.3</v>
      </c>
      <c r="AC34" s="39">
        <v>1736</v>
      </c>
      <c r="AD34" s="73">
        <v>49.2</v>
      </c>
      <c r="AE34" s="40">
        <v>51</v>
      </c>
      <c r="AF34" s="73">
        <v>1.4</v>
      </c>
      <c r="AG34" s="39">
        <v>1899</v>
      </c>
      <c r="AH34" s="73">
        <v>49.3</v>
      </c>
      <c r="AI34" s="39">
        <v>1905</v>
      </c>
      <c r="AJ34" s="73">
        <v>49.4</v>
      </c>
      <c r="AK34" s="40">
        <v>49</v>
      </c>
      <c r="AL34" s="73">
        <v>1.3</v>
      </c>
      <c r="AM34" s="40">
        <v>598</v>
      </c>
      <c r="AN34" s="73">
        <v>47.2</v>
      </c>
      <c r="AO34" s="40">
        <v>668</v>
      </c>
      <c r="AP34" s="73">
        <v>52.8</v>
      </c>
      <c r="AQ34" s="40">
        <v>0</v>
      </c>
      <c r="AR34" s="73">
        <v>0</v>
      </c>
      <c r="AS34" s="40">
        <v>691</v>
      </c>
      <c r="AT34" s="73">
        <v>46.2</v>
      </c>
      <c r="AU34" s="40">
        <v>799</v>
      </c>
      <c r="AV34" s="73">
        <v>53.4</v>
      </c>
      <c r="AW34" s="40">
        <v>6</v>
      </c>
      <c r="AX34" s="73">
        <v>0.4</v>
      </c>
      <c r="AY34" s="39">
        <v>1757</v>
      </c>
      <c r="AZ34" s="73">
        <v>45.4</v>
      </c>
      <c r="BA34" s="39">
        <v>2108</v>
      </c>
      <c r="BB34" s="73">
        <v>54.4</v>
      </c>
      <c r="BC34" s="40">
        <v>7</v>
      </c>
      <c r="BD34" s="73">
        <v>0.2</v>
      </c>
    </row>
    <row r="35" spans="1:56" ht="20.100000000000001" customHeight="1" x14ac:dyDescent="0.35">
      <c r="A35" s="34" t="s">
        <v>92</v>
      </c>
      <c r="B35" s="50" t="s">
        <v>488</v>
      </c>
      <c r="C35" s="36">
        <v>955</v>
      </c>
      <c r="D35" s="489">
        <v>54</v>
      </c>
      <c r="E35" s="36">
        <v>815</v>
      </c>
      <c r="F35" s="489">
        <v>46</v>
      </c>
      <c r="G35" s="36" t="s">
        <v>247</v>
      </c>
      <c r="H35" s="489" t="s">
        <v>247</v>
      </c>
      <c r="I35" s="36" t="s">
        <v>247</v>
      </c>
      <c r="J35" s="489" t="s">
        <v>247</v>
      </c>
      <c r="K35" s="36">
        <v>887</v>
      </c>
      <c r="L35" s="489">
        <v>57.2</v>
      </c>
      <c r="M35" s="36">
        <v>664</v>
      </c>
      <c r="N35" s="489">
        <v>42.8</v>
      </c>
      <c r="O35" s="36">
        <v>363</v>
      </c>
      <c r="P35" s="489">
        <v>56.3</v>
      </c>
      <c r="Q35" s="36">
        <v>282</v>
      </c>
      <c r="R35" s="489">
        <v>43.7</v>
      </c>
      <c r="S35" s="36">
        <v>339</v>
      </c>
      <c r="T35" s="489">
        <v>57.1</v>
      </c>
      <c r="U35" s="36">
        <v>255</v>
      </c>
      <c r="V35" s="489">
        <v>42.9</v>
      </c>
      <c r="W35" s="36">
        <v>349</v>
      </c>
      <c r="X35" s="489">
        <v>56.7</v>
      </c>
      <c r="Y35" s="36">
        <v>267</v>
      </c>
      <c r="Z35" s="489">
        <v>43.3</v>
      </c>
      <c r="AA35" s="36">
        <v>410</v>
      </c>
      <c r="AB35" s="489">
        <v>58.1</v>
      </c>
      <c r="AC35" s="36">
        <v>287</v>
      </c>
      <c r="AD35" s="489">
        <v>40.700000000000003</v>
      </c>
      <c r="AE35" s="36">
        <v>9</v>
      </c>
      <c r="AF35" s="489">
        <v>1.3</v>
      </c>
      <c r="AG35" s="36">
        <v>341</v>
      </c>
      <c r="AH35" s="489">
        <v>57.2</v>
      </c>
      <c r="AI35" s="36">
        <v>253</v>
      </c>
      <c r="AJ35" s="489">
        <v>42.4</v>
      </c>
      <c r="AK35" s="36">
        <v>2</v>
      </c>
      <c r="AL35" s="489">
        <v>0.3</v>
      </c>
      <c r="AM35" s="36">
        <v>409</v>
      </c>
      <c r="AN35" s="489">
        <v>52.8</v>
      </c>
      <c r="AO35" s="36">
        <v>366</v>
      </c>
      <c r="AP35" s="489">
        <v>47.2</v>
      </c>
      <c r="AQ35" s="36">
        <v>0</v>
      </c>
      <c r="AR35" s="489">
        <v>0</v>
      </c>
      <c r="AS35" s="36">
        <v>308</v>
      </c>
      <c r="AT35" s="489">
        <v>45.2</v>
      </c>
      <c r="AU35" s="36">
        <v>372</v>
      </c>
      <c r="AV35" s="489">
        <v>54.5</v>
      </c>
      <c r="AW35" s="36">
        <v>2</v>
      </c>
      <c r="AX35" s="489">
        <v>0.3</v>
      </c>
      <c r="AY35" s="36">
        <v>402</v>
      </c>
      <c r="AZ35" s="489">
        <v>51.5</v>
      </c>
      <c r="BA35" s="36">
        <v>378</v>
      </c>
      <c r="BB35" s="489">
        <v>48.4</v>
      </c>
      <c r="BC35" s="36">
        <v>1</v>
      </c>
      <c r="BD35" s="489">
        <v>0.1</v>
      </c>
    </row>
    <row r="36" spans="1:56" ht="20.100000000000001" customHeight="1" x14ac:dyDescent="0.35">
      <c r="A36" s="38" t="s">
        <v>92</v>
      </c>
      <c r="B36" s="51" t="s">
        <v>94</v>
      </c>
      <c r="C36" s="40">
        <v>196</v>
      </c>
      <c r="D36" s="73">
        <v>55.1</v>
      </c>
      <c r="E36" s="40">
        <v>160</v>
      </c>
      <c r="F36" s="73">
        <v>44.9</v>
      </c>
      <c r="G36" s="40">
        <v>195</v>
      </c>
      <c r="H36" s="73">
        <v>55.7</v>
      </c>
      <c r="I36" s="40">
        <v>155</v>
      </c>
      <c r="J36" s="73">
        <v>44.3</v>
      </c>
      <c r="K36" s="40">
        <v>866</v>
      </c>
      <c r="L36" s="73">
        <v>55.3</v>
      </c>
      <c r="M36" s="40">
        <v>699</v>
      </c>
      <c r="N36" s="73">
        <v>44.7</v>
      </c>
      <c r="O36" s="39">
        <v>1044</v>
      </c>
      <c r="P36" s="73">
        <v>52.3</v>
      </c>
      <c r="Q36" s="40">
        <v>954</v>
      </c>
      <c r="R36" s="73">
        <v>47.7</v>
      </c>
      <c r="S36" s="40">
        <v>179</v>
      </c>
      <c r="T36" s="73">
        <v>56.3</v>
      </c>
      <c r="U36" s="40">
        <v>139</v>
      </c>
      <c r="V36" s="73">
        <v>43.7</v>
      </c>
      <c r="W36" s="40">
        <v>153</v>
      </c>
      <c r="X36" s="73">
        <v>48</v>
      </c>
      <c r="Y36" s="40">
        <v>166</v>
      </c>
      <c r="Z36" s="73">
        <v>52</v>
      </c>
      <c r="AA36" s="40">
        <v>857</v>
      </c>
      <c r="AB36" s="73">
        <v>53.5</v>
      </c>
      <c r="AC36" s="40">
        <v>732</v>
      </c>
      <c r="AD36" s="73">
        <v>45.7</v>
      </c>
      <c r="AE36" s="40">
        <v>12</v>
      </c>
      <c r="AF36" s="73">
        <v>0.7</v>
      </c>
      <c r="AG36" s="40">
        <v>778</v>
      </c>
      <c r="AH36" s="73">
        <v>52</v>
      </c>
      <c r="AI36" s="40">
        <v>706</v>
      </c>
      <c r="AJ36" s="73">
        <v>47.2</v>
      </c>
      <c r="AK36" s="40">
        <v>11</v>
      </c>
      <c r="AL36" s="73">
        <v>0.7</v>
      </c>
      <c r="AM36" s="40">
        <v>999</v>
      </c>
      <c r="AN36" s="73">
        <v>51.1</v>
      </c>
      <c r="AO36" s="40">
        <v>957</v>
      </c>
      <c r="AP36" s="73">
        <v>48.9</v>
      </c>
      <c r="AQ36" s="40">
        <v>0</v>
      </c>
      <c r="AR36" s="73">
        <v>0</v>
      </c>
      <c r="AS36" s="40">
        <v>828</v>
      </c>
      <c r="AT36" s="73">
        <v>48.4</v>
      </c>
      <c r="AU36" s="40">
        <v>878</v>
      </c>
      <c r="AV36" s="73">
        <v>51.3</v>
      </c>
      <c r="AW36" s="40">
        <v>6</v>
      </c>
      <c r="AX36" s="73">
        <v>0.4</v>
      </c>
      <c r="AY36" s="40">
        <v>769</v>
      </c>
      <c r="AZ36" s="73">
        <v>48.7</v>
      </c>
      <c r="BA36" s="40">
        <v>810</v>
      </c>
      <c r="BB36" s="73">
        <v>51.3</v>
      </c>
      <c r="BC36" s="40">
        <v>1</v>
      </c>
      <c r="BD36" s="73">
        <v>0.1</v>
      </c>
    </row>
    <row r="37" spans="1:56" ht="20.100000000000001" customHeight="1" x14ac:dyDescent="0.35">
      <c r="A37" s="34" t="s">
        <v>96</v>
      </c>
      <c r="B37" s="50" t="s">
        <v>97</v>
      </c>
      <c r="C37" s="36">
        <v>120</v>
      </c>
      <c r="D37" s="489">
        <v>59.4</v>
      </c>
      <c r="E37" s="36">
        <v>82</v>
      </c>
      <c r="F37" s="489">
        <v>40.6</v>
      </c>
      <c r="G37" s="36">
        <v>138</v>
      </c>
      <c r="H37" s="489">
        <v>63.3</v>
      </c>
      <c r="I37" s="36">
        <v>80</v>
      </c>
      <c r="J37" s="489">
        <v>36.700000000000003</v>
      </c>
      <c r="K37" s="36">
        <v>533</v>
      </c>
      <c r="L37" s="489">
        <v>53.7</v>
      </c>
      <c r="M37" s="36">
        <v>459</v>
      </c>
      <c r="N37" s="489">
        <v>46.3</v>
      </c>
      <c r="O37" s="36">
        <v>101</v>
      </c>
      <c r="P37" s="489">
        <v>47.4</v>
      </c>
      <c r="Q37" s="36">
        <v>112</v>
      </c>
      <c r="R37" s="489">
        <v>52.6</v>
      </c>
      <c r="S37" s="36">
        <v>189</v>
      </c>
      <c r="T37" s="489">
        <v>54.6</v>
      </c>
      <c r="U37" s="36">
        <v>157</v>
      </c>
      <c r="V37" s="489">
        <v>45.4</v>
      </c>
      <c r="W37" s="36">
        <v>161</v>
      </c>
      <c r="X37" s="489">
        <v>55.1</v>
      </c>
      <c r="Y37" s="36">
        <v>131</v>
      </c>
      <c r="Z37" s="489">
        <v>44.9</v>
      </c>
      <c r="AA37" s="36">
        <v>340</v>
      </c>
      <c r="AB37" s="489">
        <v>46.6</v>
      </c>
      <c r="AC37" s="36">
        <v>375</v>
      </c>
      <c r="AD37" s="489">
        <v>51.4</v>
      </c>
      <c r="AE37" s="36">
        <v>15</v>
      </c>
      <c r="AF37" s="489">
        <v>2.1</v>
      </c>
      <c r="AG37" s="36">
        <v>151</v>
      </c>
      <c r="AH37" s="489">
        <v>54.9</v>
      </c>
      <c r="AI37" s="36">
        <v>121</v>
      </c>
      <c r="AJ37" s="489">
        <v>44</v>
      </c>
      <c r="AK37" s="36">
        <v>3</v>
      </c>
      <c r="AL37" s="489">
        <v>1.1000000000000001</v>
      </c>
      <c r="AM37" s="36">
        <v>137</v>
      </c>
      <c r="AN37" s="489">
        <v>57.3</v>
      </c>
      <c r="AO37" s="36">
        <v>102</v>
      </c>
      <c r="AP37" s="489">
        <v>42.7</v>
      </c>
      <c r="AQ37" s="36">
        <v>0</v>
      </c>
      <c r="AR37" s="489">
        <v>0</v>
      </c>
      <c r="AS37" s="36">
        <v>140</v>
      </c>
      <c r="AT37" s="489">
        <v>47</v>
      </c>
      <c r="AU37" s="36">
        <v>155</v>
      </c>
      <c r="AV37" s="489">
        <v>52</v>
      </c>
      <c r="AW37" s="36">
        <v>3</v>
      </c>
      <c r="AX37" s="489">
        <v>1</v>
      </c>
      <c r="AY37" s="36">
        <v>149</v>
      </c>
      <c r="AZ37" s="489">
        <v>47.9</v>
      </c>
      <c r="BA37" s="36">
        <v>162</v>
      </c>
      <c r="BB37" s="489">
        <v>52.1</v>
      </c>
      <c r="BC37" s="36">
        <v>0</v>
      </c>
      <c r="BD37" s="489">
        <v>0</v>
      </c>
    </row>
    <row r="38" spans="1:56" ht="20.100000000000001" customHeight="1" x14ac:dyDescent="0.35">
      <c r="A38" s="38" t="s">
        <v>99</v>
      </c>
      <c r="B38" s="51" t="s">
        <v>100</v>
      </c>
      <c r="C38" s="40">
        <v>32</v>
      </c>
      <c r="D38" s="73">
        <v>42.7</v>
      </c>
      <c r="E38" s="40">
        <v>43</v>
      </c>
      <c r="F38" s="73">
        <v>57.3</v>
      </c>
      <c r="G38" s="40">
        <v>35</v>
      </c>
      <c r="H38" s="73">
        <v>49.3</v>
      </c>
      <c r="I38" s="40">
        <v>36</v>
      </c>
      <c r="J38" s="73">
        <v>50.7</v>
      </c>
      <c r="K38" s="40">
        <v>33</v>
      </c>
      <c r="L38" s="73">
        <v>47.1</v>
      </c>
      <c r="M38" s="40">
        <v>37</v>
      </c>
      <c r="N38" s="73">
        <v>52.9</v>
      </c>
      <c r="O38" s="40">
        <v>39</v>
      </c>
      <c r="P38" s="73">
        <v>57.4</v>
      </c>
      <c r="Q38" s="40">
        <v>29</v>
      </c>
      <c r="R38" s="73">
        <v>42.6</v>
      </c>
      <c r="S38" s="40">
        <v>35</v>
      </c>
      <c r="T38" s="73">
        <v>46.1</v>
      </c>
      <c r="U38" s="40">
        <v>41</v>
      </c>
      <c r="V38" s="73">
        <v>53.9</v>
      </c>
      <c r="W38" s="40">
        <v>48</v>
      </c>
      <c r="X38" s="73">
        <v>53.9</v>
      </c>
      <c r="Y38" s="40">
        <v>41</v>
      </c>
      <c r="Z38" s="73">
        <v>46.1</v>
      </c>
      <c r="AA38" s="40">
        <v>53</v>
      </c>
      <c r="AB38" s="73">
        <v>57.6</v>
      </c>
      <c r="AC38" s="40">
        <v>38</v>
      </c>
      <c r="AD38" s="73">
        <v>41.3</v>
      </c>
      <c r="AE38" s="40">
        <v>1</v>
      </c>
      <c r="AF38" s="73">
        <v>1.1000000000000001</v>
      </c>
      <c r="AG38" s="40">
        <v>54</v>
      </c>
      <c r="AH38" s="73">
        <v>50.5</v>
      </c>
      <c r="AI38" s="40">
        <v>52</v>
      </c>
      <c r="AJ38" s="73">
        <v>48.6</v>
      </c>
      <c r="AK38" s="40">
        <v>1</v>
      </c>
      <c r="AL38" s="73">
        <v>0.9</v>
      </c>
      <c r="AM38" s="40">
        <v>55</v>
      </c>
      <c r="AN38" s="73">
        <v>52.4</v>
      </c>
      <c r="AO38" s="40">
        <v>50</v>
      </c>
      <c r="AP38" s="73">
        <v>47.6</v>
      </c>
      <c r="AQ38" s="40">
        <v>0</v>
      </c>
      <c r="AR38" s="73">
        <v>0</v>
      </c>
      <c r="AS38" s="40">
        <v>38</v>
      </c>
      <c r="AT38" s="73">
        <v>43.7</v>
      </c>
      <c r="AU38" s="40">
        <v>49</v>
      </c>
      <c r="AV38" s="73">
        <v>56.3</v>
      </c>
      <c r="AW38" s="40">
        <v>0</v>
      </c>
      <c r="AX38" s="73">
        <v>0</v>
      </c>
      <c r="AY38" s="40">
        <v>40</v>
      </c>
      <c r="AZ38" s="73">
        <v>45.5</v>
      </c>
      <c r="BA38" s="40">
        <v>48</v>
      </c>
      <c r="BB38" s="73">
        <v>54.5</v>
      </c>
      <c r="BC38" s="40">
        <v>0</v>
      </c>
      <c r="BD38" s="73">
        <v>0</v>
      </c>
    </row>
    <row r="39" spans="1:56" ht="20.100000000000001" customHeight="1" x14ac:dyDescent="0.35">
      <c r="A39" s="34" t="s">
        <v>102</v>
      </c>
      <c r="B39" s="50" t="s">
        <v>103</v>
      </c>
      <c r="C39" s="36">
        <v>107</v>
      </c>
      <c r="D39" s="489">
        <v>57.2</v>
      </c>
      <c r="E39" s="36">
        <v>80</v>
      </c>
      <c r="F39" s="489">
        <v>42.8</v>
      </c>
      <c r="G39" s="36">
        <v>112</v>
      </c>
      <c r="H39" s="489">
        <v>64</v>
      </c>
      <c r="I39" s="36">
        <v>63</v>
      </c>
      <c r="J39" s="489">
        <v>36</v>
      </c>
      <c r="K39" s="36" t="s">
        <v>485</v>
      </c>
      <c r="L39" s="489" t="s">
        <v>247</v>
      </c>
      <c r="M39" s="36" t="s">
        <v>485</v>
      </c>
      <c r="N39" s="489" t="s">
        <v>247</v>
      </c>
      <c r="O39" s="36">
        <v>98</v>
      </c>
      <c r="P39" s="489">
        <v>55.7</v>
      </c>
      <c r="Q39" s="36">
        <v>78</v>
      </c>
      <c r="R39" s="489">
        <v>44.3</v>
      </c>
      <c r="S39" s="36">
        <v>112</v>
      </c>
      <c r="T39" s="489">
        <v>62.6</v>
      </c>
      <c r="U39" s="36">
        <v>67</v>
      </c>
      <c r="V39" s="489">
        <v>37.4</v>
      </c>
      <c r="W39" s="36">
        <v>101</v>
      </c>
      <c r="X39" s="489">
        <v>54</v>
      </c>
      <c r="Y39" s="36">
        <v>86</v>
      </c>
      <c r="Z39" s="489">
        <v>46</v>
      </c>
      <c r="AA39" s="36">
        <v>93</v>
      </c>
      <c r="AB39" s="489">
        <v>56.7</v>
      </c>
      <c r="AC39" s="36">
        <v>71</v>
      </c>
      <c r="AD39" s="489">
        <v>43.3</v>
      </c>
      <c r="AE39" s="36">
        <v>0</v>
      </c>
      <c r="AF39" s="489">
        <v>0</v>
      </c>
      <c r="AG39" s="36">
        <v>530</v>
      </c>
      <c r="AH39" s="489">
        <v>53.1</v>
      </c>
      <c r="AI39" s="36">
        <v>469</v>
      </c>
      <c r="AJ39" s="489">
        <v>46.9</v>
      </c>
      <c r="AK39" s="36">
        <v>0</v>
      </c>
      <c r="AL39" s="489">
        <v>0</v>
      </c>
      <c r="AM39" s="36">
        <v>459</v>
      </c>
      <c r="AN39" s="489">
        <v>49</v>
      </c>
      <c r="AO39" s="36">
        <v>477</v>
      </c>
      <c r="AP39" s="489">
        <v>50.9</v>
      </c>
      <c r="AQ39" s="36">
        <v>1</v>
      </c>
      <c r="AR39" s="489">
        <v>0.1</v>
      </c>
      <c r="AS39" s="36">
        <v>403</v>
      </c>
      <c r="AT39" s="489">
        <v>51.9</v>
      </c>
      <c r="AU39" s="36">
        <v>373</v>
      </c>
      <c r="AV39" s="489">
        <v>48.1</v>
      </c>
      <c r="AW39" s="36">
        <v>0</v>
      </c>
      <c r="AX39" s="489">
        <v>0</v>
      </c>
      <c r="AY39" s="36">
        <v>461</v>
      </c>
      <c r="AZ39" s="489">
        <v>51.6</v>
      </c>
      <c r="BA39" s="36">
        <v>431</v>
      </c>
      <c r="BB39" s="489">
        <v>48.2</v>
      </c>
      <c r="BC39" s="36">
        <v>2</v>
      </c>
      <c r="BD39" s="489">
        <v>0.2</v>
      </c>
    </row>
    <row r="40" spans="1:56" ht="20.100000000000001" customHeight="1" x14ac:dyDescent="0.35">
      <c r="A40" s="38" t="s">
        <v>102</v>
      </c>
      <c r="B40" s="51" t="s">
        <v>512</v>
      </c>
      <c r="C40" s="40" t="s">
        <v>247</v>
      </c>
      <c r="D40" s="73" t="s">
        <v>247</v>
      </c>
      <c r="E40" s="40" t="s">
        <v>247</v>
      </c>
      <c r="F40" s="73" t="s">
        <v>247</v>
      </c>
      <c r="G40" s="40" t="s">
        <v>247</v>
      </c>
      <c r="H40" s="73" t="s">
        <v>247</v>
      </c>
      <c r="I40" s="40" t="s">
        <v>247</v>
      </c>
      <c r="J40" s="73" t="s">
        <v>247</v>
      </c>
      <c r="K40" s="40" t="s">
        <v>247</v>
      </c>
      <c r="L40" s="73" t="s">
        <v>247</v>
      </c>
      <c r="M40" s="40" t="s">
        <v>247</v>
      </c>
      <c r="N40" s="73" t="s">
        <v>247</v>
      </c>
      <c r="O40" s="40" t="s">
        <v>247</v>
      </c>
      <c r="P40" s="73" t="s">
        <v>247</v>
      </c>
      <c r="Q40" s="40" t="s">
        <v>247</v>
      </c>
      <c r="R40" s="73" t="s">
        <v>247</v>
      </c>
      <c r="S40" s="40">
        <v>50</v>
      </c>
      <c r="T40" s="73">
        <v>55.6</v>
      </c>
      <c r="U40" s="40">
        <v>40</v>
      </c>
      <c r="V40" s="73">
        <v>44.4</v>
      </c>
      <c r="W40" s="40">
        <v>367</v>
      </c>
      <c r="X40" s="73">
        <v>59.8</v>
      </c>
      <c r="Y40" s="40">
        <v>247</v>
      </c>
      <c r="Z40" s="73">
        <v>40.200000000000003</v>
      </c>
      <c r="AA40" s="40">
        <v>413</v>
      </c>
      <c r="AB40" s="73">
        <v>52.3</v>
      </c>
      <c r="AC40" s="40">
        <v>371</v>
      </c>
      <c r="AD40" s="73">
        <v>47</v>
      </c>
      <c r="AE40" s="40">
        <v>6</v>
      </c>
      <c r="AF40" s="73">
        <v>0.8</v>
      </c>
      <c r="AG40" s="40">
        <v>488</v>
      </c>
      <c r="AH40" s="73">
        <v>52.4</v>
      </c>
      <c r="AI40" s="40">
        <v>443</v>
      </c>
      <c r="AJ40" s="73">
        <v>47.6</v>
      </c>
      <c r="AK40" s="40">
        <v>0</v>
      </c>
      <c r="AL40" s="73">
        <v>0</v>
      </c>
      <c r="AM40" s="40">
        <v>77</v>
      </c>
      <c r="AN40" s="73">
        <v>50.3</v>
      </c>
      <c r="AO40" s="40">
        <v>76</v>
      </c>
      <c r="AP40" s="73">
        <v>49.7</v>
      </c>
      <c r="AQ40" s="40">
        <v>0</v>
      </c>
      <c r="AR40" s="73">
        <v>0</v>
      </c>
      <c r="AS40" s="40">
        <v>434</v>
      </c>
      <c r="AT40" s="73">
        <v>51.8</v>
      </c>
      <c r="AU40" s="40">
        <v>398</v>
      </c>
      <c r="AV40" s="73">
        <v>47.5</v>
      </c>
      <c r="AW40" s="40">
        <v>6</v>
      </c>
      <c r="AX40" s="73">
        <v>0.7</v>
      </c>
      <c r="AY40" s="40">
        <v>445</v>
      </c>
      <c r="AZ40" s="73">
        <v>49.9</v>
      </c>
      <c r="BA40" s="40">
        <v>447</v>
      </c>
      <c r="BB40" s="73">
        <v>50.1</v>
      </c>
      <c r="BC40" s="40">
        <v>0</v>
      </c>
      <c r="BD40" s="73">
        <v>0</v>
      </c>
    </row>
    <row r="41" spans="1:56" ht="20.100000000000001" customHeight="1" x14ac:dyDescent="0.35">
      <c r="A41" s="34" t="s">
        <v>107</v>
      </c>
      <c r="B41" s="50" t="s">
        <v>108</v>
      </c>
      <c r="C41" s="35">
        <v>1452</v>
      </c>
      <c r="D41" s="489">
        <v>64.3</v>
      </c>
      <c r="E41" s="36">
        <v>806</v>
      </c>
      <c r="F41" s="489">
        <v>35.700000000000003</v>
      </c>
      <c r="G41" s="35">
        <v>1526</v>
      </c>
      <c r="H41" s="489">
        <v>63.9</v>
      </c>
      <c r="I41" s="36">
        <v>863</v>
      </c>
      <c r="J41" s="489">
        <v>36.1</v>
      </c>
      <c r="K41" s="35">
        <v>1483</v>
      </c>
      <c r="L41" s="489">
        <v>61.6</v>
      </c>
      <c r="M41" s="36">
        <v>923</v>
      </c>
      <c r="N41" s="489">
        <v>38.4</v>
      </c>
      <c r="O41" s="35">
        <v>1182</v>
      </c>
      <c r="P41" s="489">
        <v>62.3</v>
      </c>
      <c r="Q41" s="36">
        <v>716</v>
      </c>
      <c r="R41" s="489">
        <v>37.700000000000003</v>
      </c>
      <c r="S41" s="35">
        <v>1068</v>
      </c>
      <c r="T41" s="489">
        <v>63.6</v>
      </c>
      <c r="U41" s="36">
        <v>611</v>
      </c>
      <c r="V41" s="489">
        <v>36.4</v>
      </c>
      <c r="W41" s="36">
        <v>793</v>
      </c>
      <c r="X41" s="489">
        <v>61.2</v>
      </c>
      <c r="Y41" s="36">
        <v>502</v>
      </c>
      <c r="Z41" s="489">
        <v>38.799999999999997</v>
      </c>
      <c r="AA41" s="36">
        <v>762</v>
      </c>
      <c r="AB41" s="489">
        <v>64.400000000000006</v>
      </c>
      <c r="AC41" s="36">
        <v>409</v>
      </c>
      <c r="AD41" s="489">
        <v>34.6</v>
      </c>
      <c r="AE41" s="36">
        <v>12</v>
      </c>
      <c r="AF41" s="489">
        <v>1</v>
      </c>
      <c r="AG41" s="36">
        <v>895</v>
      </c>
      <c r="AH41" s="489">
        <v>61.7</v>
      </c>
      <c r="AI41" s="36">
        <v>556</v>
      </c>
      <c r="AJ41" s="489">
        <v>38.299999999999997</v>
      </c>
      <c r="AK41" s="36">
        <v>0</v>
      </c>
      <c r="AL41" s="489">
        <v>0</v>
      </c>
      <c r="AM41" s="36">
        <v>702</v>
      </c>
      <c r="AN41" s="489">
        <v>58.2</v>
      </c>
      <c r="AO41" s="36">
        <v>504</v>
      </c>
      <c r="AP41" s="489">
        <v>41.8</v>
      </c>
      <c r="AQ41" s="36">
        <v>0</v>
      </c>
      <c r="AR41" s="489">
        <v>0</v>
      </c>
      <c r="AS41" s="36">
        <v>798</v>
      </c>
      <c r="AT41" s="489">
        <v>55.1</v>
      </c>
      <c r="AU41" s="36">
        <v>649</v>
      </c>
      <c r="AV41" s="489">
        <v>44.9</v>
      </c>
      <c r="AW41" s="36">
        <v>0</v>
      </c>
      <c r="AX41" s="489">
        <v>0</v>
      </c>
      <c r="AY41" s="36">
        <v>867</v>
      </c>
      <c r="AZ41" s="489">
        <v>58.4</v>
      </c>
      <c r="BA41" s="36">
        <v>617</v>
      </c>
      <c r="BB41" s="489">
        <v>41.6</v>
      </c>
      <c r="BC41" s="36">
        <v>0</v>
      </c>
      <c r="BD41" s="489">
        <v>0</v>
      </c>
    </row>
    <row r="42" spans="1:56" ht="20.100000000000001" customHeight="1" x14ac:dyDescent="0.35">
      <c r="A42" s="38" t="s">
        <v>107</v>
      </c>
      <c r="B42" s="51" t="s">
        <v>110</v>
      </c>
      <c r="C42" s="40">
        <v>554</v>
      </c>
      <c r="D42" s="73">
        <v>62.2</v>
      </c>
      <c r="E42" s="40">
        <v>337</v>
      </c>
      <c r="F42" s="73">
        <v>37.799999999999997</v>
      </c>
      <c r="G42" s="40">
        <v>553</v>
      </c>
      <c r="H42" s="73">
        <v>60.6</v>
      </c>
      <c r="I42" s="40">
        <v>360</v>
      </c>
      <c r="J42" s="73">
        <v>39.4</v>
      </c>
      <c r="K42" s="40">
        <v>504</v>
      </c>
      <c r="L42" s="73">
        <v>55.3</v>
      </c>
      <c r="M42" s="40">
        <v>408</v>
      </c>
      <c r="N42" s="73">
        <v>44.7</v>
      </c>
      <c r="O42" s="40">
        <v>445</v>
      </c>
      <c r="P42" s="73">
        <v>53.8</v>
      </c>
      <c r="Q42" s="40">
        <v>382</v>
      </c>
      <c r="R42" s="73">
        <v>46.2</v>
      </c>
      <c r="S42" s="40">
        <v>439</v>
      </c>
      <c r="T42" s="73">
        <v>56.4</v>
      </c>
      <c r="U42" s="40">
        <v>339</v>
      </c>
      <c r="V42" s="73">
        <v>43.6</v>
      </c>
      <c r="W42" s="40">
        <v>374</v>
      </c>
      <c r="X42" s="73">
        <v>54</v>
      </c>
      <c r="Y42" s="40">
        <v>318</v>
      </c>
      <c r="Z42" s="73">
        <v>46</v>
      </c>
      <c r="AA42" s="40">
        <v>355</v>
      </c>
      <c r="AB42" s="73">
        <v>52</v>
      </c>
      <c r="AC42" s="40">
        <v>323</v>
      </c>
      <c r="AD42" s="73">
        <v>47.3</v>
      </c>
      <c r="AE42" s="40">
        <v>5</v>
      </c>
      <c r="AF42" s="73">
        <v>0.7</v>
      </c>
      <c r="AG42" s="40">
        <v>374</v>
      </c>
      <c r="AH42" s="73">
        <v>54.4</v>
      </c>
      <c r="AI42" s="40">
        <v>305</v>
      </c>
      <c r="AJ42" s="73">
        <v>44.3</v>
      </c>
      <c r="AK42" s="40">
        <v>9</v>
      </c>
      <c r="AL42" s="73">
        <v>1.3</v>
      </c>
      <c r="AM42" s="40">
        <v>354</v>
      </c>
      <c r="AN42" s="73">
        <v>50</v>
      </c>
      <c r="AO42" s="40">
        <v>354</v>
      </c>
      <c r="AP42" s="73">
        <v>50</v>
      </c>
      <c r="AQ42" s="40">
        <v>0</v>
      </c>
      <c r="AR42" s="73">
        <v>0</v>
      </c>
      <c r="AS42" s="40">
        <v>301</v>
      </c>
      <c r="AT42" s="73">
        <v>52.8</v>
      </c>
      <c r="AU42" s="40">
        <v>265</v>
      </c>
      <c r="AV42" s="73">
        <v>46.5</v>
      </c>
      <c r="AW42" s="40">
        <v>4</v>
      </c>
      <c r="AX42" s="73">
        <v>0.7</v>
      </c>
      <c r="AY42" s="40">
        <v>281</v>
      </c>
      <c r="AZ42" s="73">
        <v>53</v>
      </c>
      <c r="BA42" s="40">
        <v>248</v>
      </c>
      <c r="BB42" s="73">
        <v>46.8</v>
      </c>
      <c r="BC42" s="40">
        <v>1</v>
      </c>
      <c r="BD42" s="73">
        <v>0.2</v>
      </c>
    </row>
    <row r="43" spans="1:56" ht="20.100000000000001" customHeight="1" x14ac:dyDescent="0.35">
      <c r="A43" s="34" t="s">
        <v>111</v>
      </c>
      <c r="B43" s="50" t="s">
        <v>112</v>
      </c>
      <c r="C43" s="35">
        <v>1033</v>
      </c>
      <c r="D43" s="489">
        <v>61.5</v>
      </c>
      <c r="E43" s="36">
        <v>647</v>
      </c>
      <c r="F43" s="489">
        <v>38.5</v>
      </c>
      <c r="G43" s="36">
        <v>758</v>
      </c>
      <c r="H43" s="489">
        <v>55.6</v>
      </c>
      <c r="I43" s="36">
        <v>605</v>
      </c>
      <c r="J43" s="489">
        <v>44.4</v>
      </c>
      <c r="K43" s="36">
        <v>771</v>
      </c>
      <c r="L43" s="489">
        <v>59.6</v>
      </c>
      <c r="M43" s="36">
        <v>523</v>
      </c>
      <c r="N43" s="489">
        <v>40.4</v>
      </c>
      <c r="O43" s="36">
        <v>784</v>
      </c>
      <c r="P43" s="489">
        <v>59.6</v>
      </c>
      <c r="Q43" s="36">
        <v>531</v>
      </c>
      <c r="R43" s="489">
        <v>40.4</v>
      </c>
      <c r="S43" s="36">
        <v>775</v>
      </c>
      <c r="T43" s="489">
        <v>59.3</v>
      </c>
      <c r="U43" s="36">
        <v>531</v>
      </c>
      <c r="V43" s="489">
        <v>40.700000000000003</v>
      </c>
      <c r="W43" s="36">
        <v>699</v>
      </c>
      <c r="X43" s="489">
        <v>62.4</v>
      </c>
      <c r="Y43" s="36">
        <v>421</v>
      </c>
      <c r="Z43" s="489">
        <v>37.6</v>
      </c>
      <c r="AA43" s="36">
        <v>632</v>
      </c>
      <c r="AB43" s="489">
        <v>58.4</v>
      </c>
      <c r="AC43" s="36">
        <v>441</v>
      </c>
      <c r="AD43" s="489">
        <v>40.799999999999997</v>
      </c>
      <c r="AE43" s="36">
        <v>9</v>
      </c>
      <c r="AF43" s="489">
        <v>0.8</v>
      </c>
      <c r="AG43" s="36">
        <v>632</v>
      </c>
      <c r="AH43" s="489">
        <v>54.3</v>
      </c>
      <c r="AI43" s="36">
        <v>520</v>
      </c>
      <c r="AJ43" s="489">
        <v>44.7</v>
      </c>
      <c r="AK43" s="36">
        <v>12</v>
      </c>
      <c r="AL43" s="489">
        <v>1</v>
      </c>
      <c r="AM43" s="36">
        <v>717</v>
      </c>
      <c r="AN43" s="489">
        <v>54.6</v>
      </c>
      <c r="AO43" s="36">
        <v>595</v>
      </c>
      <c r="AP43" s="489">
        <v>45.3</v>
      </c>
      <c r="AQ43" s="36">
        <v>1</v>
      </c>
      <c r="AR43" s="489">
        <v>0.1</v>
      </c>
      <c r="AS43" s="36">
        <v>689</v>
      </c>
      <c r="AT43" s="489">
        <v>54</v>
      </c>
      <c r="AU43" s="36">
        <v>584</v>
      </c>
      <c r="AV43" s="489">
        <v>45.8</v>
      </c>
      <c r="AW43" s="36">
        <v>2</v>
      </c>
      <c r="AX43" s="489">
        <v>0.2</v>
      </c>
      <c r="AY43" s="36">
        <v>666</v>
      </c>
      <c r="AZ43" s="489">
        <v>54.2</v>
      </c>
      <c r="BA43" s="36">
        <v>562</v>
      </c>
      <c r="BB43" s="489">
        <v>45.7</v>
      </c>
      <c r="BC43" s="36">
        <v>1</v>
      </c>
      <c r="BD43" s="489">
        <v>0.1</v>
      </c>
    </row>
    <row r="44" spans="1:56" ht="20.100000000000001" customHeight="1" x14ac:dyDescent="0.35">
      <c r="A44" s="38" t="s">
        <v>114</v>
      </c>
      <c r="B44" s="51" t="s">
        <v>115</v>
      </c>
      <c r="C44" s="40">
        <v>144</v>
      </c>
      <c r="D44" s="73">
        <v>45.7</v>
      </c>
      <c r="E44" s="40">
        <v>171</v>
      </c>
      <c r="F44" s="73">
        <v>54.3</v>
      </c>
      <c r="G44" s="39">
        <v>1060</v>
      </c>
      <c r="H44" s="73">
        <v>49.3</v>
      </c>
      <c r="I44" s="39">
        <v>1092</v>
      </c>
      <c r="J44" s="73">
        <v>50.7</v>
      </c>
      <c r="K44" s="40">
        <v>951</v>
      </c>
      <c r="L44" s="73">
        <v>47.5</v>
      </c>
      <c r="M44" s="39">
        <v>1051</v>
      </c>
      <c r="N44" s="73">
        <v>52.5</v>
      </c>
      <c r="O44" s="40">
        <v>851</v>
      </c>
      <c r="P44" s="73">
        <v>46</v>
      </c>
      <c r="Q44" s="39">
        <v>1000</v>
      </c>
      <c r="R44" s="73">
        <v>54</v>
      </c>
      <c r="S44" s="40">
        <v>912</v>
      </c>
      <c r="T44" s="73">
        <v>47.2</v>
      </c>
      <c r="U44" s="39">
        <v>1022</v>
      </c>
      <c r="V44" s="73">
        <v>52.8</v>
      </c>
      <c r="W44" s="40">
        <v>867</v>
      </c>
      <c r="X44" s="73">
        <v>47.4</v>
      </c>
      <c r="Y44" s="40">
        <v>961</v>
      </c>
      <c r="Z44" s="73">
        <v>52.6</v>
      </c>
      <c r="AA44" s="40">
        <v>875</v>
      </c>
      <c r="AB44" s="73">
        <v>46.1</v>
      </c>
      <c r="AC44" s="39">
        <v>1010</v>
      </c>
      <c r="AD44" s="73">
        <v>53.2</v>
      </c>
      <c r="AE44" s="40">
        <v>13</v>
      </c>
      <c r="AF44" s="73">
        <v>0.7</v>
      </c>
      <c r="AG44" s="40">
        <v>963</v>
      </c>
      <c r="AH44" s="73">
        <v>46.7</v>
      </c>
      <c r="AI44" s="39">
        <v>1078</v>
      </c>
      <c r="AJ44" s="73">
        <v>52.3</v>
      </c>
      <c r="AK44" s="40">
        <v>22</v>
      </c>
      <c r="AL44" s="73">
        <v>1.1000000000000001</v>
      </c>
      <c r="AM44" s="40">
        <v>828</v>
      </c>
      <c r="AN44" s="73">
        <v>44.4</v>
      </c>
      <c r="AO44" s="39">
        <v>1035</v>
      </c>
      <c r="AP44" s="73">
        <v>55.5</v>
      </c>
      <c r="AQ44" s="40">
        <v>1</v>
      </c>
      <c r="AR44" s="73">
        <v>0.1</v>
      </c>
      <c r="AS44" s="40">
        <v>946</v>
      </c>
      <c r="AT44" s="73">
        <v>44.6</v>
      </c>
      <c r="AU44" s="39">
        <v>1177</v>
      </c>
      <c r="AV44" s="73">
        <v>55.4</v>
      </c>
      <c r="AW44" s="40">
        <v>0</v>
      </c>
      <c r="AX44" s="73">
        <v>0</v>
      </c>
      <c r="AY44" s="40">
        <v>957</v>
      </c>
      <c r="AZ44" s="73">
        <v>44</v>
      </c>
      <c r="BA44" s="39">
        <v>1215</v>
      </c>
      <c r="BB44" s="73">
        <v>55.9</v>
      </c>
      <c r="BC44" s="40">
        <v>2</v>
      </c>
      <c r="BD44" s="73">
        <v>0.1</v>
      </c>
    </row>
    <row r="45" spans="1:56" ht="20.100000000000001" customHeight="1" x14ac:dyDescent="0.35">
      <c r="A45" s="34" t="s">
        <v>117</v>
      </c>
      <c r="B45" s="50" t="s">
        <v>118</v>
      </c>
      <c r="C45" s="35">
        <v>1257</v>
      </c>
      <c r="D45" s="489">
        <v>50.5</v>
      </c>
      <c r="E45" s="35">
        <v>1230</v>
      </c>
      <c r="F45" s="489">
        <v>49.5</v>
      </c>
      <c r="G45" s="35">
        <v>1230</v>
      </c>
      <c r="H45" s="489">
        <v>52</v>
      </c>
      <c r="I45" s="35">
        <v>1135</v>
      </c>
      <c r="J45" s="489">
        <v>48</v>
      </c>
      <c r="K45" s="35">
        <v>1271</v>
      </c>
      <c r="L45" s="489">
        <v>49.2</v>
      </c>
      <c r="M45" s="35">
        <v>1311</v>
      </c>
      <c r="N45" s="489">
        <v>50.8</v>
      </c>
      <c r="O45" s="35">
        <v>1202</v>
      </c>
      <c r="P45" s="489">
        <v>49</v>
      </c>
      <c r="Q45" s="35">
        <v>1252</v>
      </c>
      <c r="R45" s="489">
        <v>51</v>
      </c>
      <c r="S45" s="36">
        <v>155</v>
      </c>
      <c r="T45" s="489">
        <v>56.4</v>
      </c>
      <c r="U45" s="36">
        <v>120</v>
      </c>
      <c r="V45" s="489">
        <v>43.6</v>
      </c>
      <c r="W45" s="36">
        <v>129</v>
      </c>
      <c r="X45" s="489">
        <v>48.7</v>
      </c>
      <c r="Y45" s="36">
        <v>136</v>
      </c>
      <c r="Z45" s="489">
        <v>51.3</v>
      </c>
      <c r="AA45" s="36">
        <v>162</v>
      </c>
      <c r="AB45" s="489">
        <v>52.3</v>
      </c>
      <c r="AC45" s="36">
        <v>146</v>
      </c>
      <c r="AD45" s="489">
        <v>47.1</v>
      </c>
      <c r="AE45" s="36">
        <v>2</v>
      </c>
      <c r="AF45" s="489">
        <v>0.6</v>
      </c>
      <c r="AG45" s="36">
        <v>861</v>
      </c>
      <c r="AH45" s="489">
        <v>47.6</v>
      </c>
      <c r="AI45" s="36">
        <v>919</v>
      </c>
      <c r="AJ45" s="489">
        <v>50.8</v>
      </c>
      <c r="AK45" s="36">
        <v>28</v>
      </c>
      <c r="AL45" s="489">
        <v>1.5</v>
      </c>
      <c r="AM45" s="36">
        <v>822</v>
      </c>
      <c r="AN45" s="489">
        <v>49.1</v>
      </c>
      <c r="AO45" s="36">
        <v>852</v>
      </c>
      <c r="AP45" s="489">
        <v>50.9</v>
      </c>
      <c r="AQ45" s="36">
        <v>1</v>
      </c>
      <c r="AR45" s="489">
        <v>0.1</v>
      </c>
      <c r="AS45" s="36">
        <v>790</v>
      </c>
      <c r="AT45" s="489">
        <v>47.6</v>
      </c>
      <c r="AU45" s="36">
        <v>861</v>
      </c>
      <c r="AV45" s="489">
        <v>51.9</v>
      </c>
      <c r="AW45" s="36">
        <v>9</v>
      </c>
      <c r="AX45" s="489">
        <v>0.5</v>
      </c>
      <c r="AY45" s="36">
        <v>140</v>
      </c>
      <c r="AZ45" s="489">
        <v>49</v>
      </c>
      <c r="BA45" s="36">
        <v>146</v>
      </c>
      <c r="BB45" s="489">
        <v>51</v>
      </c>
      <c r="BC45" s="36">
        <v>0</v>
      </c>
      <c r="BD45" s="489">
        <v>0</v>
      </c>
    </row>
    <row r="46" spans="1:56" ht="20.100000000000001" customHeight="1" x14ac:dyDescent="0.35">
      <c r="A46" s="38" t="s">
        <v>117</v>
      </c>
      <c r="B46" s="51" t="s">
        <v>120</v>
      </c>
      <c r="C46" s="39">
        <v>2312</v>
      </c>
      <c r="D46" s="73">
        <v>53.2</v>
      </c>
      <c r="E46" s="39">
        <v>2030</v>
      </c>
      <c r="F46" s="73">
        <v>46.8</v>
      </c>
      <c r="G46" s="39">
        <v>2506</v>
      </c>
      <c r="H46" s="73">
        <v>53.8</v>
      </c>
      <c r="I46" s="39">
        <v>2148</v>
      </c>
      <c r="J46" s="73">
        <v>46.2</v>
      </c>
      <c r="K46" s="40">
        <v>314</v>
      </c>
      <c r="L46" s="73">
        <v>47.8</v>
      </c>
      <c r="M46" s="40">
        <v>343</v>
      </c>
      <c r="N46" s="73">
        <v>52.2</v>
      </c>
      <c r="O46" s="40">
        <v>305</v>
      </c>
      <c r="P46" s="73">
        <v>45.1</v>
      </c>
      <c r="Q46" s="40">
        <v>371</v>
      </c>
      <c r="R46" s="73">
        <v>54.9</v>
      </c>
      <c r="S46" s="39">
        <v>2274</v>
      </c>
      <c r="T46" s="73">
        <v>50.5</v>
      </c>
      <c r="U46" s="39">
        <v>2227</v>
      </c>
      <c r="V46" s="73">
        <v>49.5</v>
      </c>
      <c r="W46" s="39">
        <v>2406</v>
      </c>
      <c r="X46" s="73">
        <v>50.1</v>
      </c>
      <c r="Y46" s="39">
        <v>2394</v>
      </c>
      <c r="Z46" s="73">
        <v>49.9</v>
      </c>
      <c r="AA46" s="39">
        <v>2359</v>
      </c>
      <c r="AB46" s="73">
        <v>48.8</v>
      </c>
      <c r="AC46" s="39">
        <v>2472</v>
      </c>
      <c r="AD46" s="73">
        <v>51.2</v>
      </c>
      <c r="AE46" s="40">
        <v>0</v>
      </c>
      <c r="AF46" s="73">
        <v>0</v>
      </c>
      <c r="AG46" s="39">
        <v>2399</v>
      </c>
      <c r="AH46" s="73">
        <v>47.8</v>
      </c>
      <c r="AI46" s="39">
        <v>2529</v>
      </c>
      <c r="AJ46" s="73">
        <v>50.4</v>
      </c>
      <c r="AK46" s="40">
        <v>88</v>
      </c>
      <c r="AL46" s="73">
        <v>1.8</v>
      </c>
      <c r="AM46" s="39">
        <v>1706</v>
      </c>
      <c r="AN46" s="73">
        <v>47.7</v>
      </c>
      <c r="AO46" s="39">
        <v>1873</v>
      </c>
      <c r="AP46" s="73">
        <v>52.3</v>
      </c>
      <c r="AQ46" s="40">
        <v>0</v>
      </c>
      <c r="AR46" s="73">
        <v>0</v>
      </c>
      <c r="AS46" s="39">
        <v>1470</v>
      </c>
      <c r="AT46" s="73">
        <v>45.3</v>
      </c>
      <c r="AU46" s="39">
        <v>1754</v>
      </c>
      <c r="AV46" s="73">
        <v>54</v>
      </c>
      <c r="AW46" s="40">
        <v>22</v>
      </c>
      <c r="AX46" s="73">
        <v>0.7</v>
      </c>
      <c r="AY46" s="39">
        <v>1400</v>
      </c>
      <c r="AZ46" s="73">
        <v>43.9</v>
      </c>
      <c r="BA46" s="39">
        <v>1783</v>
      </c>
      <c r="BB46" s="73">
        <v>55.9</v>
      </c>
      <c r="BC46" s="40">
        <v>6</v>
      </c>
      <c r="BD46" s="73">
        <v>0.2</v>
      </c>
    </row>
    <row r="47" spans="1:56" ht="20.100000000000001" customHeight="1" x14ac:dyDescent="0.35">
      <c r="A47" s="34" t="s">
        <v>117</v>
      </c>
      <c r="B47" s="50" t="s">
        <v>122</v>
      </c>
      <c r="C47" s="36">
        <v>133</v>
      </c>
      <c r="D47" s="489">
        <v>57.3</v>
      </c>
      <c r="E47" s="36">
        <v>99</v>
      </c>
      <c r="F47" s="489">
        <v>42.7</v>
      </c>
      <c r="G47" s="36">
        <v>108</v>
      </c>
      <c r="H47" s="489">
        <v>53.7</v>
      </c>
      <c r="I47" s="36">
        <v>93</v>
      </c>
      <c r="J47" s="489">
        <v>46.3</v>
      </c>
      <c r="K47" s="36">
        <v>87</v>
      </c>
      <c r="L47" s="489">
        <v>47</v>
      </c>
      <c r="M47" s="36">
        <v>98</v>
      </c>
      <c r="N47" s="489">
        <v>53</v>
      </c>
      <c r="O47" s="36">
        <v>74</v>
      </c>
      <c r="P47" s="489">
        <v>47.4</v>
      </c>
      <c r="Q47" s="36">
        <v>82</v>
      </c>
      <c r="R47" s="489">
        <v>52.6</v>
      </c>
      <c r="S47" s="36">
        <v>57</v>
      </c>
      <c r="T47" s="489">
        <v>50</v>
      </c>
      <c r="U47" s="36">
        <v>57</v>
      </c>
      <c r="V47" s="489">
        <v>50</v>
      </c>
      <c r="W47" s="36">
        <v>60</v>
      </c>
      <c r="X47" s="489">
        <v>46.5</v>
      </c>
      <c r="Y47" s="36">
        <v>69</v>
      </c>
      <c r="Z47" s="489">
        <v>53.5</v>
      </c>
      <c r="AA47" s="36">
        <v>79</v>
      </c>
      <c r="AB47" s="489">
        <v>45.7</v>
      </c>
      <c r="AC47" s="36">
        <v>91</v>
      </c>
      <c r="AD47" s="489">
        <v>52.6</v>
      </c>
      <c r="AE47" s="36">
        <v>3</v>
      </c>
      <c r="AF47" s="489">
        <v>1.7</v>
      </c>
      <c r="AG47" s="36">
        <v>84</v>
      </c>
      <c r="AH47" s="489">
        <v>49.7</v>
      </c>
      <c r="AI47" s="36">
        <v>82</v>
      </c>
      <c r="AJ47" s="489">
        <v>48.5</v>
      </c>
      <c r="AK47" s="36">
        <v>3</v>
      </c>
      <c r="AL47" s="489">
        <v>1.8</v>
      </c>
      <c r="AM47" s="36">
        <v>76</v>
      </c>
      <c r="AN47" s="489">
        <v>46.3</v>
      </c>
      <c r="AO47" s="36">
        <v>87</v>
      </c>
      <c r="AP47" s="489">
        <v>53</v>
      </c>
      <c r="AQ47" s="36">
        <v>1</v>
      </c>
      <c r="AR47" s="489">
        <v>0.6</v>
      </c>
      <c r="AS47" s="36">
        <v>83</v>
      </c>
      <c r="AT47" s="489">
        <v>44.6</v>
      </c>
      <c r="AU47" s="36">
        <v>103</v>
      </c>
      <c r="AV47" s="489">
        <v>55.4</v>
      </c>
      <c r="AW47" s="36">
        <v>0</v>
      </c>
      <c r="AX47" s="489">
        <v>0</v>
      </c>
      <c r="AY47" s="36">
        <v>97</v>
      </c>
      <c r="AZ47" s="489">
        <v>47.5</v>
      </c>
      <c r="BA47" s="36">
        <v>106</v>
      </c>
      <c r="BB47" s="489">
        <v>52</v>
      </c>
      <c r="BC47" s="36">
        <v>1</v>
      </c>
      <c r="BD47" s="489">
        <v>0.5</v>
      </c>
    </row>
    <row r="48" spans="1:56" ht="20.100000000000001" customHeight="1" x14ac:dyDescent="0.35">
      <c r="A48" s="38" t="s">
        <v>117</v>
      </c>
      <c r="B48" s="51" t="s">
        <v>513</v>
      </c>
      <c r="C48" s="40" t="s">
        <v>247</v>
      </c>
      <c r="D48" s="73" t="s">
        <v>247</v>
      </c>
      <c r="E48" s="40" t="s">
        <v>247</v>
      </c>
      <c r="F48" s="73" t="s">
        <v>247</v>
      </c>
      <c r="G48" s="40" t="s">
        <v>247</v>
      </c>
      <c r="H48" s="73" t="s">
        <v>247</v>
      </c>
      <c r="I48" s="40" t="s">
        <v>247</v>
      </c>
      <c r="J48" s="73" t="s">
        <v>247</v>
      </c>
      <c r="K48" s="40" t="s">
        <v>247</v>
      </c>
      <c r="L48" s="73" t="s">
        <v>247</v>
      </c>
      <c r="M48" s="40" t="s">
        <v>247</v>
      </c>
      <c r="N48" s="73" t="s">
        <v>247</v>
      </c>
      <c r="O48" s="40" t="s">
        <v>247</v>
      </c>
      <c r="P48" s="73" t="s">
        <v>247</v>
      </c>
      <c r="Q48" s="40" t="s">
        <v>247</v>
      </c>
      <c r="R48" s="73" t="s">
        <v>247</v>
      </c>
      <c r="S48" s="40" t="s">
        <v>247</v>
      </c>
      <c r="T48" s="73" t="s">
        <v>247</v>
      </c>
      <c r="U48" s="40" t="s">
        <v>247</v>
      </c>
      <c r="V48" s="73" t="s">
        <v>247</v>
      </c>
      <c r="W48" s="40" t="s">
        <v>247</v>
      </c>
      <c r="X48" s="73" t="s">
        <v>247</v>
      </c>
      <c r="Y48" s="40" t="s">
        <v>247</v>
      </c>
      <c r="Z48" s="73" t="s">
        <v>247</v>
      </c>
      <c r="AA48" s="40" t="s">
        <v>247</v>
      </c>
      <c r="AB48" s="73" t="s">
        <v>247</v>
      </c>
      <c r="AC48" s="40" t="s">
        <v>247</v>
      </c>
      <c r="AD48" s="73" t="s">
        <v>247</v>
      </c>
      <c r="AE48" s="40" t="s">
        <v>247</v>
      </c>
      <c r="AF48" s="73" t="s">
        <v>247</v>
      </c>
      <c r="AG48" s="39">
        <v>1038</v>
      </c>
      <c r="AH48" s="73">
        <v>48.5</v>
      </c>
      <c r="AI48" s="39">
        <v>1066</v>
      </c>
      <c r="AJ48" s="73">
        <v>49.8</v>
      </c>
      <c r="AK48" s="40">
        <v>37</v>
      </c>
      <c r="AL48" s="73">
        <v>1.7</v>
      </c>
      <c r="AM48" s="39">
        <v>1051</v>
      </c>
      <c r="AN48" s="73">
        <v>47.6</v>
      </c>
      <c r="AO48" s="39">
        <v>1154</v>
      </c>
      <c r="AP48" s="73">
        <v>52.3</v>
      </c>
      <c r="AQ48" s="40">
        <v>1</v>
      </c>
      <c r="AR48" s="73">
        <v>0</v>
      </c>
      <c r="AS48" s="39">
        <v>1059</v>
      </c>
      <c r="AT48" s="73">
        <v>45.9</v>
      </c>
      <c r="AU48" s="39">
        <v>1241</v>
      </c>
      <c r="AV48" s="73">
        <v>53.8</v>
      </c>
      <c r="AW48" s="40">
        <v>5</v>
      </c>
      <c r="AX48" s="73">
        <v>0.2</v>
      </c>
      <c r="AY48" s="39">
        <v>1104</v>
      </c>
      <c r="AZ48" s="73">
        <v>45.8</v>
      </c>
      <c r="BA48" s="39">
        <v>1301</v>
      </c>
      <c r="BB48" s="73">
        <v>54</v>
      </c>
      <c r="BC48" s="40">
        <v>5</v>
      </c>
      <c r="BD48" s="73">
        <v>0.2</v>
      </c>
    </row>
    <row r="49" spans="1:56" ht="20.100000000000001" customHeight="1" x14ac:dyDescent="0.35">
      <c r="A49" s="34" t="s">
        <v>117</v>
      </c>
      <c r="B49" s="50" t="s">
        <v>125</v>
      </c>
      <c r="C49" s="35">
        <v>1109</v>
      </c>
      <c r="D49" s="489">
        <v>55.7</v>
      </c>
      <c r="E49" s="36">
        <v>881</v>
      </c>
      <c r="F49" s="489">
        <v>44.3</v>
      </c>
      <c r="G49" s="35">
        <v>1046</v>
      </c>
      <c r="H49" s="489">
        <v>57.4</v>
      </c>
      <c r="I49" s="36">
        <v>776</v>
      </c>
      <c r="J49" s="489">
        <v>42.6</v>
      </c>
      <c r="K49" s="36">
        <v>912</v>
      </c>
      <c r="L49" s="489">
        <v>56.2</v>
      </c>
      <c r="M49" s="36">
        <v>712</v>
      </c>
      <c r="N49" s="489">
        <v>43.8</v>
      </c>
      <c r="O49" s="36">
        <v>876</v>
      </c>
      <c r="P49" s="489">
        <v>53.9</v>
      </c>
      <c r="Q49" s="36">
        <v>750</v>
      </c>
      <c r="R49" s="489">
        <v>46.1</v>
      </c>
      <c r="S49" s="36">
        <v>844</v>
      </c>
      <c r="T49" s="489">
        <v>53.9</v>
      </c>
      <c r="U49" s="36">
        <v>723</v>
      </c>
      <c r="V49" s="489">
        <v>46.1</v>
      </c>
      <c r="W49" s="36">
        <v>814</v>
      </c>
      <c r="X49" s="489">
        <v>52</v>
      </c>
      <c r="Y49" s="36">
        <v>750</v>
      </c>
      <c r="Z49" s="489">
        <v>48</v>
      </c>
      <c r="AA49" s="36">
        <v>788</v>
      </c>
      <c r="AB49" s="489">
        <v>49.7</v>
      </c>
      <c r="AC49" s="36">
        <v>776</v>
      </c>
      <c r="AD49" s="489">
        <v>48.9</v>
      </c>
      <c r="AE49" s="36">
        <v>23</v>
      </c>
      <c r="AF49" s="489">
        <v>1.4</v>
      </c>
      <c r="AG49" s="36">
        <v>797</v>
      </c>
      <c r="AH49" s="489">
        <v>49.1</v>
      </c>
      <c r="AI49" s="36">
        <v>813</v>
      </c>
      <c r="AJ49" s="489">
        <v>50.1</v>
      </c>
      <c r="AK49" s="36">
        <v>13</v>
      </c>
      <c r="AL49" s="489">
        <v>0.8</v>
      </c>
      <c r="AM49" s="36">
        <v>640</v>
      </c>
      <c r="AN49" s="489">
        <v>51.3</v>
      </c>
      <c r="AO49" s="36">
        <v>608</v>
      </c>
      <c r="AP49" s="489">
        <v>48.7</v>
      </c>
      <c r="AQ49" s="36">
        <v>0</v>
      </c>
      <c r="AR49" s="489">
        <v>0</v>
      </c>
      <c r="AS49" s="36">
        <v>525</v>
      </c>
      <c r="AT49" s="489">
        <v>48</v>
      </c>
      <c r="AU49" s="36">
        <v>566</v>
      </c>
      <c r="AV49" s="489">
        <v>51.7</v>
      </c>
      <c r="AW49" s="36">
        <v>3</v>
      </c>
      <c r="AX49" s="489">
        <v>0.3</v>
      </c>
      <c r="AY49" s="36">
        <v>748</v>
      </c>
      <c r="AZ49" s="489">
        <v>47.6</v>
      </c>
      <c r="BA49" s="36">
        <v>824</v>
      </c>
      <c r="BB49" s="489">
        <v>52.4</v>
      </c>
      <c r="BC49" s="36">
        <v>1</v>
      </c>
      <c r="BD49" s="489">
        <v>0.1</v>
      </c>
    </row>
    <row r="50" spans="1:56" ht="20.100000000000001" customHeight="1" x14ac:dyDescent="0.35">
      <c r="A50" s="38" t="s">
        <v>128</v>
      </c>
      <c r="B50" s="51" t="s">
        <v>129</v>
      </c>
      <c r="C50" s="40">
        <v>146</v>
      </c>
      <c r="D50" s="73">
        <v>57</v>
      </c>
      <c r="E50" s="40">
        <v>110</v>
      </c>
      <c r="F50" s="73">
        <v>43</v>
      </c>
      <c r="G50" s="40">
        <v>148</v>
      </c>
      <c r="H50" s="73">
        <v>57.6</v>
      </c>
      <c r="I50" s="40">
        <v>109</v>
      </c>
      <c r="J50" s="73">
        <v>42.4</v>
      </c>
      <c r="K50" s="40">
        <v>156</v>
      </c>
      <c r="L50" s="73">
        <v>60.7</v>
      </c>
      <c r="M50" s="40">
        <v>101</v>
      </c>
      <c r="N50" s="73">
        <v>39.299999999999997</v>
      </c>
      <c r="O50" s="40">
        <v>140</v>
      </c>
      <c r="P50" s="73">
        <v>54.7</v>
      </c>
      <c r="Q50" s="40">
        <v>116</v>
      </c>
      <c r="R50" s="73">
        <v>45.3</v>
      </c>
      <c r="S50" s="40">
        <v>716</v>
      </c>
      <c r="T50" s="73">
        <v>51.1</v>
      </c>
      <c r="U50" s="40">
        <v>685</v>
      </c>
      <c r="V50" s="73">
        <v>48.9</v>
      </c>
      <c r="W50" s="40">
        <v>680</v>
      </c>
      <c r="X50" s="73">
        <v>50.2</v>
      </c>
      <c r="Y50" s="40">
        <v>674</v>
      </c>
      <c r="Z50" s="73">
        <v>49.8</v>
      </c>
      <c r="AA50" s="40">
        <v>134</v>
      </c>
      <c r="AB50" s="73">
        <v>52.1</v>
      </c>
      <c r="AC50" s="40">
        <v>123</v>
      </c>
      <c r="AD50" s="73">
        <v>47.9</v>
      </c>
      <c r="AE50" s="40">
        <v>0</v>
      </c>
      <c r="AF50" s="73">
        <v>0</v>
      </c>
      <c r="AG50" s="40">
        <v>134</v>
      </c>
      <c r="AH50" s="73">
        <v>52.5</v>
      </c>
      <c r="AI50" s="40">
        <v>121</v>
      </c>
      <c r="AJ50" s="73">
        <v>47.5</v>
      </c>
      <c r="AK50" s="40">
        <v>0</v>
      </c>
      <c r="AL50" s="73">
        <v>0</v>
      </c>
      <c r="AM50" s="40">
        <v>130</v>
      </c>
      <c r="AN50" s="73">
        <v>50.8</v>
      </c>
      <c r="AO50" s="40">
        <v>126</v>
      </c>
      <c r="AP50" s="73">
        <v>49.2</v>
      </c>
      <c r="AQ50" s="40">
        <v>0</v>
      </c>
      <c r="AR50" s="73">
        <v>0</v>
      </c>
      <c r="AS50" s="40">
        <v>130</v>
      </c>
      <c r="AT50" s="73">
        <v>51.8</v>
      </c>
      <c r="AU50" s="40">
        <v>121</v>
      </c>
      <c r="AV50" s="73">
        <v>48.2</v>
      </c>
      <c r="AW50" s="40">
        <v>0</v>
      </c>
      <c r="AX50" s="73">
        <v>0</v>
      </c>
      <c r="AY50" s="40">
        <v>118</v>
      </c>
      <c r="AZ50" s="73">
        <v>47.8</v>
      </c>
      <c r="BA50" s="40">
        <v>129</v>
      </c>
      <c r="BB50" s="73">
        <v>52.2</v>
      </c>
      <c r="BC50" s="40">
        <v>0</v>
      </c>
      <c r="BD50" s="73">
        <v>0</v>
      </c>
    </row>
    <row r="51" spans="1:56" ht="20.100000000000001" customHeight="1" x14ac:dyDescent="0.35">
      <c r="A51" s="34" t="s">
        <v>128</v>
      </c>
      <c r="B51" s="50" t="s">
        <v>514</v>
      </c>
      <c r="C51" s="36" t="s">
        <v>247</v>
      </c>
      <c r="D51" s="489" t="s">
        <v>247</v>
      </c>
      <c r="E51" s="36" t="s">
        <v>247</v>
      </c>
      <c r="F51" s="489" t="s">
        <v>247</v>
      </c>
      <c r="G51" s="36" t="s">
        <v>247</v>
      </c>
      <c r="H51" s="489" t="s">
        <v>247</v>
      </c>
      <c r="I51" s="36" t="s">
        <v>247</v>
      </c>
      <c r="J51" s="489" t="s">
        <v>247</v>
      </c>
      <c r="K51" s="36">
        <v>137</v>
      </c>
      <c r="L51" s="489">
        <v>59.8</v>
      </c>
      <c r="M51" s="36">
        <v>92</v>
      </c>
      <c r="N51" s="489">
        <v>40.200000000000003</v>
      </c>
      <c r="O51" s="36">
        <v>134</v>
      </c>
      <c r="P51" s="489">
        <v>59.8</v>
      </c>
      <c r="Q51" s="36">
        <v>90</v>
      </c>
      <c r="R51" s="489">
        <v>40.200000000000003</v>
      </c>
      <c r="S51" s="36">
        <v>157</v>
      </c>
      <c r="T51" s="489">
        <v>59.2</v>
      </c>
      <c r="U51" s="36">
        <v>108</v>
      </c>
      <c r="V51" s="489">
        <v>40.799999999999997</v>
      </c>
      <c r="W51" s="36">
        <v>113</v>
      </c>
      <c r="X51" s="489">
        <v>50.2</v>
      </c>
      <c r="Y51" s="36">
        <v>112</v>
      </c>
      <c r="Z51" s="489">
        <v>49.8</v>
      </c>
      <c r="AA51" s="36">
        <v>99</v>
      </c>
      <c r="AB51" s="489">
        <v>46</v>
      </c>
      <c r="AC51" s="36">
        <v>111</v>
      </c>
      <c r="AD51" s="489">
        <v>51.6</v>
      </c>
      <c r="AE51" s="36">
        <v>5</v>
      </c>
      <c r="AF51" s="489">
        <v>2.2999999999999998</v>
      </c>
      <c r="AG51" s="36">
        <v>125</v>
      </c>
      <c r="AH51" s="489">
        <v>50.8</v>
      </c>
      <c r="AI51" s="36">
        <v>121</v>
      </c>
      <c r="AJ51" s="489">
        <v>49.2</v>
      </c>
      <c r="AK51" s="36">
        <v>0</v>
      </c>
      <c r="AL51" s="489">
        <v>0</v>
      </c>
      <c r="AM51" s="36">
        <v>113</v>
      </c>
      <c r="AN51" s="489">
        <v>44.8</v>
      </c>
      <c r="AO51" s="36">
        <v>139</v>
      </c>
      <c r="AP51" s="489">
        <v>55.2</v>
      </c>
      <c r="AQ51" s="36">
        <v>0</v>
      </c>
      <c r="AR51" s="489">
        <v>0</v>
      </c>
      <c r="AS51" s="36">
        <v>106</v>
      </c>
      <c r="AT51" s="489">
        <v>48.8</v>
      </c>
      <c r="AU51" s="36">
        <v>111</v>
      </c>
      <c r="AV51" s="489">
        <v>51.2</v>
      </c>
      <c r="AW51" s="36">
        <v>0</v>
      </c>
      <c r="AX51" s="489">
        <v>0</v>
      </c>
      <c r="AY51" s="36">
        <v>101</v>
      </c>
      <c r="AZ51" s="489">
        <v>48.8</v>
      </c>
      <c r="BA51" s="36">
        <v>106</v>
      </c>
      <c r="BB51" s="489">
        <v>51.2</v>
      </c>
      <c r="BC51" s="36">
        <v>0</v>
      </c>
      <c r="BD51" s="489">
        <v>0</v>
      </c>
    </row>
    <row r="52" spans="1:56" ht="20.100000000000001" customHeight="1" x14ac:dyDescent="0.35">
      <c r="A52" s="38" t="s">
        <v>134</v>
      </c>
      <c r="B52" s="51" t="s">
        <v>135</v>
      </c>
      <c r="C52" s="40">
        <v>101</v>
      </c>
      <c r="D52" s="73">
        <v>56.4</v>
      </c>
      <c r="E52" s="40">
        <v>78</v>
      </c>
      <c r="F52" s="73">
        <v>43.6</v>
      </c>
      <c r="G52" s="40">
        <v>58</v>
      </c>
      <c r="H52" s="73">
        <v>54.7</v>
      </c>
      <c r="I52" s="40">
        <v>48</v>
      </c>
      <c r="J52" s="73">
        <v>45.3</v>
      </c>
      <c r="K52" s="40">
        <v>310</v>
      </c>
      <c r="L52" s="73">
        <v>58.1</v>
      </c>
      <c r="M52" s="40">
        <v>224</v>
      </c>
      <c r="N52" s="73">
        <v>41.9</v>
      </c>
      <c r="O52" s="40">
        <v>97</v>
      </c>
      <c r="P52" s="73">
        <v>53.9</v>
      </c>
      <c r="Q52" s="40">
        <v>83</v>
      </c>
      <c r="R52" s="73">
        <v>46.1</v>
      </c>
      <c r="S52" s="40">
        <v>236</v>
      </c>
      <c r="T52" s="73">
        <v>61.5</v>
      </c>
      <c r="U52" s="40">
        <v>148</v>
      </c>
      <c r="V52" s="73">
        <v>38.5</v>
      </c>
      <c r="W52" s="40">
        <v>391</v>
      </c>
      <c r="X52" s="73">
        <v>54.2</v>
      </c>
      <c r="Y52" s="40">
        <v>330</v>
      </c>
      <c r="Z52" s="73">
        <v>45.8</v>
      </c>
      <c r="AA52" s="40">
        <v>382</v>
      </c>
      <c r="AB52" s="73">
        <v>59.5</v>
      </c>
      <c r="AC52" s="40">
        <v>255</v>
      </c>
      <c r="AD52" s="73">
        <v>39.700000000000003</v>
      </c>
      <c r="AE52" s="40">
        <v>5</v>
      </c>
      <c r="AF52" s="73">
        <v>0.8</v>
      </c>
      <c r="AG52" s="40">
        <v>386</v>
      </c>
      <c r="AH52" s="73">
        <v>60.1</v>
      </c>
      <c r="AI52" s="40">
        <v>253</v>
      </c>
      <c r="AJ52" s="73">
        <v>39.4</v>
      </c>
      <c r="AK52" s="40">
        <v>3</v>
      </c>
      <c r="AL52" s="73">
        <v>0.5</v>
      </c>
      <c r="AM52" s="40">
        <v>143</v>
      </c>
      <c r="AN52" s="73">
        <v>53</v>
      </c>
      <c r="AO52" s="40">
        <v>127</v>
      </c>
      <c r="AP52" s="73">
        <v>47</v>
      </c>
      <c r="AQ52" s="40">
        <v>0</v>
      </c>
      <c r="AR52" s="73">
        <v>0</v>
      </c>
      <c r="AS52" s="40">
        <v>275</v>
      </c>
      <c r="AT52" s="73">
        <v>53.5</v>
      </c>
      <c r="AU52" s="40">
        <v>234</v>
      </c>
      <c r="AV52" s="73">
        <v>45.5</v>
      </c>
      <c r="AW52" s="40">
        <v>5</v>
      </c>
      <c r="AX52" s="73">
        <v>1</v>
      </c>
      <c r="AY52" s="40">
        <v>242</v>
      </c>
      <c r="AZ52" s="73">
        <v>54.1</v>
      </c>
      <c r="BA52" s="40">
        <v>204</v>
      </c>
      <c r="BB52" s="73">
        <v>45.6</v>
      </c>
      <c r="BC52" s="40">
        <v>1</v>
      </c>
      <c r="BD52" s="73">
        <v>0.2</v>
      </c>
    </row>
    <row r="53" spans="1:56" ht="20.100000000000001" customHeight="1" x14ac:dyDescent="0.35">
      <c r="A53" s="34" t="s">
        <v>134</v>
      </c>
      <c r="B53" s="50" t="s">
        <v>137</v>
      </c>
      <c r="C53" s="35">
        <v>1437</v>
      </c>
      <c r="D53" s="489">
        <v>57.9</v>
      </c>
      <c r="E53" s="35">
        <v>1044</v>
      </c>
      <c r="F53" s="489">
        <v>42.1</v>
      </c>
      <c r="G53" s="36">
        <v>293</v>
      </c>
      <c r="H53" s="489">
        <v>57.7</v>
      </c>
      <c r="I53" s="36">
        <v>215</v>
      </c>
      <c r="J53" s="489">
        <v>42.3</v>
      </c>
      <c r="K53" s="35">
        <v>1492</v>
      </c>
      <c r="L53" s="489">
        <v>58.2</v>
      </c>
      <c r="M53" s="35">
        <v>1072</v>
      </c>
      <c r="N53" s="489">
        <v>41.8</v>
      </c>
      <c r="O53" s="35">
        <v>1624</v>
      </c>
      <c r="P53" s="489">
        <v>56</v>
      </c>
      <c r="Q53" s="35">
        <v>1275</v>
      </c>
      <c r="R53" s="489">
        <v>44</v>
      </c>
      <c r="S53" s="35">
        <v>1460</v>
      </c>
      <c r="T53" s="489">
        <v>55.5</v>
      </c>
      <c r="U53" s="35">
        <v>1169</v>
      </c>
      <c r="V53" s="489">
        <v>44.5</v>
      </c>
      <c r="W53" s="35">
        <v>1415</v>
      </c>
      <c r="X53" s="489">
        <v>55.1</v>
      </c>
      <c r="Y53" s="35">
        <v>1154</v>
      </c>
      <c r="Z53" s="489">
        <v>44.9</v>
      </c>
      <c r="AA53" s="35">
        <v>1218</v>
      </c>
      <c r="AB53" s="489">
        <v>52.7</v>
      </c>
      <c r="AC53" s="35">
        <v>1063</v>
      </c>
      <c r="AD53" s="489">
        <v>46</v>
      </c>
      <c r="AE53" s="36">
        <v>32</v>
      </c>
      <c r="AF53" s="489">
        <v>1.4</v>
      </c>
      <c r="AG53" s="35">
        <v>1277</v>
      </c>
      <c r="AH53" s="489">
        <v>51</v>
      </c>
      <c r="AI53" s="35">
        <v>1193</v>
      </c>
      <c r="AJ53" s="489">
        <v>47.7</v>
      </c>
      <c r="AK53" s="36">
        <v>32</v>
      </c>
      <c r="AL53" s="489">
        <v>1.3</v>
      </c>
      <c r="AM53" s="35">
        <v>1166</v>
      </c>
      <c r="AN53" s="489">
        <v>50.8</v>
      </c>
      <c r="AO53" s="35">
        <v>1125</v>
      </c>
      <c r="AP53" s="489">
        <v>49</v>
      </c>
      <c r="AQ53" s="36">
        <v>3</v>
      </c>
      <c r="AR53" s="489">
        <v>0.1</v>
      </c>
      <c r="AS53" s="35">
        <v>1122</v>
      </c>
      <c r="AT53" s="489">
        <v>47.8</v>
      </c>
      <c r="AU53" s="35">
        <v>1218</v>
      </c>
      <c r="AV53" s="489">
        <v>51.9</v>
      </c>
      <c r="AW53" s="36">
        <v>6</v>
      </c>
      <c r="AX53" s="489">
        <v>0.3</v>
      </c>
      <c r="AY53" s="35">
        <v>1033</v>
      </c>
      <c r="AZ53" s="489">
        <v>47.4</v>
      </c>
      <c r="BA53" s="35">
        <v>1144</v>
      </c>
      <c r="BB53" s="489">
        <v>52.5</v>
      </c>
      <c r="BC53" s="36">
        <v>2</v>
      </c>
      <c r="BD53" s="489">
        <v>0.1</v>
      </c>
    </row>
    <row r="54" spans="1:56" ht="20.100000000000001" customHeight="1" x14ac:dyDescent="0.35">
      <c r="A54" s="38" t="s">
        <v>139</v>
      </c>
      <c r="B54" s="51" t="s">
        <v>140</v>
      </c>
      <c r="C54" s="40">
        <v>125</v>
      </c>
      <c r="D54" s="73">
        <v>70.2</v>
      </c>
      <c r="E54" s="40">
        <v>53</v>
      </c>
      <c r="F54" s="73">
        <v>29.8</v>
      </c>
      <c r="G54" s="40">
        <v>136</v>
      </c>
      <c r="H54" s="73">
        <v>69</v>
      </c>
      <c r="I54" s="40">
        <v>61</v>
      </c>
      <c r="J54" s="73">
        <v>31</v>
      </c>
      <c r="K54" s="40">
        <v>155</v>
      </c>
      <c r="L54" s="73">
        <v>73.5</v>
      </c>
      <c r="M54" s="40">
        <v>56</v>
      </c>
      <c r="N54" s="73">
        <v>26.5</v>
      </c>
      <c r="O54" s="40">
        <v>131</v>
      </c>
      <c r="P54" s="73">
        <v>68.599999999999994</v>
      </c>
      <c r="Q54" s="40">
        <v>60</v>
      </c>
      <c r="R54" s="73">
        <v>31.4</v>
      </c>
      <c r="S54" s="40">
        <v>126</v>
      </c>
      <c r="T54" s="73">
        <v>71.599999999999994</v>
      </c>
      <c r="U54" s="40">
        <v>50</v>
      </c>
      <c r="V54" s="73">
        <v>28.4</v>
      </c>
      <c r="W54" s="40">
        <v>96</v>
      </c>
      <c r="X54" s="73">
        <v>60</v>
      </c>
      <c r="Y54" s="40">
        <v>64</v>
      </c>
      <c r="Z54" s="73">
        <v>40</v>
      </c>
      <c r="AA54" s="40">
        <v>104</v>
      </c>
      <c r="AB54" s="73">
        <v>61.5</v>
      </c>
      <c r="AC54" s="40">
        <v>65</v>
      </c>
      <c r="AD54" s="73">
        <v>38.5</v>
      </c>
      <c r="AE54" s="40">
        <v>0</v>
      </c>
      <c r="AF54" s="73">
        <v>0</v>
      </c>
      <c r="AG54" s="40">
        <v>116</v>
      </c>
      <c r="AH54" s="73">
        <v>62.7</v>
      </c>
      <c r="AI54" s="40">
        <v>69</v>
      </c>
      <c r="AJ54" s="73">
        <v>37.299999999999997</v>
      </c>
      <c r="AK54" s="40">
        <v>0</v>
      </c>
      <c r="AL54" s="73">
        <v>0</v>
      </c>
      <c r="AM54" s="40">
        <v>89</v>
      </c>
      <c r="AN54" s="73">
        <v>55.6</v>
      </c>
      <c r="AO54" s="40">
        <v>71</v>
      </c>
      <c r="AP54" s="73">
        <v>44.4</v>
      </c>
      <c r="AQ54" s="40">
        <v>0</v>
      </c>
      <c r="AR54" s="73">
        <v>0</v>
      </c>
      <c r="AS54" s="40">
        <v>87</v>
      </c>
      <c r="AT54" s="73">
        <v>53</v>
      </c>
      <c r="AU54" s="40">
        <v>75</v>
      </c>
      <c r="AV54" s="73">
        <v>45.7</v>
      </c>
      <c r="AW54" s="40">
        <v>2</v>
      </c>
      <c r="AX54" s="73">
        <v>1.2</v>
      </c>
      <c r="AY54" s="40">
        <v>91</v>
      </c>
      <c r="AZ54" s="73">
        <v>53.2</v>
      </c>
      <c r="BA54" s="40">
        <v>76</v>
      </c>
      <c r="BB54" s="73">
        <v>44.4</v>
      </c>
      <c r="BC54" s="40">
        <v>4</v>
      </c>
      <c r="BD54" s="73">
        <v>2.2999999999999998</v>
      </c>
    </row>
    <row r="55" spans="1:56" ht="20.100000000000001" customHeight="1" x14ac:dyDescent="0.35">
      <c r="A55" s="34" t="s">
        <v>142</v>
      </c>
      <c r="B55" s="50" t="s">
        <v>143</v>
      </c>
      <c r="C55" s="36">
        <v>101</v>
      </c>
      <c r="D55" s="489">
        <v>65.2</v>
      </c>
      <c r="E55" s="36">
        <v>54</v>
      </c>
      <c r="F55" s="489">
        <v>34.799999999999997</v>
      </c>
      <c r="G55" s="36">
        <v>85</v>
      </c>
      <c r="H55" s="489">
        <v>64.900000000000006</v>
      </c>
      <c r="I55" s="36">
        <v>46</v>
      </c>
      <c r="J55" s="489">
        <v>35.1</v>
      </c>
      <c r="K55" s="36">
        <v>96</v>
      </c>
      <c r="L55" s="489">
        <v>58.9</v>
      </c>
      <c r="M55" s="36">
        <v>67</v>
      </c>
      <c r="N55" s="489">
        <v>41.1</v>
      </c>
      <c r="O55" s="36">
        <v>71</v>
      </c>
      <c r="P55" s="489">
        <v>57.7</v>
      </c>
      <c r="Q55" s="36">
        <v>52</v>
      </c>
      <c r="R55" s="489">
        <v>42.3</v>
      </c>
      <c r="S55" s="36">
        <v>66</v>
      </c>
      <c r="T55" s="489">
        <v>62.3</v>
      </c>
      <c r="U55" s="36">
        <v>40</v>
      </c>
      <c r="V55" s="489">
        <v>37.700000000000003</v>
      </c>
      <c r="W55" s="36">
        <v>72</v>
      </c>
      <c r="X55" s="489">
        <v>63.2</v>
      </c>
      <c r="Y55" s="36">
        <v>42</v>
      </c>
      <c r="Z55" s="489">
        <v>36.799999999999997</v>
      </c>
      <c r="AA55" s="36">
        <v>75</v>
      </c>
      <c r="AB55" s="489">
        <v>57.3</v>
      </c>
      <c r="AC55" s="36">
        <v>56</v>
      </c>
      <c r="AD55" s="489">
        <v>42.7</v>
      </c>
      <c r="AE55" s="36">
        <v>0</v>
      </c>
      <c r="AF55" s="489">
        <v>0</v>
      </c>
      <c r="AG55" s="36">
        <v>80</v>
      </c>
      <c r="AH55" s="489">
        <v>57.1</v>
      </c>
      <c r="AI55" s="36">
        <v>60</v>
      </c>
      <c r="AJ55" s="489">
        <v>42.9</v>
      </c>
      <c r="AK55" s="36">
        <v>0</v>
      </c>
      <c r="AL55" s="489">
        <v>0</v>
      </c>
      <c r="AM55" s="36">
        <v>110</v>
      </c>
      <c r="AN55" s="489">
        <v>57.3</v>
      </c>
      <c r="AO55" s="36">
        <v>82</v>
      </c>
      <c r="AP55" s="489">
        <v>42.7</v>
      </c>
      <c r="AQ55" s="36">
        <v>0</v>
      </c>
      <c r="AR55" s="489">
        <v>0</v>
      </c>
      <c r="AS55" s="36">
        <v>76</v>
      </c>
      <c r="AT55" s="489">
        <v>51.7</v>
      </c>
      <c r="AU55" s="36">
        <v>69</v>
      </c>
      <c r="AV55" s="489">
        <v>46.9</v>
      </c>
      <c r="AW55" s="36">
        <v>2</v>
      </c>
      <c r="AX55" s="489">
        <v>1.4</v>
      </c>
      <c r="AY55" s="36">
        <v>101</v>
      </c>
      <c r="AZ55" s="489">
        <v>56.4</v>
      </c>
      <c r="BA55" s="36">
        <v>78</v>
      </c>
      <c r="BB55" s="489">
        <v>43.6</v>
      </c>
      <c r="BC55" s="36">
        <v>0</v>
      </c>
      <c r="BD55" s="489">
        <v>0</v>
      </c>
    </row>
    <row r="56" spans="1:56" ht="20.100000000000001" customHeight="1" x14ac:dyDescent="0.35">
      <c r="A56" s="38" t="s">
        <v>145</v>
      </c>
      <c r="B56" s="51" t="s">
        <v>146</v>
      </c>
      <c r="C56" s="39">
        <v>2137</v>
      </c>
      <c r="D56" s="73">
        <v>55</v>
      </c>
      <c r="E56" s="39">
        <v>1746</v>
      </c>
      <c r="F56" s="73">
        <v>45</v>
      </c>
      <c r="G56" s="39">
        <v>2083</v>
      </c>
      <c r="H56" s="73">
        <v>56.6</v>
      </c>
      <c r="I56" s="39">
        <v>1597</v>
      </c>
      <c r="J56" s="73">
        <v>43.4</v>
      </c>
      <c r="K56" s="39">
        <v>2014</v>
      </c>
      <c r="L56" s="73">
        <v>55</v>
      </c>
      <c r="M56" s="39">
        <v>1645</v>
      </c>
      <c r="N56" s="73">
        <v>45</v>
      </c>
      <c r="O56" s="39">
        <v>1890</v>
      </c>
      <c r="P56" s="73">
        <v>54.1</v>
      </c>
      <c r="Q56" s="39">
        <v>1606</v>
      </c>
      <c r="R56" s="73">
        <v>45.9</v>
      </c>
      <c r="S56" s="39">
        <v>1689</v>
      </c>
      <c r="T56" s="73">
        <v>53.1</v>
      </c>
      <c r="U56" s="39">
        <v>1491</v>
      </c>
      <c r="V56" s="73">
        <v>46.9</v>
      </c>
      <c r="W56" s="39">
        <v>1445</v>
      </c>
      <c r="X56" s="73">
        <v>52.2</v>
      </c>
      <c r="Y56" s="39">
        <v>1321</v>
      </c>
      <c r="Z56" s="73">
        <v>47.8</v>
      </c>
      <c r="AA56" s="39">
        <v>1305</v>
      </c>
      <c r="AB56" s="73">
        <v>49.9</v>
      </c>
      <c r="AC56" s="39">
        <v>1278</v>
      </c>
      <c r="AD56" s="73">
        <v>48.9</v>
      </c>
      <c r="AE56" s="40">
        <v>33</v>
      </c>
      <c r="AF56" s="73">
        <v>1.3</v>
      </c>
      <c r="AG56" s="39">
        <v>1331</v>
      </c>
      <c r="AH56" s="73">
        <v>49</v>
      </c>
      <c r="AI56" s="39">
        <v>1358</v>
      </c>
      <c r="AJ56" s="73">
        <v>50</v>
      </c>
      <c r="AK56" s="40">
        <v>29</v>
      </c>
      <c r="AL56" s="73">
        <v>1.1000000000000001</v>
      </c>
      <c r="AM56" s="40">
        <v>355</v>
      </c>
      <c r="AN56" s="73">
        <v>41.2</v>
      </c>
      <c r="AO56" s="40">
        <v>505</v>
      </c>
      <c r="AP56" s="73">
        <v>58.6</v>
      </c>
      <c r="AQ56" s="40">
        <v>2</v>
      </c>
      <c r="AR56" s="73">
        <v>0.2</v>
      </c>
      <c r="AS56" s="39">
        <v>1385</v>
      </c>
      <c r="AT56" s="73">
        <v>47.3</v>
      </c>
      <c r="AU56" s="39">
        <v>1527</v>
      </c>
      <c r="AV56" s="73">
        <v>52.2</v>
      </c>
      <c r="AW56" s="40">
        <v>15</v>
      </c>
      <c r="AX56" s="73">
        <v>0.5</v>
      </c>
      <c r="AY56" s="39">
        <v>1314</v>
      </c>
      <c r="AZ56" s="73">
        <v>46.2</v>
      </c>
      <c r="BA56" s="39">
        <v>1526</v>
      </c>
      <c r="BB56" s="73">
        <v>53.6</v>
      </c>
      <c r="BC56" s="40">
        <v>5</v>
      </c>
      <c r="BD56" s="73">
        <v>0.2</v>
      </c>
    </row>
    <row r="57" spans="1:56" ht="20.100000000000001" customHeight="1" x14ac:dyDescent="0.35">
      <c r="A57" s="34" t="s">
        <v>145</v>
      </c>
      <c r="B57" s="50" t="s">
        <v>150</v>
      </c>
      <c r="C57" s="36">
        <v>687</v>
      </c>
      <c r="D57" s="489">
        <v>49.9</v>
      </c>
      <c r="E57" s="36">
        <v>689</v>
      </c>
      <c r="F57" s="489">
        <v>50.1</v>
      </c>
      <c r="G57" s="36">
        <v>742</v>
      </c>
      <c r="H57" s="489">
        <v>52.4</v>
      </c>
      <c r="I57" s="36">
        <v>675</v>
      </c>
      <c r="J57" s="489">
        <v>47.6</v>
      </c>
      <c r="K57" s="36">
        <v>759</v>
      </c>
      <c r="L57" s="489">
        <v>50.8</v>
      </c>
      <c r="M57" s="36">
        <v>736</v>
      </c>
      <c r="N57" s="489">
        <v>49.2</v>
      </c>
      <c r="O57" s="36">
        <v>830</v>
      </c>
      <c r="P57" s="489">
        <v>48.7</v>
      </c>
      <c r="Q57" s="36">
        <v>876</v>
      </c>
      <c r="R57" s="489">
        <v>51.3</v>
      </c>
      <c r="S57" s="36">
        <v>810</v>
      </c>
      <c r="T57" s="489">
        <v>49.7</v>
      </c>
      <c r="U57" s="36">
        <v>819</v>
      </c>
      <c r="V57" s="489">
        <v>50.3</v>
      </c>
      <c r="W57" s="36">
        <v>655</v>
      </c>
      <c r="X57" s="489">
        <v>51.9</v>
      </c>
      <c r="Y57" s="36">
        <v>606</v>
      </c>
      <c r="Z57" s="489">
        <v>48.1</v>
      </c>
      <c r="AA57" s="36">
        <v>830</v>
      </c>
      <c r="AB57" s="489">
        <v>48.5</v>
      </c>
      <c r="AC57" s="36">
        <v>866</v>
      </c>
      <c r="AD57" s="489">
        <v>50.6</v>
      </c>
      <c r="AE57" s="36">
        <v>14</v>
      </c>
      <c r="AF57" s="489">
        <v>0.8</v>
      </c>
      <c r="AG57" s="36">
        <v>793</v>
      </c>
      <c r="AH57" s="489">
        <v>46.8</v>
      </c>
      <c r="AI57" s="36">
        <v>878</v>
      </c>
      <c r="AJ57" s="489">
        <v>51.8</v>
      </c>
      <c r="AK57" s="36">
        <v>24</v>
      </c>
      <c r="AL57" s="489">
        <v>1.4</v>
      </c>
      <c r="AM57" s="36">
        <v>787</v>
      </c>
      <c r="AN57" s="489">
        <v>47.2</v>
      </c>
      <c r="AO57" s="36">
        <v>881</v>
      </c>
      <c r="AP57" s="489">
        <v>52.8</v>
      </c>
      <c r="AQ57" s="36">
        <v>1</v>
      </c>
      <c r="AR57" s="489">
        <v>0.1</v>
      </c>
      <c r="AS57" s="36">
        <v>703</v>
      </c>
      <c r="AT57" s="489">
        <v>45.6</v>
      </c>
      <c r="AU57" s="36">
        <v>840</v>
      </c>
      <c r="AV57" s="489">
        <v>54.4</v>
      </c>
      <c r="AW57" s="36">
        <v>0</v>
      </c>
      <c r="AX57" s="489">
        <v>0</v>
      </c>
      <c r="AY57" s="36">
        <v>663</v>
      </c>
      <c r="AZ57" s="489">
        <v>44.5</v>
      </c>
      <c r="BA57" s="36">
        <v>827</v>
      </c>
      <c r="BB57" s="489">
        <v>55.5</v>
      </c>
      <c r="BC57" s="36">
        <v>1</v>
      </c>
      <c r="BD57" s="489">
        <v>0.1</v>
      </c>
    </row>
    <row r="58" spans="1:56" ht="20.100000000000001" customHeight="1" x14ac:dyDescent="0.35">
      <c r="A58" s="38" t="s">
        <v>145</v>
      </c>
      <c r="B58" s="51" t="s">
        <v>152</v>
      </c>
      <c r="C58" s="40">
        <v>281</v>
      </c>
      <c r="D58" s="73">
        <v>56.9</v>
      </c>
      <c r="E58" s="40">
        <v>213</v>
      </c>
      <c r="F58" s="73">
        <v>43.1</v>
      </c>
      <c r="G58" s="40">
        <v>311</v>
      </c>
      <c r="H58" s="73">
        <v>57.4</v>
      </c>
      <c r="I58" s="40">
        <v>231</v>
      </c>
      <c r="J58" s="73">
        <v>42.6</v>
      </c>
      <c r="K58" s="40">
        <v>271</v>
      </c>
      <c r="L58" s="73">
        <v>56.9</v>
      </c>
      <c r="M58" s="40">
        <v>205</v>
      </c>
      <c r="N58" s="73">
        <v>43.1</v>
      </c>
      <c r="O58" s="40">
        <v>168</v>
      </c>
      <c r="P58" s="73">
        <v>54.5</v>
      </c>
      <c r="Q58" s="40">
        <v>140</v>
      </c>
      <c r="R58" s="73">
        <v>45.5</v>
      </c>
      <c r="S58" s="40">
        <v>856</v>
      </c>
      <c r="T58" s="73">
        <v>53.3</v>
      </c>
      <c r="U58" s="40">
        <v>749</v>
      </c>
      <c r="V58" s="73">
        <v>46.7</v>
      </c>
      <c r="W58" s="40">
        <v>218</v>
      </c>
      <c r="X58" s="73">
        <v>50.3</v>
      </c>
      <c r="Y58" s="40">
        <v>215</v>
      </c>
      <c r="Z58" s="73">
        <v>49.7</v>
      </c>
      <c r="AA58" s="40">
        <v>692</v>
      </c>
      <c r="AB58" s="73">
        <v>49.6</v>
      </c>
      <c r="AC58" s="40">
        <v>683</v>
      </c>
      <c r="AD58" s="73">
        <v>49</v>
      </c>
      <c r="AE58" s="40">
        <v>19</v>
      </c>
      <c r="AF58" s="73">
        <v>1.4</v>
      </c>
      <c r="AG58" s="40">
        <v>593</v>
      </c>
      <c r="AH58" s="73">
        <v>52.8</v>
      </c>
      <c r="AI58" s="40">
        <v>524</v>
      </c>
      <c r="AJ58" s="73">
        <v>46.7</v>
      </c>
      <c r="AK58" s="40">
        <v>6</v>
      </c>
      <c r="AL58" s="73">
        <v>0.5</v>
      </c>
      <c r="AM58" s="40">
        <v>397</v>
      </c>
      <c r="AN58" s="73">
        <v>48.1</v>
      </c>
      <c r="AO58" s="40">
        <v>429</v>
      </c>
      <c r="AP58" s="73">
        <v>51.9</v>
      </c>
      <c r="AQ58" s="40">
        <v>0</v>
      </c>
      <c r="AR58" s="73">
        <v>0</v>
      </c>
      <c r="AS58" s="40">
        <v>531</v>
      </c>
      <c r="AT58" s="73">
        <v>50.6</v>
      </c>
      <c r="AU58" s="40">
        <v>518</v>
      </c>
      <c r="AV58" s="73">
        <v>49.3</v>
      </c>
      <c r="AW58" s="40">
        <v>1</v>
      </c>
      <c r="AX58" s="73">
        <v>0.1</v>
      </c>
      <c r="AY58" s="40">
        <v>424</v>
      </c>
      <c r="AZ58" s="73">
        <v>45.6</v>
      </c>
      <c r="BA58" s="40">
        <v>505</v>
      </c>
      <c r="BB58" s="73">
        <v>54.4</v>
      </c>
      <c r="BC58" s="40">
        <v>0</v>
      </c>
      <c r="BD58" s="73">
        <v>0</v>
      </c>
    </row>
    <row r="59" spans="1:56" ht="20.100000000000001" customHeight="1" x14ac:dyDescent="0.35">
      <c r="A59" s="34" t="s">
        <v>154</v>
      </c>
      <c r="B59" s="50" t="s">
        <v>155</v>
      </c>
      <c r="C59" s="36">
        <v>70</v>
      </c>
      <c r="D59" s="489">
        <v>57.9</v>
      </c>
      <c r="E59" s="36">
        <v>51</v>
      </c>
      <c r="F59" s="489">
        <v>42.1</v>
      </c>
      <c r="G59" s="36">
        <v>290</v>
      </c>
      <c r="H59" s="489">
        <v>50.5</v>
      </c>
      <c r="I59" s="36">
        <v>284</v>
      </c>
      <c r="J59" s="489">
        <v>49.5</v>
      </c>
      <c r="K59" s="36">
        <v>77</v>
      </c>
      <c r="L59" s="489">
        <v>50.3</v>
      </c>
      <c r="M59" s="36">
        <v>76</v>
      </c>
      <c r="N59" s="489">
        <v>49.7</v>
      </c>
      <c r="O59" s="36">
        <v>82</v>
      </c>
      <c r="P59" s="489">
        <v>46.6</v>
      </c>
      <c r="Q59" s="36">
        <v>94</v>
      </c>
      <c r="R59" s="489">
        <v>53.4</v>
      </c>
      <c r="S59" s="36">
        <v>101</v>
      </c>
      <c r="T59" s="489">
        <v>52.3</v>
      </c>
      <c r="U59" s="36">
        <v>92</v>
      </c>
      <c r="V59" s="489">
        <v>47.7</v>
      </c>
      <c r="W59" s="36">
        <v>94</v>
      </c>
      <c r="X59" s="489">
        <v>45.9</v>
      </c>
      <c r="Y59" s="36">
        <v>111</v>
      </c>
      <c r="Z59" s="489">
        <v>54.1</v>
      </c>
      <c r="AA59" s="36">
        <v>123</v>
      </c>
      <c r="AB59" s="489">
        <v>56.9</v>
      </c>
      <c r="AC59" s="36">
        <v>93</v>
      </c>
      <c r="AD59" s="489">
        <v>43.1</v>
      </c>
      <c r="AE59" s="36">
        <v>0</v>
      </c>
      <c r="AF59" s="489">
        <v>0</v>
      </c>
      <c r="AG59" s="36">
        <v>123</v>
      </c>
      <c r="AH59" s="489">
        <v>59.4</v>
      </c>
      <c r="AI59" s="36">
        <v>84</v>
      </c>
      <c r="AJ59" s="489">
        <v>40.6</v>
      </c>
      <c r="AK59" s="36">
        <v>0</v>
      </c>
      <c r="AL59" s="489">
        <v>0</v>
      </c>
      <c r="AM59" s="36">
        <v>115</v>
      </c>
      <c r="AN59" s="489">
        <v>56.9</v>
      </c>
      <c r="AO59" s="36">
        <v>87</v>
      </c>
      <c r="AP59" s="489">
        <v>43.1</v>
      </c>
      <c r="AQ59" s="36">
        <v>0</v>
      </c>
      <c r="AR59" s="489">
        <v>0</v>
      </c>
      <c r="AS59" s="36">
        <v>124</v>
      </c>
      <c r="AT59" s="489">
        <v>58.8</v>
      </c>
      <c r="AU59" s="36">
        <v>87</v>
      </c>
      <c r="AV59" s="489">
        <v>41.2</v>
      </c>
      <c r="AW59" s="36">
        <v>0</v>
      </c>
      <c r="AX59" s="489">
        <v>0</v>
      </c>
      <c r="AY59" s="36">
        <v>121</v>
      </c>
      <c r="AZ59" s="489">
        <v>55</v>
      </c>
      <c r="BA59" s="36">
        <v>99</v>
      </c>
      <c r="BB59" s="489">
        <v>45</v>
      </c>
      <c r="BC59" s="36">
        <v>0</v>
      </c>
      <c r="BD59" s="489">
        <v>0</v>
      </c>
    </row>
    <row r="60" spans="1:56" ht="20.100000000000001" customHeight="1" x14ac:dyDescent="0.35">
      <c r="A60" s="38" t="s">
        <v>157</v>
      </c>
      <c r="B60" s="51" t="s">
        <v>158</v>
      </c>
      <c r="C60" s="40">
        <v>753</v>
      </c>
      <c r="D60" s="73">
        <v>50.8</v>
      </c>
      <c r="E60" s="40">
        <v>729</v>
      </c>
      <c r="F60" s="73">
        <v>49.2</v>
      </c>
      <c r="G60" s="40" t="s">
        <v>485</v>
      </c>
      <c r="H60" s="73" t="s">
        <v>247</v>
      </c>
      <c r="I60" s="40" t="s">
        <v>485</v>
      </c>
      <c r="J60" s="73" t="s">
        <v>247</v>
      </c>
      <c r="K60" s="40" t="s">
        <v>485</v>
      </c>
      <c r="L60" s="73" t="s">
        <v>247</v>
      </c>
      <c r="M60" s="40" t="s">
        <v>485</v>
      </c>
      <c r="N60" s="73" t="s">
        <v>247</v>
      </c>
      <c r="O60" s="40" t="s">
        <v>485</v>
      </c>
      <c r="P60" s="73" t="s">
        <v>247</v>
      </c>
      <c r="Q60" s="40" t="s">
        <v>485</v>
      </c>
      <c r="R60" s="73" t="s">
        <v>247</v>
      </c>
      <c r="S60" s="40" t="s">
        <v>485</v>
      </c>
      <c r="T60" s="73" t="s">
        <v>247</v>
      </c>
      <c r="U60" s="40" t="s">
        <v>485</v>
      </c>
      <c r="V60" s="73" t="s">
        <v>247</v>
      </c>
      <c r="W60" s="40">
        <v>949</v>
      </c>
      <c r="X60" s="73">
        <v>49.8</v>
      </c>
      <c r="Y60" s="40">
        <v>958</v>
      </c>
      <c r="Z60" s="73">
        <v>50.2</v>
      </c>
      <c r="AA60" s="40">
        <v>718</v>
      </c>
      <c r="AB60" s="73">
        <v>45.3</v>
      </c>
      <c r="AC60" s="40">
        <v>838</v>
      </c>
      <c r="AD60" s="73">
        <v>52.8</v>
      </c>
      <c r="AE60" s="40">
        <v>30</v>
      </c>
      <c r="AF60" s="73">
        <v>1.9</v>
      </c>
      <c r="AG60" s="40">
        <v>635</v>
      </c>
      <c r="AH60" s="73">
        <v>45.7</v>
      </c>
      <c r="AI60" s="40">
        <v>746</v>
      </c>
      <c r="AJ60" s="73">
        <v>53.6</v>
      </c>
      <c r="AK60" s="40">
        <v>10</v>
      </c>
      <c r="AL60" s="73">
        <v>0.7</v>
      </c>
      <c r="AM60" s="39">
        <v>1066</v>
      </c>
      <c r="AN60" s="73">
        <v>45.6</v>
      </c>
      <c r="AO60" s="39">
        <v>1270</v>
      </c>
      <c r="AP60" s="73">
        <v>54.4</v>
      </c>
      <c r="AQ60" s="40">
        <v>0</v>
      </c>
      <c r="AR60" s="73">
        <v>0</v>
      </c>
      <c r="AS60" s="40">
        <v>46</v>
      </c>
      <c r="AT60" s="73">
        <v>40.700000000000003</v>
      </c>
      <c r="AU60" s="40">
        <v>67</v>
      </c>
      <c r="AV60" s="73">
        <v>59.3</v>
      </c>
      <c r="AW60" s="40">
        <v>0</v>
      </c>
      <c r="AX60" s="73">
        <v>0</v>
      </c>
      <c r="AY60" s="39">
        <v>1476</v>
      </c>
      <c r="AZ60" s="73">
        <v>51.2</v>
      </c>
      <c r="BA60" s="39">
        <v>1409</v>
      </c>
      <c r="BB60" s="73">
        <v>48.8</v>
      </c>
      <c r="BC60" s="40">
        <v>0</v>
      </c>
      <c r="BD60" s="73">
        <v>0</v>
      </c>
    </row>
    <row r="61" spans="1:56" ht="20.100000000000001" customHeight="1" x14ac:dyDescent="0.35">
      <c r="A61" s="34" t="s">
        <v>157</v>
      </c>
      <c r="B61" s="50" t="s">
        <v>160</v>
      </c>
      <c r="C61" s="36">
        <v>116</v>
      </c>
      <c r="D61" s="489">
        <v>63.7</v>
      </c>
      <c r="E61" s="36">
        <v>66</v>
      </c>
      <c r="F61" s="489">
        <v>36.299999999999997</v>
      </c>
      <c r="G61" s="36">
        <v>153</v>
      </c>
      <c r="H61" s="489">
        <v>60.2</v>
      </c>
      <c r="I61" s="36">
        <v>101</v>
      </c>
      <c r="J61" s="489">
        <v>39.799999999999997</v>
      </c>
      <c r="K61" s="36">
        <v>100</v>
      </c>
      <c r="L61" s="489">
        <v>65.8</v>
      </c>
      <c r="M61" s="36">
        <v>52</v>
      </c>
      <c r="N61" s="489">
        <v>34.200000000000003</v>
      </c>
      <c r="O61" s="36">
        <v>105</v>
      </c>
      <c r="P61" s="489">
        <v>63.3</v>
      </c>
      <c r="Q61" s="36">
        <v>61</v>
      </c>
      <c r="R61" s="489">
        <v>36.700000000000003</v>
      </c>
      <c r="S61" s="36">
        <v>116</v>
      </c>
      <c r="T61" s="489">
        <v>63</v>
      </c>
      <c r="U61" s="36">
        <v>68</v>
      </c>
      <c r="V61" s="489">
        <v>37</v>
      </c>
      <c r="W61" s="36">
        <v>111</v>
      </c>
      <c r="X61" s="489">
        <v>52.4</v>
      </c>
      <c r="Y61" s="36">
        <v>101</v>
      </c>
      <c r="Z61" s="489">
        <v>47.6</v>
      </c>
      <c r="AA61" s="36">
        <v>676</v>
      </c>
      <c r="AB61" s="489">
        <v>51.9</v>
      </c>
      <c r="AC61" s="36">
        <v>610</v>
      </c>
      <c r="AD61" s="489">
        <v>46.8</v>
      </c>
      <c r="AE61" s="36">
        <v>17</v>
      </c>
      <c r="AF61" s="489">
        <v>1.3</v>
      </c>
      <c r="AG61" s="36">
        <v>752</v>
      </c>
      <c r="AH61" s="489">
        <v>51.1</v>
      </c>
      <c r="AI61" s="36">
        <v>721</v>
      </c>
      <c r="AJ61" s="489">
        <v>48.9</v>
      </c>
      <c r="AK61" s="36">
        <v>0</v>
      </c>
      <c r="AL61" s="489">
        <v>0</v>
      </c>
      <c r="AM61" s="36">
        <v>113</v>
      </c>
      <c r="AN61" s="489">
        <v>55.4</v>
      </c>
      <c r="AO61" s="36">
        <v>91</v>
      </c>
      <c r="AP61" s="489">
        <v>44.6</v>
      </c>
      <c r="AQ61" s="36">
        <v>0</v>
      </c>
      <c r="AR61" s="489">
        <v>0</v>
      </c>
      <c r="AS61" s="36">
        <v>148</v>
      </c>
      <c r="AT61" s="489">
        <v>55.6</v>
      </c>
      <c r="AU61" s="36">
        <v>113</v>
      </c>
      <c r="AV61" s="489">
        <v>42.5</v>
      </c>
      <c r="AW61" s="36">
        <v>5</v>
      </c>
      <c r="AX61" s="489">
        <v>1.9</v>
      </c>
      <c r="AY61" s="36">
        <v>664</v>
      </c>
      <c r="AZ61" s="489">
        <v>47.6</v>
      </c>
      <c r="BA61" s="36">
        <v>730</v>
      </c>
      <c r="BB61" s="489">
        <v>52.4</v>
      </c>
      <c r="BC61" s="36">
        <v>0</v>
      </c>
      <c r="BD61" s="489">
        <v>0</v>
      </c>
    </row>
    <row r="62" spans="1:56" ht="20.100000000000001" customHeight="1" x14ac:dyDescent="0.35">
      <c r="A62" s="38" t="s">
        <v>162</v>
      </c>
      <c r="B62" s="51" t="s">
        <v>163</v>
      </c>
      <c r="C62" s="40">
        <v>118</v>
      </c>
      <c r="D62" s="73">
        <v>49.6</v>
      </c>
      <c r="E62" s="40">
        <v>120</v>
      </c>
      <c r="F62" s="73">
        <v>50.4</v>
      </c>
      <c r="G62" s="40">
        <v>117</v>
      </c>
      <c r="H62" s="73">
        <v>52.5</v>
      </c>
      <c r="I62" s="40">
        <v>106</v>
      </c>
      <c r="J62" s="73">
        <v>47.5</v>
      </c>
      <c r="K62" s="40">
        <v>95</v>
      </c>
      <c r="L62" s="73">
        <v>50.3</v>
      </c>
      <c r="M62" s="40">
        <v>94</v>
      </c>
      <c r="N62" s="73">
        <v>49.7</v>
      </c>
      <c r="O62" s="40">
        <v>131</v>
      </c>
      <c r="P62" s="73">
        <v>55</v>
      </c>
      <c r="Q62" s="40">
        <v>107</v>
      </c>
      <c r="R62" s="73">
        <v>45</v>
      </c>
      <c r="S62" s="40">
        <v>158</v>
      </c>
      <c r="T62" s="73">
        <v>57</v>
      </c>
      <c r="U62" s="40">
        <v>119</v>
      </c>
      <c r="V62" s="73">
        <v>43</v>
      </c>
      <c r="W62" s="40">
        <v>127</v>
      </c>
      <c r="X62" s="73">
        <v>52.9</v>
      </c>
      <c r="Y62" s="40">
        <v>113</v>
      </c>
      <c r="Z62" s="73">
        <v>47.1</v>
      </c>
      <c r="AA62" s="40">
        <v>145</v>
      </c>
      <c r="AB62" s="73">
        <v>24.8</v>
      </c>
      <c r="AC62" s="40">
        <v>147</v>
      </c>
      <c r="AD62" s="73">
        <v>25.2</v>
      </c>
      <c r="AE62" s="40">
        <v>292</v>
      </c>
      <c r="AF62" s="73">
        <v>50</v>
      </c>
      <c r="AG62" s="40">
        <v>135</v>
      </c>
      <c r="AH62" s="73">
        <v>51.1</v>
      </c>
      <c r="AI62" s="40">
        <v>129</v>
      </c>
      <c r="AJ62" s="73">
        <v>48.9</v>
      </c>
      <c r="AK62" s="40">
        <v>0</v>
      </c>
      <c r="AL62" s="73">
        <v>0</v>
      </c>
      <c r="AM62" s="40">
        <v>125</v>
      </c>
      <c r="AN62" s="73">
        <v>45.8</v>
      </c>
      <c r="AO62" s="40">
        <v>148</v>
      </c>
      <c r="AP62" s="73">
        <v>54.2</v>
      </c>
      <c r="AQ62" s="40">
        <v>0</v>
      </c>
      <c r="AR62" s="73">
        <v>0</v>
      </c>
      <c r="AS62" s="40">
        <v>123</v>
      </c>
      <c r="AT62" s="73">
        <v>48.6</v>
      </c>
      <c r="AU62" s="40">
        <v>130</v>
      </c>
      <c r="AV62" s="73">
        <v>51.4</v>
      </c>
      <c r="AW62" s="40">
        <v>0</v>
      </c>
      <c r="AX62" s="73">
        <v>0</v>
      </c>
      <c r="AY62" s="40">
        <v>120</v>
      </c>
      <c r="AZ62" s="73">
        <v>44</v>
      </c>
      <c r="BA62" s="40">
        <v>153</v>
      </c>
      <c r="BB62" s="73">
        <v>56</v>
      </c>
      <c r="BC62" s="40">
        <v>0</v>
      </c>
      <c r="BD62" s="73">
        <v>0</v>
      </c>
    </row>
    <row r="63" spans="1:56" ht="20.100000000000001" customHeight="1" x14ac:dyDescent="0.35">
      <c r="A63" s="34" t="s">
        <v>162</v>
      </c>
      <c r="B63" s="50" t="s">
        <v>165</v>
      </c>
      <c r="C63" s="36">
        <v>121</v>
      </c>
      <c r="D63" s="489">
        <v>50</v>
      </c>
      <c r="E63" s="36">
        <v>121</v>
      </c>
      <c r="F63" s="489">
        <v>50</v>
      </c>
      <c r="G63" s="36">
        <v>131</v>
      </c>
      <c r="H63" s="489">
        <v>47.5</v>
      </c>
      <c r="I63" s="36">
        <v>145</v>
      </c>
      <c r="J63" s="489">
        <v>52.5</v>
      </c>
      <c r="K63" s="36">
        <v>135</v>
      </c>
      <c r="L63" s="489">
        <v>51.3</v>
      </c>
      <c r="M63" s="36">
        <v>128</v>
      </c>
      <c r="N63" s="489">
        <v>48.7</v>
      </c>
      <c r="O63" s="36">
        <v>147</v>
      </c>
      <c r="P63" s="489">
        <v>52.3</v>
      </c>
      <c r="Q63" s="36">
        <v>134</v>
      </c>
      <c r="R63" s="489">
        <v>47.7</v>
      </c>
      <c r="S63" s="36">
        <v>153</v>
      </c>
      <c r="T63" s="489">
        <v>56.5</v>
      </c>
      <c r="U63" s="36">
        <v>118</v>
      </c>
      <c r="V63" s="489">
        <v>43.5</v>
      </c>
      <c r="W63" s="36">
        <v>139</v>
      </c>
      <c r="X63" s="489">
        <v>49.5</v>
      </c>
      <c r="Y63" s="36">
        <v>142</v>
      </c>
      <c r="Z63" s="489">
        <v>50.5</v>
      </c>
      <c r="AA63" s="36">
        <v>132</v>
      </c>
      <c r="AB63" s="489">
        <v>45.8</v>
      </c>
      <c r="AC63" s="36">
        <v>156</v>
      </c>
      <c r="AD63" s="489">
        <v>54.2</v>
      </c>
      <c r="AE63" s="36">
        <v>0</v>
      </c>
      <c r="AF63" s="489">
        <v>0</v>
      </c>
      <c r="AG63" s="36">
        <v>135</v>
      </c>
      <c r="AH63" s="489">
        <v>45.5</v>
      </c>
      <c r="AI63" s="36">
        <v>162</v>
      </c>
      <c r="AJ63" s="489">
        <v>54.5</v>
      </c>
      <c r="AK63" s="36">
        <v>0</v>
      </c>
      <c r="AL63" s="489">
        <v>0</v>
      </c>
      <c r="AM63" s="36">
        <v>133</v>
      </c>
      <c r="AN63" s="489">
        <v>43.2</v>
      </c>
      <c r="AO63" s="36">
        <v>175</v>
      </c>
      <c r="AP63" s="489">
        <v>56.8</v>
      </c>
      <c r="AQ63" s="36">
        <v>0</v>
      </c>
      <c r="AR63" s="489">
        <v>0</v>
      </c>
      <c r="AS63" s="36">
        <v>127</v>
      </c>
      <c r="AT63" s="489">
        <v>46.9</v>
      </c>
      <c r="AU63" s="36">
        <v>144</v>
      </c>
      <c r="AV63" s="489">
        <v>53.1</v>
      </c>
      <c r="AW63" s="36">
        <v>0</v>
      </c>
      <c r="AX63" s="489">
        <v>0</v>
      </c>
      <c r="AY63" s="36">
        <v>124</v>
      </c>
      <c r="AZ63" s="489">
        <v>44.4</v>
      </c>
      <c r="BA63" s="36">
        <v>155</v>
      </c>
      <c r="BB63" s="489">
        <v>55.6</v>
      </c>
      <c r="BC63" s="36">
        <v>0</v>
      </c>
      <c r="BD63" s="489">
        <v>0</v>
      </c>
    </row>
    <row r="64" spans="1:56" ht="20.100000000000001" customHeight="1" x14ac:dyDescent="0.35">
      <c r="A64" s="38" t="s">
        <v>162</v>
      </c>
      <c r="B64" s="51" t="s">
        <v>166</v>
      </c>
      <c r="C64" s="40">
        <v>511</v>
      </c>
      <c r="D64" s="73">
        <v>48.9</v>
      </c>
      <c r="E64" s="40">
        <v>534</v>
      </c>
      <c r="F64" s="73">
        <v>51.1</v>
      </c>
      <c r="G64" s="40">
        <v>535</v>
      </c>
      <c r="H64" s="73">
        <v>50.3</v>
      </c>
      <c r="I64" s="40">
        <v>528</v>
      </c>
      <c r="J64" s="73">
        <v>49.7</v>
      </c>
      <c r="K64" s="40">
        <v>540</v>
      </c>
      <c r="L64" s="73">
        <v>50.1</v>
      </c>
      <c r="M64" s="40">
        <v>538</v>
      </c>
      <c r="N64" s="73">
        <v>49.9</v>
      </c>
      <c r="O64" s="40">
        <v>657</v>
      </c>
      <c r="P64" s="73">
        <v>50.3</v>
      </c>
      <c r="Q64" s="40">
        <v>650</v>
      </c>
      <c r="R64" s="73">
        <v>49.7</v>
      </c>
      <c r="S64" s="40">
        <v>689</v>
      </c>
      <c r="T64" s="73">
        <v>52.6</v>
      </c>
      <c r="U64" s="40">
        <v>620</v>
      </c>
      <c r="V64" s="73">
        <v>47.4</v>
      </c>
      <c r="W64" s="40">
        <v>700</v>
      </c>
      <c r="X64" s="73">
        <v>53.3</v>
      </c>
      <c r="Y64" s="40">
        <v>613</v>
      </c>
      <c r="Z64" s="73">
        <v>46.7</v>
      </c>
      <c r="AA64" s="40">
        <v>618</v>
      </c>
      <c r="AB64" s="73">
        <v>51.6</v>
      </c>
      <c r="AC64" s="40">
        <v>580</v>
      </c>
      <c r="AD64" s="73">
        <v>48.4</v>
      </c>
      <c r="AE64" s="40">
        <v>0</v>
      </c>
      <c r="AF64" s="73">
        <v>0</v>
      </c>
      <c r="AG64" s="40">
        <v>584</v>
      </c>
      <c r="AH64" s="73">
        <v>52</v>
      </c>
      <c r="AI64" s="40">
        <v>539</v>
      </c>
      <c r="AJ64" s="73">
        <v>48</v>
      </c>
      <c r="AK64" s="40">
        <v>0</v>
      </c>
      <c r="AL64" s="73">
        <v>0</v>
      </c>
      <c r="AM64" s="40">
        <v>469</v>
      </c>
      <c r="AN64" s="73">
        <v>53.2</v>
      </c>
      <c r="AO64" s="40">
        <v>413</v>
      </c>
      <c r="AP64" s="73">
        <v>46.8</v>
      </c>
      <c r="AQ64" s="40">
        <v>0</v>
      </c>
      <c r="AR64" s="73">
        <v>0</v>
      </c>
      <c r="AS64" s="40">
        <v>557</v>
      </c>
      <c r="AT64" s="73">
        <v>51.1</v>
      </c>
      <c r="AU64" s="40">
        <v>532</v>
      </c>
      <c r="AV64" s="73">
        <v>48.9</v>
      </c>
      <c r="AW64" s="40">
        <v>0</v>
      </c>
      <c r="AX64" s="73">
        <v>0</v>
      </c>
      <c r="AY64" s="40">
        <v>561</v>
      </c>
      <c r="AZ64" s="73">
        <v>47.1</v>
      </c>
      <c r="BA64" s="40">
        <v>628</v>
      </c>
      <c r="BB64" s="73">
        <v>52.8</v>
      </c>
      <c r="BC64" s="40">
        <v>1</v>
      </c>
      <c r="BD64" s="73">
        <v>0.1</v>
      </c>
    </row>
    <row r="65" spans="1:56" ht="20.100000000000001" customHeight="1" x14ac:dyDescent="0.35">
      <c r="A65" s="34" t="s">
        <v>168</v>
      </c>
      <c r="B65" s="50" t="s">
        <v>515</v>
      </c>
      <c r="C65" s="36" t="s">
        <v>247</v>
      </c>
      <c r="D65" s="489" t="s">
        <v>247</v>
      </c>
      <c r="E65" s="36" t="s">
        <v>247</v>
      </c>
      <c r="F65" s="489" t="s">
        <v>247</v>
      </c>
      <c r="G65" s="36" t="s">
        <v>247</v>
      </c>
      <c r="H65" s="489" t="s">
        <v>247</v>
      </c>
      <c r="I65" s="36" t="s">
        <v>247</v>
      </c>
      <c r="J65" s="489" t="s">
        <v>247</v>
      </c>
      <c r="K65" s="36">
        <v>671</v>
      </c>
      <c r="L65" s="489">
        <v>70.8</v>
      </c>
      <c r="M65" s="36">
        <v>277</v>
      </c>
      <c r="N65" s="489">
        <v>29.2</v>
      </c>
      <c r="O65" s="36">
        <v>807</v>
      </c>
      <c r="P65" s="489">
        <v>64.900000000000006</v>
      </c>
      <c r="Q65" s="36">
        <v>437</v>
      </c>
      <c r="R65" s="489">
        <v>35.1</v>
      </c>
      <c r="S65" s="36">
        <v>861</v>
      </c>
      <c r="T65" s="489">
        <v>68.5</v>
      </c>
      <c r="U65" s="36">
        <v>396</v>
      </c>
      <c r="V65" s="489">
        <v>31.5</v>
      </c>
      <c r="W65" s="36">
        <v>328</v>
      </c>
      <c r="X65" s="489">
        <v>61.2</v>
      </c>
      <c r="Y65" s="36">
        <v>208</v>
      </c>
      <c r="Z65" s="489">
        <v>38.799999999999997</v>
      </c>
      <c r="AA65" s="36">
        <v>537</v>
      </c>
      <c r="AB65" s="489">
        <v>62.7</v>
      </c>
      <c r="AC65" s="36">
        <v>317</v>
      </c>
      <c r="AD65" s="489">
        <v>37</v>
      </c>
      <c r="AE65" s="36">
        <v>3</v>
      </c>
      <c r="AF65" s="489">
        <v>0.4</v>
      </c>
      <c r="AG65" s="36">
        <v>881</v>
      </c>
      <c r="AH65" s="489">
        <v>61</v>
      </c>
      <c r="AI65" s="36">
        <v>548</v>
      </c>
      <c r="AJ65" s="489">
        <v>38</v>
      </c>
      <c r="AK65" s="36">
        <v>15</v>
      </c>
      <c r="AL65" s="489">
        <v>1</v>
      </c>
      <c r="AM65" s="36">
        <v>889</v>
      </c>
      <c r="AN65" s="489">
        <v>60.4</v>
      </c>
      <c r="AO65" s="36">
        <v>583</v>
      </c>
      <c r="AP65" s="489">
        <v>39.6</v>
      </c>
      <c r="AQ65" s="36">
        <v>0</v>
      </c>
      <c r="AR65" s="489">
        <v>0</v>
      </c>
      <c r="AS65" s="36">
        <v>798</v>
      </c>
      <c r="AT65" s="489">
        <v>56.9</v>
      </c>
      <c r="AU65" s="36">
        <v>600</v>
      </c>
      <c r="AV65" s="489">
        <v>42.8</v>
      </c>
      <c r="AW65" s="36">
        <v>5</v>
      </c>
      <c r="AX65" s="489">
        <v>0.4</v>
      </c>
      <c r="AY65" s="36">
        <v>699</v>
      </c>
      <c r="AZ65" s="489">
        <v>54.4</v>
      </c>
      <c r="BA65" s="36">
        <v>584</v>
      </c>
      <c r="BB65" s="489">
        <v>45.5</v>
      </c>
      <c r="BC65" s="36">
        <v>1</v>
      </c>
      <c r="BD65" s="489">
        <v>0.1</v>
      </c>
    </row>
    <row r="66" spans="1:56" ht="20.100000000000001" customHeight="1" x14ac:dyDescent="0.35">
      <c r="A66" s="38" t="s">
        <v>168</v>
      </c>
      <c r="B66" s="51" t="s">
        <v>516</v>
      </c>
      <c r="C66" s="40" t="s">
        <v>247</v>
      </c>
      <c r="D66" s="73" t="s">
        <v>247</v>
      </c>
      <c r="E66" s="40" t="s">
        <v>247</v>
      </c>
      <c r="F66" s="73" t="s">
        <v>247</v>
      </c>
      <c r="G66" s="40" t="s">
        <v>247</v>
      </c>
      <c r="H66" s="73" t="s">
        <v>247</v>
      </c>
      <c r="I66" s="40" t="s">
        <v>247</v>
      </c>
      <c r="J66" s="73" t="s">
        <v>247</v>
      </c>
      <c r="K66" s="40" t="s">
        <v>247</v>
      </c>
      <c r="L66" s="73" t="s">
        <v>247</v>
      </c>
      <c r="M66" s="40" t="s">
        <v>247</v>
      </c>
      <c r="N66" s="73" t="s">
        <v>247</v>
      </c>
      <c r="O66" s="40" t="s">
        <v>247</v>
      </c>
      <c r="P66" s="73" t="s">
        <v>247</v>
      </c>
      <c r="Q66" s="40" t="s">
        <v>247</v>
      </c>
      <c r="R66" s="73" t="s">
        <v>247</v>
      </c>
      <c r="S66" s="40">
        <v>228</v>
      </c>
      <c r="T66" s="73">
        <v>80</v>
      </c>
      <c r="U66" s="40">
        <v>57</v>
      </c>
      <c r="V66" s="73">
        <v>20</v>
      </c>
      <c r="W66" s="40">
        <v>176</v>
      </c>
      <c r="X66" s="73">
        <v>73</v>
      </c>
      <c r="Y66" s="40">
        <v>65</v>
      </c>
      <c r="Z66" s="73">
        <v>27</v>
      </c>
      <c r="AA66" s="40">
        <v>250</v>
      </c>
      <c r="AB66" s="73">
        <v>69.099999999999994</v>
      </c>
      <c r="AC66" s="40">
        <v>108</v>
      </c>
      <c r="AD66" s="73">
        <v>29.8</v>
      </c>
      <c r="AE66" s="40">
        <v>4</v>
      </c>
      <c r="AF66" s="73">
        <v>1.1000000000000001</v>
      </c>
      <c r="AG66" s="40">
        <v>268</v>
      </c>
      <c r="AH66" s="73">
        <v>70.5</v>
      </c>
      <c r="AI66" s="40">
        <v>110</v>
      </c>
      <c r="AJ66" s="73">
        <v>28.9</v>
      </c>
      <c r="AK66" s="40">
        <v>2</v>
      </c>
      <c r="AL66" s="73">
        <v>0.5</v>
      </c>
      <c r="AM66" s="40">
        <v>251</v>
      </c>
      <c r="AN66" s="73">
        <v>69.900000000000006</v>
      </c>
      <c r="AO66" s="40">
        <v>108</v>
      </c>
      <c r="AP66" s="73">
        <v>30.1</v>
      </c>
      <c r="AQ66" s="40">
        <v>0</v>
      </c>
      <c r="AR66" s="73">
        <v>0</v>
      </c>
      <c r="AS66" s="40">
        <v>274</v>
      </c>
      <c r="AT66" s="73">
        <v>68.8</v>
      </c>
      <c r="AU66" s="40">
        <v>120</v>
      </c>
      <c r="AV66" s="73">
        <v>30.2</v>
      </c>
      <c r="AW66" s="40">
        <v>4</v>
      </c>
      <c r="AX66" s="73">
        <v>1</v>
      </c>
      <c r="AY66" s="40">
        <v>315</v>
      </c>
      <c r="AZ66" s="73">
        <v>70.3</v>
      </c>
      <c r="BA66" s="40">
        <v>133</v>
      </c>
      <c r="BB66" s="73">
        <v>29.7</v>
      </c>
      <c r="BC66" s="40">
        <v>0</v>
      </c>
      <c r="BD66" s="73">
        <v>0</v>
      </c>
    </row>
    <row r="67" spans="1:56" ht="20.100000000000001" customHeight="1" x14ac:dyDescent="0.35">
      <c r="A67" s="34" t="s">
        <v>173</v>
      </c>
      <c r="B67" s="50" t="s">
        <v>174</v>
      </c>
      <c r="C67" s="36" t="s">
        <v>485</v>
      </c>
      <c r="D67" s="489" t="s">
        <v>247</v>
      </c>
      <c r="E67" s="36" t="s">
        <v>485</v>
      </c>
      <c r="F67" s="489" t="s">
        <v>247</v>
      </c>
      <c r="G67" s="36">
        <v>184</v>
      </c>
      <c r="H67" s="489">
        <v>57.5</v>
      </c>
      <c r="I67" s="36">
        <v>136</v>
      </c>
      <c r="J67" s="489">
        <v>42.5</v>
      </c>
      <c r="K67" s="36" t="s">
        <v>485</v>
      </c>
      <c r="L67" s="489" t="s">
        <v>247</v>
      </c>
      <c r="M67" s="36" t="s">
        <v>485</v>
      </c>
      <c r="N67" s="489" t="s">
        <v>247</v>
      </c>
      <c r="O67" s="36">
        <v>141</v>
      </c>
      <c r="P67" s="489">
        <v>49.6</v>
      </c>
      <c r="Q67" s="36">
        <v>143</v>
      </c>
      <c r="R67" s="489">
        <v>50.4</v>
      </c>
      <c r="S67" s="36">
        <v>139</v>
      </c>
      <c r="T67" s="489">
        <v>52.7</v>
      </c>
      <c r="U67" s="36">
        <v>125</v>
      </c>
      <c r="V67" s="489">
        <v>47.3</v>
      </c>
      <c r="W67" s="36">
        <v>187</v>
      </c>
      <c r="X67" s="489">
        <v>52.8</v>
      </c>
      <c r="Y67" s="36">
        <v>167</v>
      </c>
      <c r="Z67" s="489">
        <v>47.2</v>
      </c>
      <c r="AA67" s="36">
        <v>159</v>
      </c>
      <c r="AB67" s="489">
        <v>53.7</v>
      </c>
      <c r="AC67" s="36">
        <v>137</v>
      </c>
      <c r="AD67" s="489">
        <v>46.3</v>
      </c>
      <c r="AE67" s="36">
        <v>0</v>
      </c>
      <c r="AF67" s="489">
        <v>0</v>
      </c>
      <c r="AG67" s="36">
        <v>153</v>
      </c>
      <c r="AH67" s="489">
        <v>42.9</v>
      </c>
      <c r="AI67" s="36">
        <v>202</v>
      </c>
      <c r="AJ67" s="489">
        <v>56.6</v>
      </c>
      <c r="AK67" s="36">
        <v>2</v>
      </c>
      <c r="AL67" s="489">
        <v>0.6</v>
      </c>
      <c r="AM67" s="36">
        <v>177</v>
      </c>
      <c r="AN67" s="489">
        <v>53.2</v>
      </c>
      <c r="AO67" s="36">
        <v>156</v>
      </c>
      <c r="AP67" s="489">
        <v>46.8</v>
      </c>
      <c r="AQ67" s="36">
        <v>0</v>
      </c>
      <c r="AR67" s="489">
        <v>0</v>
      </c>
      <c r="AS67" s="36">
        <v>186</v>
      </c>
      <c r="AT67" s="489">
        <v>58.9</v>
      </c>
      <c r="AU67" s="36">
        <v>130</v>
      </c>
      <c r="AV67" s="489">
        <v>41.1</v>
      </c>
      <c r="AW67" s="36">
        <v>0</v>
      </c>
      <c r="AX67" s="489">
        <v>0</v>
      </c>
      <c r="AY67" s="36">
        <v>169</v>
      </c>
      <c r="AZ67" s="489">
        <v>46.9</v>
      </c>
      <c r="BA67" s="36">
        <v>190</v>
      </c>
      <c r="BB67" s="489">
        <v>52.8</v>
      </c>
      <c r="BC67" s="36">
        <v>1</v>
      </c>
      <c r="BD67" s="489">
        <v>0.3</v>
      </c>
    </row>
    <row r="68" spans="1:56" ht="20.100000000000001" customHeight="1" x14ac:dyDescent="0.35">
      <c r="A68" s="38" t="s">
        <v>176</v>
      </c>
      <c r="B68" s="51" t="s">
        <v>177</v>
      </c>
      <c r="C68" s="40">
        <v>277</v>
      </c>
      <c r="D68" s="73">
        <v>57.7</v>
      </c>
      <c r="E68" s="40">
        <v>203</v>
      </c>
      <c r="F68" s="73">
        <v>42.3</v>
      </c>
      <c r="G68" s="40">
        <v>96</v>
      </c>
      <c r="H68" s="73">
        <v>52.7</v>
      </c>
      <c r="I68" s="40">
        <v>86</v>
      </c>
      <c r="J68" s="73">
        <v>47.3</v>
      </c>
      <c r="K68" s="40">
        <v>205</v>
      </c>
      <c r="L68" s="73">
        <v>57.4</v>
      </c>
      <c r="M68" s="40">
        <v>152</v>
      </c>
      <c r="N68" s="73">
        <v>42.6</v>
      </c>
      <c r="O68" s="40">
        <v>97</v>
      </c>
      <c r="P68" s="73">
        <v>64.2</v>
      </c>
      <c r="Q68" s="40">
        <v>54</v>
      </c>
      <c r="R68" s="73">
        <v>35.799999999999997</v>
      </c>
      <c r="S68" s="40">
        <v>91</v>
      </c>
      <c r="T68" s="73">
        <v>55.5</v>
      </c>
      <c r="U68" s="40">
        <v>73</v>
      </c>
      <c r="V68" s="73">
        <v>44.5</v>
      </c>
      <c r="W68" s="40">
        <v>129</v>
      </c>
      <c r="X68" s="73">
        <v>54.2</v>
      </c>
      <c r="Y68" s="40">
        <v>109</v>
      </c>
      <c r="Z68" s="73">
        <v>45.8</v>
      </c>
      <c r="AA68" s="40">
        <v>140</v>
      </c>
      <c r="AB68" s="73">
        <v>57.9</v>
      </c>
      <c r="AC68" s="40">
        <v>101</v>
      </c>
      <c r="AD68" s="73">
        <v>41.7</v>
      </c>
      <c r="AE68" s="40">
        <v>1</v>
      </c>
      <c r="AF68" s="73">
        <v>0.4</v>
      </c>
      <c r="AG68" s="40">
        <v>151</v>
      </c>
      <c r="AH68" s="73">
        <v>57.6</v>
      </c>
      <c r="AI68" s="40">
        <v>109</v>
      </c>
      <c r="AJ68" s="73">
        <v>41.6</v>
      </c>
      <c r="AK68" s="40">
        <v>2</v>
      </c>
      <c r="AL68" s="73">
        <v>0.8</v>
      </c>
      <c r="AM68" s="40">
        <v>94</v>
      </c>
      <c r="AN68" s="73">
        <v>51.6</v>
      </c>
      <c r="AO68" s="40">
        <v>88</v>
      </c>
      <c r="AP68" s="73">
        <v>48.4</v>
      </c>
      <c r="AQ68" s="40">
        <v>0</v>
      </c>
      <c r="AR68" s="73">
        <v>0</v>
      </c>
      <c r="AS68" s="40">
        <v>89</v>
      </c>
      <c r="AT68" s="73">
        <v>51.1</v>
      </c>
      <c r="AU68" s="40">
        <v>85</v>
      </c>
      <c r="AV68" s="73">
        <v>48.9</v>
      </c>
      <c r="AW68" s="40">
        <v>0</v>
      </c>
      <c r="AX68" s="73">
        <v>0</v>
      </c>
      <c r="AY68" s="40">
        <v>92</v>
      </c>
      <c r="AZ68" s="73">
        <v>52.9</v>
      </c>
      <c r="BA68" s="40">
        <v>82</v>
      </c>
      <c r="BB68" s="73">
        <v>47.1</v>
      </c>
      <c r="BC68" s="40">
        <v>0</v>
      </c>
      <c r="BD68" s="73">
        <v>0</v>
      </c>
    </row>
    <row r="69" spans="1:56" ht="20.100000000000001" customHeight="1" x14ac:dyDescent="0.35">
      <c r="A69" s="34" t="s">
        <v>179</v>
      </c>
      <c r="B69" s="50" t="s">
        <v>180</v>
      </c>
      <c r="C69" s="36">
        <v>827</v>
      </c>
      <c r="D69" s="489">
        <v>57.6</v>
      </c>
      <c r="E69" s="36">
        <v>610</v>
      </c>
      <c r="F69" s="489">
        <v>42.4</v>
      </c>
      <c r="G69" s="36">
        <v>720</v>
      </c>
      <c r="H69" s="489">
        <v>58.7</v>
      </c>
      <c r="I69" s="36">
        <v>507</v>
      </c>
      <c r="J69" s="489">
        <v>41.3</v>
      </c>
      <c r="K69" s="36">
        <v>637</v>
      </c>
      <c r="L69" s="489">
        <v>56.6</v>
      </c>
      <c r="M69" s="36">
        <v>489</v>
      </c>
      <c r="N69" s="489">
        <v>43.4</v>
      </c>
      <c r="O69" s="36">
        <v>642</v>
      </c>
      <c r="P69" s="489">
        <v>55.4</v>
      </c>
      <c r="Q69" s="36">
        <v>517</v>
      </c>
      <c r="R69" s="489">
        <v>44.6</v>
      </c>
      <c r="S69" s="36">
        <v>557</v>
      </c>
      <c r="T69" s="489">
        <v>53.3</v>
      </c>
      <c r="U69" s="36">
        <v>488</v>
      </c>
      <c r="V69" s="489">
        <v>46.7</v>
      </c>
      <c r="W69" s="36">
        <v>595</v>
      </c>
      <c r="X69" s="489">
        <v>54.8</v>
      </c>
      <c r="Y69" s="36">
        <v>491</v>
      </c>
      <c r="Z69" s="489">
        <v>45.2</v>
      </c>
      <c r="AA69" s="36">
        <v>665</v>
      </c>
      <c r="AB69" s="489">
        <v>51.7</v>
      </c>
      <c r="AC69" s="36">
        <v>599</v>
      </c>
      <c r="AD69" s="489">
        <v>46.6</v>
      </c>
      <c r="AE69" s="36">
        <v>22</v>
      </c>
      <c r="AF69" s="489">
        <v>1.7</v>
      </c>
      <c r="AG69" s="36">
        <v>746</v>
      </c>
      <c r="AH69" s="489">
        <v>52.1</v>
      </c>
      <c r="AI69" s="36">
        <v>667</v>
      </c>
      <c r="AJ69" s="489">
        <v>46.6</v>
      </c>
      <c r="AK69" s="36">
        <v>18</v>
      </c>
      <c r="AL69" s="489">
        <v>1.3</v>
      </c>
      <c r="AM69" s="36">
        <v>702</v>
      </c>
      <c r="AN69" s="489">
        <v>51.4</v>
      </c>
      <c r="AO69" s="36">
        <v>663</v>
      </c>
      <c r="AP69" s="489">
        <v>48.5</v>
      </c>
      <c r="AQ69" s="36">
        <v>1</v>
      </c>
      <c r="AR69" s="489">
        <v>0.1</v>
      </c>
      <c r="AS69" s="36">
        <v>512</v>
      </c>
      <c r="AT69" s="489">
        <v>51.3</v>
      </c>
      <c r="AU69" s="36">
        <v>484</v>
      </c>
      <c r="AV69" s="489">
        <v>48.4</v>
      </c>
      <c r="AW69" s="36">
        <v>3</v>
      </c>
      <c r="AX69" s="489">
        <v>0.3</v>
      </c>
      <c r="AY69" s="36">
        <v>502</v>
      </c>
      <c r="AZ69" s="489">
        <v>52.3</v>
      </c>
      <c r="BA69" s="36">
        <v>455</v>
      </c>
      <c r="BB69" s="489">
        <v>47.4</v>
      </c>
      <c r="BC69" s="36">
        <v>3</v>
      </c>
      <c r="BD69" s="489">
        <v>0.3</v>
      </c>
    </row>
    <row r="70" spans="1:56" ht="20.100000000000001" customHeight="1" x14ac:dyDescent="0.35">
      <c r="A70" s="38" t="s">
        <v>182</v>
      </c>
      <c r="B70" s="51" t="s">
        <v>183</v>
      </c>
      <c r="C70" s="39">
        <v>1831</v>
      </c>
      <c r="D70" s="73">
        <v>60.1</v>
      </c>
      <c r="E70" s="39">
        <v>1215</v>
      </c>
      <c r="F70" s="73">
        <v>39.9</v>
      </c>
      <c r="G70" s="39">
        <v>1920</v>
      </c>
      <c r="H70" s="73">
        <v>60.4</v>
      </c>
      <c r="I70" s="39">
        <v>1260</v>
      </c>
      <c r="J70" s="73">
        <v>39.6</v>
      </c>
      <c r="K70" s="39">
        <v>1480</v>
      </c>
      <c r="L70" s="73">
        <v>58.2</v>
      </c>
      <c r="M70" s="39">
        <v>1064</v>
      </c>
      <c r="N70" s="73">
        <v>41.8</v>
      </c>
      <c r="O70" s="39">
        <v>1440</v>
      </c>
      <c r="P70" s="73">
        <v>55.8</v>
      </c>
      <c r="Q70" s="39">
        <v>1142</v>
      </c>
      <c r="R70" s="73">
        <v>44.2</v>
      </c>
      <c r="S70" s="39">
        <v>1410</v>
      </c>
      <c r="T70" s="73">
        <v>56.5</v>
      </c>
      <c r="U70" s="39">
        <v>1084</v>
      </c>
      <c r="V70" s="73">
        <v>43.5</v>
      </c>
      <c r="W70" s="39">
        <v>1310</v>
      </c>
      <c r="X70" s="73">
        <v>55.3</v>
      </c>
      <c r="Y70" s="39">
        <v>1058</v>
      </c>
      <c r="Z70" s="73">
        <v>44.7</v>
      </c>
      <c r="AA70" s="39">
        <v>1231</v>
      </c>
      <c r="AB70" s="73">
        <v>54.3</v>
      </c>
      <c r="AC70" s="39">
        <v>1005</v>
      </c>
      <c r="AD70" s="73">
        <v>44.4</v>
      </c>
      <c r="AE70" s="40">
        <v>30</v>
      </c>
      <c r="AF70" s="73">
        <v>1.3</v>
      </c>
      <c r="AG70" s="39">
        <v>1207</v>
      </c>
      <c r="AH70" s="73">
        <v>52.1</v>
      </c>
      <c r="AI70" s="39">
        <v>1080</v>
      </c>
      <c r="AJ70" s="73">
        <v>46.6</v>
      </c>
      <c r="AK70" s="40">
        <v>29</v>
      </c>
      <c r="AL70" s="73">
        <v>1.3</v>
      </c>
      <c r="AM70" s="39">
        <v>1135</v>
      </c>
      <c r="AN70" s="73">
        <v>52.5</v>
      </c>
      <c r="AO70" s="39">
        <v>1027</v>
      </c>
      <c r="AP70" s="73">
        <v>47.5</v>
      </c>
      <c r="AQ70" s="40">
        <v>0</v>
      </c>
      <c r="AR70" s="73">
        <v>0</v>
      </c>
      <c r="AS70" s="39">
        <v>1177</v>
      </c>
      <c r="AT70" s="73">
        <v>50</v>
      </c>
      <c r="AU70" s="39">
        <v>1161</v>
      </c>
      <c r="AV70" s="73">
        <v>49.3</v>
      </c>
      <c r="AW70" s="40">
        <v>15</v>
      </c>
      <c r="AX70" s="73">
        <v>0.6</v>
      </c>
      <c r="AY70" s="39">
        <v>1198</v>
      </c>
      <c r="AZ70" s="73">
        <v>51.7</v>
      </c>
      <c r="BA70" s="39">
        <v>1117</v>
      </c>
      <c r="BB70" s="73">
        <v>48.2</v>
      </c>
      <c r="BC70" s="40">
        <v>1</v>
      </c>
      <c r="BD70" s="73">
        <v>0</v>
      </c>
    </row>
    <row r="71" spans="1:56" ht="20.100000000000001" customHeight="1" x14ac:dyDescent="0.35">
      <c r="A71" s="34" t="s">
        <v>185</v>
      </c>
      <c r="B71" s="50" t="s">
        <v>186</v>
      </c>
      <c r="C71" s="36">
        <v>27</v>
      </c>
      <c r="D71" s="489">
        <v>35.5</v>
      </c>
      <c r="E71" s="36">
        <v>49</v>
      </c>
      <c r="F71" s="489">
        <v>64.5</v>
      </c>
      <c r="G71" s="36">
        <v>77</v>
      </c>
      <c r="H71" s="489">
        <v>39.5</v>
      </c>
      <c r="I71" s="36">
        <v>118</v>
      </c>
      <c r="J71" s="489">
        <v>60.5</v>
      </c>
      <c r="K71" s="36">
        <v>48</v>
      </c>
      <c r="L71" s="489">
        <v>37.799999999999997</v>
      </c>
      <c r="M71" s="36">
        <v>79</v>
      </c>
      <c r="N71" s="489">
        <v>62.2</v>
      </c>
      <c r="O71" s="36">
        <v>33</v>
      </c>
      <c r="P71" s="489">
        <v>32.700000000000003</v>
      </c>
      <c r="Q71" s="36">
        <v>68</v>
      </c>
      <c r="R71" s="489">
        <v>67.3</v>
      </c>
      <c r="S71" s="36">
        <v>20</v>
      </c>
      <c r="T71" s="489">
        <v>29.9</v>
      </c>
      <c r="U71" s="36">
        <v>47</v>
      </c>
      <c r="V71" s="489">
        <v>70.099999999999994</v>
      </c>
      <c r="W71" s="36">
        <v>23</v>
      </c>
      <c r="X71" s="489">
        <v>31.9</v>
      </c>
      <c r="Y71" s="36">
        <v>49</v>
      </c>
      <c r="Z71" s="489">
        <v>68.099999999999994</v>
      </c>
      <c r="AA71" s="36">
        <v>17</v>
      </c>
      <c r="AB71" s="489">
        <v>23</v>
      </c>
      <c r="AC71" s="36">
        <v>57</v>
      </c>
      <c r="AD71" s="489">
        <v>77</v>
      </c>
      <c r="AE71" s="36">
        <v>0</v>
      </c>
      <c r="AF71" s="489">
        <v>0</v>
      </c>
      <c r="AG71" s="36">
        <v>13</v>
      </c>
      <c r="AH71" s="489">
        <v>19.7</v>
      </c>
      <c r="AI71" s="36">
        <v>53</v>
      </c>
      <c r="AJ71" s="489">
        <v>80.3</v>
      </c>
      <c r="AK71" s="36">
        <v>0</v>
      </c>
      <c r="AL71" s="489">
        <v>0</v>
      </c>
      <c r="AM71" s="36">
        <v>33</v>
      </c>
      <c r="AN71" s="489">
        <v>34</v>
      </c>
      <c r="AO71" s="36">
        <v>64</v>
      </c>
      <c r="AP71" s="489">
        <v>66</v>
      </c>
      <c r="AQ71" s="36">
        <v>0</v>
      </c>
      <c r="AR71" s="489">
        <v>0</v>
      </c>
      <c r="AS71" s="36">
        <v>54</v>
      </c>
      <c r="AT71" s="489">
        <v>41.9</v>
      </c>
      <c r="AU71" s="36">
        <v>75</v>
      </c>
      <c r="AV71" s="489">
        <v>58.1</v>
      </c>
      <c r="AW71" s="36">
        <v>0</v>
      </c>
      <c r="AX71" s="489">
        <v>0</v>
      </c>
      <c r="AY71" s="36">
        <v>25</v>
      </c>
      <c r="AZ71" s="489">
        <v>31.3</v>
      </c>
      <c r="BA71" s="36">
        <v>55</v>
      </c>
      <c r="BB71" s="489">
        <v>68.8</v>
      </c>
      <c r="BC71" s="36">
        <v>0</v>
      </c>
      <c r="BD71" s="489">
        <v>0</v>
      </c>
    </row>
    <row r="72" spans="1:56" ht="32.25" customHeight="1" x14ac:dyDescent="0.35">
      <c r="A72" s="71"/>
      <c r="B72" s="72" t="s">
        <v>490</v>
      </c>
      <c r="C72" s="70">
        <v>32039</v>
      </c>
      <c r="D72" s="60">
        <v>55.6</v>
      </c>
      <c r="E72" s="56">
        <v>25595</v>
      </c>
      <c r="F72" s="60">
        <v>44.4</v>
      </c>
      <c r="G72" s="56">
        <v>32966</v>
      </c>
      <c r="H72" s="60">
        <v>56.6</v>
      </c>
      <c r="I72" s="56">
        <v>25259</v>
      </c>
      <c r="J72" s="60">
        <v>43.4</v>
      </c>
      <c r="K72" s="56">
        <v>36528</v>
      </c>
      <c r="L72" s="61">
        <v>56</v>
      </c>
      <c r="M72" s="56">
        <v>28746</v>
      </c>
      <c r="N72" s="61">
        <v>44</v>
      </c>
      <c r="O72" s="56">
        <v>35397</v>
      </c>
      <c r="P72" s="60">
        <v>53.8</v>
      </c>
      <c r="Q72" s="56">
        <v>30392</v>
      </c>
      <c r="R72" s="60">
        <v>46.2</v>
      </c>
      <c r="S72" s="56">
        <v>36063</v>
      </c>
      <c r="T72" s="60">
        <v>54.7</v>
      </c>
      <c r="U72" s="56">
        <v>29816</v>
      </c>
      <c r="V72" s="60">
        <v>45.3</v>
      </c>
      <c r="W72" s="56">
        <v>33064</v>
      </c>
      <c r="X72" s="60">
        <v>53.4</v>
      </c>
      <c r="Y72" s="56">
        <v>28831</v>
      </c>
      <c r="Z72" s="60">
        <v>46.6</v>
      </c>
      <c r="AA72" s="56">
        <v>37722</v>
      </c>
      <c r="AB72" s="60">
        <v>51.7</v>
      </c>
      <c r="AC72" s="56">
        <v>34341</v>
      </c>
      <c r="AD72" s="61">
        <v>47</v>
      </c>
      <c r="AE72" s="60">
        <v>934</v>
      </c>
      <c r="AF72" s="60">
        <v>1.3</v>
      </c>
      <c r="AG72" s="56">
        <v>40728</v>
      </c>
      <c r="AH72" s="60">
        <v>50.9</v>
      </c>
      <c r="AI72" s="56">
        <v>38546</v>
      </c>
      <c r="AJ72" s="60">
        <v>48.2</v>
      </c>
      <c r="AK72" s="60">
        <v>679</v>
      </c>
      <c r="AL72" s="60">
        <v>0.8</v>
      </c>
      <c r="AM72" s="56">
        <v>35618</v>
      </c>
      <c r="AN72" s="60">
        <v>50.4</v>
      </c>
      <c r="AO72" s="56">
        <v>35013</v>
      </c>
      <c r="AP72" s="60">
        <v>49.5</v>
      </c>
      <c r="AQ72" s="60">
        <v>36</v>
      </c>
      <c r="AR72" s="60">
        <v>0.1</v>
      </c>
      <c r="AS72" s="56">
        <v>32009</v>
      </c>
      <c r="AT72" s="61">
        <v>48.971130456068416</v>
      </c>
      <c r="AU72" s="56">
        <v>33169</v>
      </c>
      <c r="AV72" s="61">
        <v>50.745834799504308</v>
      </c>
      <c r="AW72" s="60">
        <v>185</v>
      </c>
      <c r="AX72" s="61">
        <v>0.28183175405990069</v>
      </c>
      <c r="AY72" s="56">
        <v>35301</v>
      </c>
      <c r="AZ72" s="61">
        <v>48.291381668946649</v>
      </c>
      <c r="BA72" s="56">
        <v>37729</v>
      </c>
      <c r="BB72" s="61">
        <v>51.612859097127227</v>
      </c>
      <c r="BC72" s="60">
        <v>70</v>
      </c>
      <c r="BD72" s="61">
        <v>9.575923392612859E-2</v>
      </c>
    </row>
    <row r="73" spans="1:56" s="503" customFormat="1" ht="27.75" customHeight="1" x14ac:dyDescent="0.35">
      <c r="A73" s="652" t="s">
        <v>862</v>
      </c>
      <c r="B73" s="652"/>
      <c r="C73" s="510"/>
      <c r="D73" s="511"/>
      <c r="E73" s="510"/>
      <c r="F73" s="511"/>
      <c r="G73" s="510"/>
      <c r="H73" s="511"/>
      <c r="I73" s="510"/>
      <c r="J73" s="511"/>
      <c r="K73" s="510"/>
      <c r="L73" s="512"/>
      <c r="M73" s="510"/>
      <c r="N73" s="512"/>
      <c r="O73" s="510"/>
      <c r="P73" s="511"/>
      <c r="Q73" s="510"/>
      <c r="R73" s="511"/>
      <c r="S73" s="510"/>
      <c r="T73" s="511"/>
      <c r="U73" s="510"/>
      <c r="V73" s="511"/>
      <c r="W73" s="510"/>
      <c r="X73" s="511"/>
      <c r="Y73" s="510"/>
      <c r="Z73" s="511"/>
      <c r="AA73" s="510"/>
      <c r="AB73" s="511"/>
      <c r="AC73" s="510"/>
      <c r="AD73" s="512"/>
      <c r="AE73" s="511"/>
      <c r="AF73" s="511"/>
      <c r="AG73" s="510"/>
      <c r="AH73" s="511"/>
      <c r="AI73" s="510"/>
      <c r="AJ73" s="511"/>
      <c r="AK73" s="511"/>
      <c r="AL73" s="511"/>
      <c r="AM73" s="510"/>
      <c r="AN73" s="511"/>
      <c r="AO73" s="510"/>
      <c r="AP73" s="511"/>
      <c r="AQ73" s="511"/>
      <c r="AR73" s="511"/>
      <c r="AS73" s="510"/>
      <c r="AT73" s="512"/>
      <c r="AU73" s="510"/>
      <c r="AV73" s="512"/>
      <c r="AW73" s="511"/>
      <c r="AX73" s="512"/>
      <c r="AY73" s="510"/>
      <c r="AZ73" s="512"/>
      <c r="BA73" s="510"/>
      <c r="BB73" s="512"/>
      <c r="BC73" s="511"/>
      <c r="BD73" s="512"/>
    </row>
    <row r="74" spans="1:56" ht="40.5" customHeight="1" x14ac:dyDescent="0.35">
      <c r="A74" s="653" t="s">
        <v>771</v>
      </c>
      <c r="B74" s="653"/>
    </row>
    <row r="75" spans="1:56" ht="18" customHeight="1" x14ac:dyDescent="0.35">
      <c r="A75" s="49" t="s">
        <v>772</v>
      </c>
      <c r="B75" s="436"/>
    </row>
    <row r="76" spans="1:56" ht="16.5" customHeight="1" x14ac:dyDescent="0.35">
      <c r="A76" s="49" t="s">
        <v>763</v>
      </c>
      <c r="B76" s="436"/>
    </row>
    <row r="77" spans="1:56" x14ac:dyDescent="0.35">
      <c r="A77" s="49"/>
      <c r="B77" s="436"/>
    </row>
    <row r="78" spans="1:56" ht="26.25" customHeight="1" x14ac:dyDescent="0.35">
      <c r="A78" s="654" t="s">
        <v>770</v>
      </c>
      <c r="B78" s="654"/>
      <c r="AY78" s="62"/>
    </row>
    <row r="79" spans="1:56" x14ac:dyDescent="0.35">
      <c r="A79" s="49" t="s">
        <v>391</v>
      </c>
      <c r="B79" s="437"/>
    </row>
    <row r="80" spans="1:56" x14ac:dyDescent="0.35">
      <c r="AY80" s="62"/>
    </row>
  </sheetData>
  <autoFilter ref="A5:BD5"/>
  <mergeCells count="45">
    <mergeCell ref="A73:B73"/>
    <mergeCell ref="A1:B1"/>
    <mergeCell ref="A2:B2"/>
    <mergeCell ref="A74:B74"/>
    <mergeCell ref="A78:B78"/>
    <mergeCell ref="A3:B3"/>
    <mergeCell ref="A4:B4"/>
    <mergeCell ref="AG4:AH4"/>
    <mergeCell ref="W3:Z3"/>
    <mergeCell ref="AA3:AF3"/>
    <mergeCell ref="AG3:AL3"/>
    <mergeCell ref="AE4:AF4"/>
    <mergeCell ref="AK4:AL4"/>
    <mergeCell ref="C3:F3"/>
    <mergeCell ref="G3:J3"/>
    <mergeCell ref="K3:N3"/>
    <mergeCell ref="O3:R3"/>
    <mergeCell ref="S3:V3"/>
    <mergeCell ref="C4:D4"/>
    <mergeCell ref="E4:F4"/>
    <mergeCell ref="G4:H4"/>
    <mergeCell ref="I4:J4"/>
    <mergeCell ref="AM3:AR3"/>
    <mergeCell ref="AI4:AJ4"/>
    <mergeCell ref="K4:L4"/>
    <mergeCell ref="M4:N4"/>
    <mergeCell ref="O4:P4"/>
    <mergeCell ref="Q4:R4"/>
    <mergeCell ref="S4:T4"/>
    <mergeCell ref="U4:V4"/>
    <mergeCell ref="W4:X4"/>
    <mergeCell ref="Y4:Z4"/>
    <mergeCell ref="AA4:AB4"/>
    <mergeCell ref="AC4:AD4"/>
    <mergeCell ref="AM4:AN4"/>
    <mergeCell ref="AO4:AP4"/>
    <mergeCell ref="AQ4:AR4"/>
    <mergeCell ref="AS4:AT4"/>
    <mergeCell ref="AS3:AX3"/>
    <mergeCell ref="AU4:AV4"/>
    <mergeCell ref="AY3:BD3"/>
    <mergeCell ref="AW4:AX4"/>
    <mergeCell ref="AY4:AZ4"/>
    <mergeCell ref="BA4:BB4"/>
    <mergeCell ref="BC4:BD4"/>
  </mergeCells>
  <hyperlinks>
    <hyperlink ref="A2:B2" location="TOC!A1" display="Return to Table of Contents"/>
  </hyperlinks>
  <pageMargins left="0.25" right="0.25" top="0.75" bottom="0.75" header="0.3" footer="0.3"/>
  <pageSetup scale="42" fitToWidth="0" orientation="portrait" horizontalDpi="1200" verticalDpi="1200" r:id="rId1"/>
  <headerFooter>
    <oddHeader>&amp;L&amp;9 2019-20 &amp;"Arial,Italic"Survey of Dental Education&amp;"Arial,Regular"
Report 1 - Academic Programs, Enrollment, and Graduates</oddHeader>
  </headerFooter>
  <colBreaks count="2" manualBreakCount="2">
    <brk id="18" max="1048575" man="1"/>
    <brk id="3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I80"/>
  <sheetViews>
    <sheetView zoomScaleNormal="100" workbookViewId="0">
      <pane xSplit="2" ySplit="4" topLeftCell="C56" activePane="bottomRight" state="frozen"/>
      <selection activeCell="B51" sqref="B51"/>
      <selection pane="topRight" activeCell="B51" sqref="B51"/>
      <selection pane="bottomLeft" activeCell="B51" sqref="B51"/>
      <selection pane="bottomRight" sqref="A1:B1"/>
    </sheetView>
  </sheetViews>
  <sheetFormatPr defaultColWidth="9.1328125" defaultRowHeight="12.75" x14ac:dyDescent="0.35"/>
  <cols>
    <col min="1" max="1" width="11.73046875" style="1" customWidth="1"/>
    <col min="2" max="2" width="64.265625" style="1" customWidth="1"/>
    <col min="3" max="33" width="9.73046875" style="1" customWidth="1"/>
    <col min="34" max="16384" width="9.1328125" style="1"/>
  </cols>
  <sheetData>
    <row r="1" spans="1:35" ht="32.25" customHeight="1" x14ac:dyDescent="0.4">
      <c r="A1" s="644" t="s">
        <v>891</v>
      </c>
      <c r="B1" s="644"/>
    </row>
    <row r="2" spans="1:35" ht="20.25" customHeight="1" x14ac:dyDescent="0.35">
      <c r="A2" s="658" t="s">
        <v>0</v>
      </c>
      <c r="B2" s="658"/>
    </row>
    <row r="3" spans="1:35" ht="45" customHeight="1" x14ac:dyDescent="0.4">
      <c r="A3" s="620" t="s">
        <v>896</v>
      </c>
      <c r="B3" s="620"/>
      <c r="C3" s="655" t="s">
        <v>501</v>
      </c>
      <c r="D3" s="656"/>
      <c r="E3" s="657"/>
      <c r="F3" s="655" t="s">
        <v>502</v>
      </c>
      <c r="G3" s="656"/>
      <c r="H3" s="657"/>
      <c r="I3" s="655" t="s">
        <v>503</v>
      </c>
      <c r="J3" s="656"/>
      <c r="K3" s="657"/>
      <c r="L3" s="659" t="s">
        <v>504</v>
      </c>
      <c r="M3" s="660"/>
      <c r="N3" s="661"/>
      <c r="O3" s="655" t="s">
        <v>505</v>
      </c>
      <c r="P3" s="656"/>
      <c r="Q3" s="657"/>
      <c r="R3" s="659" t="s">
        <v>506</v>
      </c>
      <c r="S3" s="660"/>
      <c r="T3" s="661"/>
      <c r="U3" s="655" t="s">
        <v>507</v>
      </c>
      <c r="V3" s="656"/>
      <c r="W3" s="657"/>
      <c r="X3" s="655" t="s">
        <v>260</v>
      </c>
      <c r="Y3" s="656"/>
      <c r="Z3" s="657"/>
      <c r="AA3" s="655" t="s">
        <v>261</v>
      </c>
      <c r="AB3" s="656"/>
      <c r="AC3" s="657"/>
      <c r="AD3" s="655" t="s">
        <v>262</v>
      </c>
      <c r="AE3" s="656"/>
      <c r="AF3" s="657"/>
      <c r="AG3" s="433"/>
    </row>
    <row r="4" spans="1:35" ht="16.5" customHeight="1" x14ac:dyDescent="0.35">
      <c r="A4" s="68" t="s">
        <v>897</v>
      </c>
      <c r="B4" s="68" t="s">
        <v>887</v>
      </c>
      <c r="C4" s="441" t="s">
        <v>250</v>
      </c>
      <c r="D4" s="93" t="s">
        <v>251</v>
      </c>
      <c r="E4" s="442" t="s">
        <v>131</v>
      </c>
      <c r="F4" s="441" t="s">
        <v>250</v>
      </c>
      <c r="G4" s="93" t="s">
        <v>251</v>
      </c>
      <c r="H4" s="442" t="s">
        <v>131</v>
      </c>
      <c r="I4" s="441" t="s">
        <v>250</v>
      </c>
      <c r="J4" s="93" t="s">
        <v>251</v>
      </c>
      <c r="K4" s="442" t="s">
        <v>131</v>
      </c>
      <c r="L4" s="441" t="s">
        <v>250</v>
      </c>
      <c r="M4" s="93" t="s">
        <v>251</v>
      </c>
      <c r="N4" s="442" t="s">
        <v>131</v>
      </c>
      <c r="O4" s="441" t="s">
        <v>250</v>
      </c>
      <c r="P4" s="93" t="s">
        <v>251</v>
      </c>
      <c r="Q4" s="442" t="s">
        <v>131</v>
      </c>
      <c r="R4" s="441" t="s">
        <v>250</v>
      </c>
      <c r="S4" s="93" t="s">
        <v>251</v>
      </c>
      <c r="T4" s="442" t="s">
        <v>131</v>
      </c>
      <c r="U4" s="441" t="s">
        <v>250</v>
      </c>
      <c r="V4" s="93" t="s">
        <v>251</v>
      </c>
      <c r="W4" s="442" t="s">
        <v>131</v>
      </c>
      <c r="X4" s="441" t="s">
        <v>250</v>
      </c>
      <c r="Y4" s="93" t="s">
        <v>251</v>
      </c>
      <c r="Z4" s="442" t="s">
        <v>131</v>
      </c>
      <c r="AA4" s="441" t="s">
        <v>250</v>
      </c>
      <c r="AB4" s="93" t="s">
        <v>251</v>
      </c>
      <c r="AC4" s="442" t="s">
        <v>131</v>
      </c>
      <c r="AD4" s="441" t="s">
        <v>250</v>
      </c>
      <c r="AE4" s="93" t="s">
        <v>251</v>
      </c>
      <c r="AF4" s="442" t="s">
        <v>131</v>
      </c>
      <c r="AG4" s="439" t="s">
        <v>263</v>
      </c>
    </row>
    <row r="5" spans="1:35" ht="20.100000000000001" customHeight="1" x14ac:dyDescent="0.35">
      <c r="A5" s="74" t="s">
        <v>10</v>
      </c>
      <c r="B5" s="75" t="s">
        <v>11</v>
      </c>
      <c r="C5" s="76">
        <v>284</v>
      </c>
      <c r="D5" s="77">
        <v>263</v>
      </c>
      <c r="E5" s="78">
        <v>0</v>
      </c>
      <c r="F5" s="76">
        <v>22</v>
      </c>
      <c r="G5" s="77">
        <v>52</v>
      </c>
      <c r="H5" s="78">
        <v>0</v>
      </c>
      <c r="I5" s="76">
        <v>36</v>
      </c>
      <c r="J5" s="77">
        <v>70</v>
      </c>
      <c r="K5" s="78">
        <v>0</v>
      </c>
      <c r="L5" s="76">
        <v>1</v>
      </c>
      <c r="M5" s="77">
        <v>2</v>
      </c>
      <c r="N5" s="78">
        <v>0</v>
      </c>
      <c r="O5" s="76">
        <v>88</v>
      </c>
      <c r="P5" s="77">
        <v>104</v>
      </c>
      <c r="Q5" s="78">
        <v>0</v>
      </c>
      <c r="R5" s="76">
        <v>0</v>
      </c>
      <c r="S5" s="77">
        <v>0</v>
      </c>
      <c r="T5" s="78">
        <v>0</v>
      </c>
      <c r="U5" s="76">
        <v>27</v>
      </c>
      <c r="V5" s="77">
        <v>24</v>
      </c>
      <c r="W5" s="78">
        <v>0</v>
      </c>
      <c r="X5" s="76">
        <v>0</v>
      </c>
      <c r="Y5" s="77">
        <v>1</v>
      </c>
      <c r="Z5" s="78">
        <v>0</v>
      </c>
      <c r="AA5" s="76">
        <v>1</v>
      </c>
      <c r="AB5" s="77">
        <v>0</v>
      </c>
      <c r="AC5" s="78">
        <v>1</v>
      </c>
      <c r="AD5" s="76">
        <v>459</v>
      </c>
      <c r="AE5" s="77">
        <v>516</v>
      </c>
      <c r="AF5" s="78">
        <v>1</v>
      </c>
      <c r="AG5" s="79">
        <v>976</v>
      </c>
      <c r="AH5" s="64"/>
      <c r="AI5" s="64"/>
    </row>
    <row r="6" spans="1:35" ht="20.100000000000001" customHeight="1" x14ac:dyDescent="0.35">
      <c r="A6" s="80" t="s">
        <v>18</v>
      </c>
      <c r="B6" s="81" t="s">
        <v>19</v>
      </c>
      <c r="C6" s="82">
        <v>396</v>
      </c>
      <c r="D6" s="83">
        <v>345</v>
      </c>
      <c r="E6" s="84">
        <v>0</v>
      </c>
      <c r="F6" s="82">
        <v>20</v>
      </c>
      <c r="G6" s="83">
        <v>31</v>
      </c>
      <c r="H6" s="84">
        <v>0</v>
      </c>
      <c r="I6" s="82">
        <v>56</v>
      </c>
      <c r="J6" s="83">
        <v>91</v>
      </c>
      <c r="K6" s="84">
        <v>0</v>
      </c>
      <c r="L6" s="82">
        <v>2</v>
      </c>
      <c r="M6" s="83">
        <v>3</v>
      </c>
      <c r="N6" s="84">
        <v>0</v>
      </c>
      <c r="O6" s="82">
        <v>198</v>
      </c>
      <c r="P6" s="83">
        <v>263</v>
      </c>
      <c r="Q6" s="84">
        <v>0</v>
      </c>
      <c r="R6" s="82">
        <v>2</v>
      </c>
      <c r="S6" s="83">
        <v>0</v>
      </c>
      <c r="T6" s="84">
        <v>0</v>
      </c>
      <c r="U6" s="82">
        <v>28</v>
      </c>
      <c r="V6" s="83">
        <v>24</v>
      </c>
      <c r="W6" s="84">
        <v>0</v>
      </c>
      <c r="X6" s="82">
        <v>5</v>
      </c>
      <c r="Y6" s="83">
        <v>14</v>
      </c>
      <c r="Z6" s="84">
        <v>0</v>
      </c>
      <c r="AA6" s="82">
        <v>19</v>
      </c>
      <c r="AB6" s="83">
        <v>24</v>
      </c>
      <c r="AC6" s="84">
        <v>0</v>
      </c>
      <c r="AD6" s="82">
        <v>726</v>
      </c>
      <c r="AE6" s="83">
        <v>795</v>
      </c>
      <c r="AF6" s="84">
        <v>0</v>
      </c>
      <c r="AG6" s="85">
        <v>1521</v>
      </c>
      <c r="AH6" s="64"/>
      <c r="AI6" s="64"/>
    </row>
    <row r="7" spans="1:35" ht="20.100000000000001" customHeight="1" x14ac:dyDescent="0.35">
      <c r="A7" s="74" t="s">
        <v>18</v>
      </c>
      <c r="B7" s="75" t="s">
        <v>23</v>
      </c>
      <c r="C7" s="76">
        <v>350</v>
      </c>
      <c r="D7" s="77">
        <v>267</v>
      </c>
      <c r="E7" s="78">
        <v>1</v>
      </c>
      <c r="F7" s="76">
        <v>15</v>
      </c>
      <c r="G7" s="77">
        <v>17</v>
      </c>
      <c r="H7" s="78">
        <v>0</v>
      </c>
      <c r="I7" s="76">
        <v>42</v>
      </c>
      <c r="J7" s="77">
        <v>51</v>
      </c>
      <c r="K7" s="78">
        <v>0</v>
      </c>
      <c r="L7" s="76">
        <v>1</v>
      </c>
      <c r="M7" s="77">
        <v>1</v>
      </c>
      <c r="N7" s="78">
        <v>0</v>
      </c>
      <c r="O7" s="76">
        <v>189</v>
      </c>
      <c r="P7" s="77">
        <v>214</v>
      </c>
      <c r="Q7" s="78">
        <v>0</v>
      </c>
      <c r="R7" s="76">
        <v>2</v>
      </c>
      <c r="S7" s="77">
        <v>1</v>
      </c>
      <c r="T7" s="78">
        <v>0</v>
      </c>
      <c r="U7" s="76">
        <v>30</v>
      </c>
      <c r="V7" s="77">
        <v>22</v>
      </c>
      <c r="W7" s="78">
        <v>0</v>
      </c>
      <c r="X7" s="76">
        <v>0</v>
      </c>
      <c r="Y7" s="77">
        <v>0</v>
      </c>
      <c r="Z7" s="78">
        <v>0</v>
      </c>
      <c r="AA7" s="76">
        <v>15</v>
      </c>
      <c r="AB7" s="77">
        <v>7</v>
      </c>
      <c r="AC7" s="78">
        <v>0</v>
      </c>
      <c r="AD7" s="76">
        <v>644</v>
      </c>
      <c r="AE7" s="77">
        <v>580</v>
      </c>
      <c r="AF7" s="78">
        <v>1</v>
      </c>
      <c r="AG7" s="79">
        <v>1225</v>
      </c>
      <c r="AH7" s="64"/>
      <c r="AI7" s="64"/>
    </row>
    <row r="8" spans="1:35" ht="20.100000000000001" customHeight="1" x14ac:dyDescent="0.35">
      <c r="A8" s="80" t="s">
        <v>26</v>
      </c>
      <c r="B8" s="81" t="s">
        <v>27</v>
      </c>
      <c r="C8" s="82">
        <v>370</v>
      </c>
      <c r="D8" s="83">
        <v>299</v>
      </c>
      <c r="E8" s="84">
        <v>0</v>
      </c>
      <c r="F8" s="82">
        <v>20</v>
      </c>
      <c r="G8" s="83">
        <v>26</v>
      </c>
      <c r="H8" s="84">
        <v>0</v>
      </c>
      <c r="I8" s="82">
        <v>79</v>
      </c>
      <c r="J8" s="83">
        <v>95</v>
      </c>
      <c r="K8" s="84">
        <v>0</v>
      </c>
      <c r="L8" s="82">
        <v>0</v>
      </c>
      <c r="M8" s="83">
        <v>0</v>
      </c>
      <c r="N8" s="84">
        <v>0</v>
      </c>
      <c r="O8" s="82">
        <v>369</v>
      </c>
      <c r="P8" s="83">
        <v>402</v>
      </c>
      <c r="Q8" s="84">
        <v>0</v>
      </c>
      <c r="R8" s="82">
        <v>2</v>
      </c>
      <c r="S8" s="83">
        <v>1</v>
      </c>
      <c r="T8" s="84">
        <v>0</v>
      </c>
      <c r="U8" s="82">
        <v>38</v>
      </c>
      <c r="V8" s="83">
        <v>52</v>
      </c>
      <c r="W8" s="84">
        <v>0</v>
      </c>
      <c r="X8" s="82">
        <v>91</v>
      </c>
      <c r="Y8" s="83">
        <v>104</v>
      </c>
      <c r="Z8" s="84">
        <v>0</v>
      </c>
      <c r="AA8" s="82">
        <v>32</v>
      </c>
      <c r="AB8" s="83">
        <v>41</v>
      </c>
      <c r="AC8" s="84">
        <v>0</v>
      </c>
      <c r="AD8" s="82">
        <v>1001</v>
      </c>
      <c r="AE8" s="83">
        <v>1020</v>
      </c>
      <c r="AF8" s="84">
        <v>0</v>
      </c>
      <c r="AG8" s="85">
        <v>2021</v>
      </c>
      <c r="AH8" s="64"/>
      <c r="AI8" s="64"/>
    </row>
    <row r="9" spans="1:35" ht="20.100000000000001" customHeight="1" x14ac:dyDescent="0.35">
      <c r="A9" s="74" t="s">
        <v>26</v>
      </c>
      <c r="B9" s="75" t="s">
        <v>31</v>
      </c>
      <c r="C9" s="76">
        <v>196</v>
      </c>
      <c r="D9" s="77">
        <v>191</v>
      </c>
      <c r="E9" s="78">
        <v>0</v>
      </c>
      <c r="F9" s="76">
        <v>13</v>
      </c>
      <c r="G9" s="77">
        <v>14</v>
      </c>
      <c r="H9" s="78">
        <v>0</v>
      </c>
      <c r="I9" s="76">
        <v>56</v>
      </c>
      <c r="J9" s="77">
        <v>58</v>
      </c>
      <c r="K9" s="78">
        <v>0</v>
      </c>
      <c r="L9" s="76">
        <v>0</v>
      </c>
      <c r="M9" s="77">
        <v>1</v>
      </c>
      <c r="N9" s="78">
        <v>0</v>
      </c>
      <c r="O9" s="76">
        <v>211</v>
      </c>
      <c r="P9" s="77">
        <v>296</v>
      </c>
      <c r="Q9" s="78">
        <v>0</v>
      </c>
      <c r="R9" s="76">
        <v>1</v>
      </c>
      <c r="S9" s="77">
        <v>0</v>
      </c>
      <c r="T9" s="78">
        <v>0</v>
      </c>
      <c r="U9" s="76">
        <v>25</v>
      </c>
      <c r="V9" s="77">
        <v>32</v>
      </c>
      <c r="W9" s="78">
        <v>0</v>
      </c>
      <c r="X9" s="76">
        <v>28</v>
      </c>
      <c r="Y9" s="77">
        <v>37</v>
      </c>
      <c r="Z9" s="78">
        <v>0</v>
      </c>
      <c r="AA9" s="76">
        <v>20</v>
      </c>
      <c r="AB9" s="77">
        <v>29</v>
      </c>
      <c r="AC9" s="78">
        <v>0</v>
      </c>
      <c r="AD9" s="76">
        <v>550</v>
      </c>
      <c r="AE9" s="77">
        <v>658</v>
      </c>
      <c r="AF9" s="78">
        <v>0</v>
      </c>
      <c r="AG9" s="79">
        <v>1208</v>
      </c>
      <c r="AH9" s="64"/>
      <c r="AI9" s="64"/>
    </row>
    <row r="10" spans="1:35" ht="20.100000000000001" customHeight="1" x14ac:dyDescent="0.35">
      <c r="A10" s="80" t="s">
        <v>26</v>
      </c>
      <c r="B10" s="81" t="s">
        <v>32</v>
      </c>
      <c r="C10" s="82">
        <v>21</v>
      </c>
      <c r="D10" s="83">
        <v>31</v>
      </c>
      <c r="E10" s="84">
        <v>0</v>
      </c>
      <c r="F10" s="82">
        <v>5</v>
      </c>
      <c r="G10" s="83">
        <v>3</v>
      </c>
      <c r="H10" s="84">
        <v>0</v>
      </c>
      <c r="I10" s="82">
        <v>6</v>
      </c>
      <c r="J10" s="83">
        <v>16</v>
      </c>
      <c r="K10" s="84">
        <v>0</v>
      </c>
      <c r="L10" s="82">
        <v>0</v>
      </c>
      <c r="M10" s="83">
        <v>0</v>
      </c>
      <c r="N10" s="84">
        <v>0</v>
      </c>
      <c r="O10" s="82">
        <v>30</v>
      </c>
      <c r="P10" s="83">
        <v>26</v>
      </c>
      <c r="Q10" s="84">
        <v>0</v>
      </c>
      <c r="R10" s="82">
        <v>0</v>
      </c>
      <c r="S10" s="83">
        <v>0</v>
      </c>
      <c r="T10" s="84">
        <v>0</v>
      </c>
      <c r="U10" s="82">
        <v>2</v>
      </c>
      <c r="V10" s="83">
        <v>6</v>
      </c>
      <c r="W10" s="84">
        <v>0</v>
      </c>
      <c r="X10" s="82">
        <v>0</v>
      </c>
      <c r="Y10" s="83">
        <v>1</v>
      </c>
      <c r="Z10" s="84">
        <v>0</v>
      </c>
      <c r="AA10" s="82">
        <v>1</v>
      </c>
      <c r="AB10" s="83">
        <v>0</v>
      </c>
      <c r="AC10" s="84">
        <v>0</v>
      </c>
      <c r="AD10" s="82">
        <v>65</v>
      </c>
      <c r="AE10" s="83">
        <v>83</v>
      </c>
      <c r="AF10" s="84">
        <v>0</v>
      </c>
      <c r="AG10" s="85">
        <v>148</v>
      </c>
      <c r="AH10" s="64"/>
      <c r="AI10" s="64"/>
    </row>
    <row r="11" spans="1:35" ht="20.100000000000001" customHeight="1" x14ac:dyDescent="0.35">
      <c r="A11" s="74" t="s">
        <v>26</v>
      </c>
      <c r="B11" s="75" t="s">
        <v>34</v>
      </c>
      <c r="C11" s="76">
        <v>409</v>
      </c>
      <c r="D11" s="77">
        <v>352</v>
      </c>
      <c r="E11" s="78">
        <v>0</v>
      </c>
      <c r="F11" s="76">
        <v>37</v>
      </c>
      <c r="G11" s="77">
        <v>48</v>
      </c>
      <c r="H11" s="78">
        <v>0</v>
      </c>
      <c r="I11" s="76">
        <v>95</v>
      </c>
      <c r="J11" s="77">
        <v>108</v>
      </c>
      <c r="K11" s="78">
        <v>0</v>
      </c>
      <c r="L11" s="76">
        <v>0</v>
      </c>
      <c r="M11" s="77">
        <v>1</v>
      </c>
      <c r="N11" s="78">
        <v>0</v>
      </c>
      <c r="O11" s="76">
        <v>433</v>
      </c>
      <c r="P11" s="77">
        <v>495</v>
      </c>
      <c r="Q11" s="78">
        <v>0</v>
      </c>
      <c r="R11" s="76">
        <v>0</v>
      </c>
      <c r="S11" s="77">
        <v>0</v>
      </c>
      <c r="T11" s="78">
        <v>0</v>
      </c>
      <c r="U11" s="76">
        <v>48</v>
      </c>
      <c r="V11" s="77">
        <v>39</v>
      </c>
      <c r="W11" s="78">
        <v>0</v>
      </c>
      <c r="X11" s="76">
        <v>0</v>
      </c>
      <c r="Y11" s="77">
        <v>0</v>
      </c>
      <c r="Z11" s="78">
        <v>0</v>
      </c>
      <c r="AA11" s="76">
        <v>37</v>
      </c>
      <c r="AB11" s="77">
        <v>57</v>
      </c>
      <c r="AC11" s="78">
        <v>0</v>
      </c>
      <c r="AD11" s="76">
        <v>1059</v>
      </c>
      <c r="AE11" s="77">
        <v>1100</v>
      </c>
      <c r="AF11" s="78">
        <v>0</v>
      </c>
      <c r="AG11" s="79">
        <v>2159</v>
      </c>
      <c r="AH11" s="64"/>
      <c r="AI11" s="64"/>
    </row>
    <row r="12" spans="1:35" ht="20.100000000000001" customHeight="1" x14ac:dyDescent="0.35">
      <c r="A12" s="80" t="s">
        <v>26</v>
      </c>
      <c r="B12" s="81" t="s">
        <v>37</v>
      </c>
      <c r="C12" s="82">
        <v>33</v>
      </c>
      <c r="D12" s="83">
        <v>16</v>
      </c>
      <c r="E12" s="84">
        <v>0</v>
      </c>
      <c r="F12" s="82">
        <v>5</v>
      </c>
      <c r="G12" s="83">
        <v>5</v>
      </c>
      <c r="H12" s="84">
        <v>0</v>
      </c>
      <c r="I12" s="82">
        <v>8</v>
      </c>
      <c r="J12" s="83">
        <v>12</v>
      </c>
      <c r="K12" s="84">
        <v>0</v>
      </c>
      <c r="L12" s="82">
        <v>0</v>
      </c>
      <c r="M12" s="83">
        <v>0</v>
      </c>
      <c r="N12" s="84">
        <v>0</v>
      </c>
      <c r="O12" s="82">
        <v>34</v>
      </c>
      <c r="P12" s="83">
        <v>30</v>
      </c>
      <c r="Q12" s="84">
        <v>0</v>
      </c>
      <c r="R12" s="82">
        <v>0</v>
      </c>
      <c r="S12" s="83">
        <v>0</v>
      </c>
      <c r="T12" s="84">
        <v>0</v>
      </c>
      <c r="U12" s="82">
        <v>7</v>
      </c>
      <c r="V12" s="83">
        <v>4</v>
      </c>
      <c r="W12" s="84">
        <v>0</v>
      </c>
      <c r="X12" s="82">
        <v>15</v>
      </c>
      <c r="Y12" s="83">
        <v>11</v>
      </c>
      <c r="Z12" s="84">
        <v>0</v>
      </c>
      <c r="AA12" s="82">
        <v>0</v>
      </c>
      <c r="AB12" s="83">
        <v>4</v>
      </c>
      <c r="AC12" s="84">
        <v>0</v>
      </c>
      <c r="AD12" s="82">
        <v>102</v>
      </c>
      <c r="AE12" s="83">
        <v>82</v>
      </c>
      <c r="AF12" s="84">
        <v>0</v>
      </c>
      <c r="AG12" s="85">
        <v>184</v>
      </c>
      <c r="AH12" s="64"/>
      <c r="AI12" s="64"/>
    </row>
    <row r="13" spans="1:35" ht="20.100000000000001" customHeight="1" x14ac:dyDescent="0.35">
      <c r="A13" s="74" t="s">
        <v>26</v>
      </c>
      <c r="B13" s="75" t="s">
        <v>40</v>
      </c>
      <c r="C13" s="76">
        <v>462</v>
      </c>
      <c r="D13" s="77">
        <v>393</v>
      </c>
      <c r="E13" s="78">
        <v>0</v>
      </c>
      <c r="F13" s="76">
        <v>31</v>
      </c>
      <c r="G13" s="77">
        <v>47</v>
      </c>
      <c r="H13" s="78">
        <v>0</v>
      </c>
      <c r="I13" s="76">
        <v>89</v>
      </c>
      <c r="J13" s="77">
        <v>124</v>
      </c>
      <c r="K13" s="78">
        <v>0</v>
      </c>
      <c r="L13" s="76">
        <v>0</v>
      </c>
      <c r="M13" s="77">
        <v>0</v>
      </c>
      <c r="N13" s="78">
        <v>0</v>
      </c>
      <c r="O13" s="76">
        <v>393</v>
      </c>
      <c r="P13" s="77">
        <v>503</v>
      </c>
      <c r="Q13" s="78">
        <v>0</v>
      </c>
      <c r="R13" s="76">
        <v>2</v>
      </c>
      <c r="S13" s="77">
        <v>1</v>
      </c>
      <c r="T13" s="78">
        <v>0</v>
      </c>
      <c r="U13" s="76">
        <v>53</v>
      </c>
      <c r="V13" s="77">
        <v>42</v>
      </c>
      <c r="W13" s="78">
        <v>0</v>
      </c>
      <c r="X13" s="76">
        <v>0</v>
      </c>
      <c r="Y13" s="77">
        <v>0</v>
      </c>
      <c r="Z13" s="78">
        <v>0</v>
      </c>
      <c r="AA13" s="76">
        <v>15</v>
      </c>
      <c r="AB13" s="77">
        <v>16</v>
      </c>
      <c r="AC13" s="78">
        <v>1</v>
      </c>
      <c r="AD13" s="76">
        <v>1045</v>
      </c>
      <c r="AE13" s="77">
        <v>1126</v>
      </c>
      <c r="AF13" s="78">
        <v>1</v>
      </c>
      <c r="AG13" s="79">
        <v>2172</v>
      </c>
      <c r="AH13" s="64"/>
      <c r="AI13" s="64"/>
    </row>
    <row r="14" spans="1:35" ht="20.100000000000001" customHeight="1" x14ac:dyDescent="0.35">
      <c r="A14" s="80" t="s">
        <v>42</v>
      </c>
      <c r="B14" s="81" t="s">
        <v>43</v>
      </c>
      <c r="C14" s="82">
        <v>675</v>
      </c>
      <c r="D14" s="83">
        <v>568</v>
      </c>
      <c r="E14" s="84">
        <v>0</v>
      </c>
      <c r="F14" s="82">
        <v>31</v>
      </c>
      <c r="G14" s="83">
        <v>36</v>
      </c>
      <c r="H14" s="84">
        <v>0</v>
      </c>
      <c r="I14" s="82">
        <v>96</v>
      </c>
      <c r="J14" s="83">
        <v>127</v>
      </c>
      <c r="K14" s="84">
        <v>0</v>
      </c>
      <c r="L14" s="82">
        <v>2</v>
      </c>
      <c r="M14" s="83">
        <v>1</v>
      </c>
      <c r="N14" s="84">
        <v>0</v>
      </c>
      <c r="O14" s="82">
        <v>213</v>
      </c>
      <c r="P14" s="83">
        <v>249</v>
      </c>
      <c r="Q14" s="84">
        <v>0</v>
      </c>
      <c r="R14" s="82">
        <v>1</v>
      </c>
      <c r="S14" s="83">
        <v>0</v>
      </c>
      <c r="T14" s="84">
        <v>0</v>
      </c>
      <c r="U14" s="82">
        <v>46</v>
      </c>
      <c r="V14" s="83">
        <v>37</v>
      </c>
      <c r="W14" s="84">
        <v>0</v>
      </c>
      <c r="X14" s="82">
        <v>0</v>
      </c>
      <c r="Y14" s="83">
        <v>1</v>
      </c>
      <c r="Z14" s="84">
        <v>0</v>
      </c>
      <c r="AA14" s="82">
        <v>26</v>
      </c>
      <c r="AB14" s="83">
        <v>30</v>
      </c>
      <c r="AC14" s="84">
        <v>3</v>
      </c>
      <c r="AD14" s="82">
        <v>1090</v>
      </c>
      <c r="AE14" s="83">
        <v>1049</v>
      </c>
      <c r="AF14" s="84">
        <v>3</v>
      </c>
      <c r="AG14" s="85">
        <v>2142</v>
      </c>
      <c r="AH14" s="64"/>
      <c r="AI14" s="64"/>
    </row>
    <row r="15" spans="1:35" ht="20.100000000000001" customHeight="1" x14ac:dyDescent="0.35">
      <c r="A15" s="74" t="s">
        <v>45</v>
      </c>
      <c r="B15" s="75" t="s">
        <v>46</v>
      </c>
      <c r="C15" s="76">
        <v>51</v>
      </c>
      <c r="D15" s="77">
        <v>53</v>
      </c>
      <c r="E15" s="78">
        <v>0</v>
      </c>
      <c r="F15" s="76">
        <v>5</v>
      </c>
      <c r="G15" s="77">
        <v>7</v>
      </c>
      <c r="H15" s="78">
        <v>0</v>
      </c>
      <c r="I15" s="76">
        <v>9</v>
      </c>
      <c r="J15" s="77">
        <v>15</v>
      </c>
      <c r="K15" s="78">
        <v>0</v>
      </c>
      <c r="L15" s="76">
        <v>0</v>
      </c>
      <c r="M15" s="77">
        <v>2</v>
      </c>
      <c r="N15" s="78">
        <v>0</v>
      </c>
      <c r="O15" s="76">
        <v>8</v>
      </c>
      <c r="P15" s="77">
        <v>15</v>
      </c>
      <c r="Q15" s="78">
        <v>0</v>
      </c>
      <c r="R15" s="76">
        <v>0</v>
      </c>
      <c r="S15" s="77">
        <v>0</v>
      </c>
      <c r="T15" s="78">
        <v>0</v>
      </c>
      <c r="U15" s="76">
        <v>0</v>
      </c>
      <c r="V15" s="77">
        <v>0</v>
      </c>
      <c r="W15" s="78">
        <v>0</v>
      </c>
      <c r="X15" s="76">
        <v>0</v>
      </c>
      <c r="Y15" s="77">
        <v>0</v>
      </c>
      <c r="Z15" s="78">
        <v>0</v>
      </c>
      <c r="AA15" s="76">
        <v>1</v>
      </c>
      <c r="AB15" s="77">
        <v>4</v>
      </c>
      <c r="AC15" s="78">
        <v>0</v>
      </c>
      <c r="AD15" s="76">
        <v>74</v>
      </c>
      <c r="AE15" s="77">
        <v>96</v>
      </c>
      <c r="AF15" s="78">
        <v>0</v>
      </c>
      <c r="AG15" s="79">
        <v>170</v>
      </c>
      <c r="AH15" s="64"/>
      <c r="AI15" s="64"/>
    </row>
    <row r="16" spans="1:35" ht="20.100000000000001" customHeight="1" x14ac:dyDescent="0.35">
      <c r="A16" s="80" t="s">
        <v>48</v>
      </c>
      <c r="B16" s="81" t="s">
        <v>49</v>
      </c>
      <c r="C16" s="82">
        <v>4</v>
      </c>
      <c r="D16" s="83">
        <v>14</v>
      </c>
      <c r="E16" s="84">
        <v>0</v>
      </c>
      <c r="F16" s="82">
        <v>82</v>
      </c>
      <c r="G16" s="83">
        <v>105</v>
      </c>
      <c r="H16" s="84">
        <v>0</v>
      </c>
      <c r="I16" s="82">
        <v>6</v>
      </c>
      <c r="J16" s="83">
        <v>6</v>
      </c>
      <c r="K16" s="84">
        <v>0</v>
      </c>
      <c r="L16" s="82">
        <v>0</v>
      </c>
      <c r="M16" s="83">
        <v>2</v>
      </c>
      <c r="N16" s="84">
        <v>0</v>
      </c>
      <c r="O16" s="82">
        <v>6</v>
      </c>
      <c r="P16" s="83">
        <v>8</v>
      </c>
      <c r="Q16" s="84">
        <v>0</v>
      </c>
      <c r="R16" s="82">
        <v>4</v>
      </c>
      <c r="S16" s="83">
        <v>1</v>
      </c>
      <c r="T16" s="84">
        <v>0</v>
      </c>
      <c r="U16" s="82">
        <v>6</v>
      </c>
      <c r="V16" s="83">
        <v>4</v>
      </c>
      <c r="W16" s="84">
        <v>0</v>
      </c>
      <c r="X16" s="82">
        <v>2</v>
      </c>
      <c r="Y16" s="83">
        <v>5</v>
      </c>
      <c r="Z16" s="84">
        <v>0</v>
      </c>
      <c r="AA16" s="82">
        <v>2</v>
      </c>
      <c r="AB16" s="83">
        <v>3</v>
      </c>
      <c r="AC16" s="84">
        <v>0</v>
      </c>
      <c r="AD16" s="82">
        <v>112</v>
      </c>
      <c r="AE16" s="83">
        <v>148</v>
      </c>
      <c r="AF16" s="84">
        <v>0</v>
      </c>
      <c r="AG16" s="85">
        <v>260</v>
      </c>
      <c r="AH16" s="64"/>
      <c r="AI16" s="64"/>
    </row>
    <row r="17" spans="1:35" ht="20.100000000000001" customHeight="1" x14ac:dyDescent="0.35">
      <c r="A17" s="74" t="s">
        <v>51</v>
      </c>
      <c r="B17" s="75" t="s">
        <v>52</v>
      </c>
      <c r="C17" s="76">
        <v>332</v>
      </c>
      <c r="D17" s="77">
        <v>282</v>
      </c>
      <c r="E17" s="78">
        <v>0</v>
      </c>
      <c r="F17" s="76">
        <v>27</v>
      </c>
      <c r="G17" s="77">
        <v>50</v>
      </c>
      <c r="H17" s="78">
        <v>0</v>
      </c>
      <c r="I17" s="76">
        <v>75</v>
      </c>
      <c r="J17" s="77">
        <v>149</v>
      </c>
      <c r="K17" s="78">
        <v>0</v>
      </c>
      <c r="L17" s="76">
        <v>0</v>
      </c>
      <c r="M17" s="77">
        <v>0</v>
      </c>
      <c r="N17" s="78">
        <v>0</v>
      </c>
      <c r="O17" s="76">
        <v>121</v>
      </c>
      <c r="P17" s="77">
        <v>152</v>
      </c>
      <c r="Q17" s="78">
        <v>1</v>
      </c>
      <c r="R17" s="76">
        <v>0</v>
      </c>
      <c r="S17" s="77">
        <v>0</v>
      </c>
      <c r="T17" s="78">
        <v>0</v>
      </c>
      <c r="U17" s="76">
        <v>33</v>
      </c>
      <c r="V17" s="77">
        <v>32</v>
      </c>
      <c r="W17" s="78">
        <v>0</v>
      </c>
      <c r="X17" s="76">
        <v>0</v>
      </c>
      <c r="Y17" s="77">
        <v>0</v>
      </c>
      <c r="Z17" s="78">
        <v>0</v>
      </c>
      <c r="AA17" s="76">
        <v>19</v>
      </c>
      <c r="AB17" s="77">
        <v>19</v>
      </c>
      <c r="AC17" s="78">
        <v>3</v>
      </c>
      <c r="AD17" s="76">
        <v>607</v>
      </c>
      <c r="AE17" s="77">
        <v>684</v>
      </c>
      <c r="AF17" s="78">
        <v>4</v>
      </c>
      <c r="AG17" s="79">
        <v>1295</v>
      </c>
      <c r="AH17" s="64"/>
      <c r="AI17" s="64"/>
    </row>
    <row r="18" spans="1:35" ht="20.100000000000001" customHeight="1" x14ac:dyDescent="0.35">
      <c r="A18" s="80" t="s">
        <v>51</v>
      </c>
      <c r="B18" s="81" t="s">
        <v>53</v>
      </c>
      <c r="C18" s="82">
        <v>503</v>
      </c>
      <c r="D18" s="83">
        <v>498</v>
      </c>
      <c r="E18" s="84">
        <v>0</v>
      </c>
      <c r="F18" s="82">
        <v>46</v>
      </c>
      <c r="G18" s="83">
        <v>54</v>
      </c>
      <c r="H18" s="84">
        <v>0</v>
      </c>
      <c r="I18" s="82">
        <v>123</v>
      </c>
      <c r="J18" s="83">
        <v>268</v>
      </c>
      <c r="K18" s="84">
        <v>0</v>
      </c>
      <c r="L18" s="82">
        <v>4</v>
      </c>
      <c r="M18" s="83">
        <v>3</v>
      </c>
      <c r="N18" s="84">
        <v>0</v>
      </c>
      <c r="O18" s="82">
        <v>350</v>
      </c>
      <c r="P18" s="83">
        <v>440</v>
      </c>
      <c r="Q18" s="84">
        <v>1</v>
      </c>
      <c r="R18" s="82">
        <v>0</v>
      </c>
      <c r="S18" s="83">
        <v>1</v>
      </c>
      <c r="T18" s="84">
        <v>0</v>
      </c>
      <c r="U18" s="82">
        <v>38</v>
      </c>
      <c r="V18" s="83">
        <v>55</v>
      </c>
      <c r="W18" s="84">
        <v>0</v>
      </c>
      <c r="X18" s="82">
        <v>0</v>
      </c>
      <c r="Y18" s="83">
        <v>0</v>
      </c>
      <c r="Z18" s="84">
        <v>0</v>
      </c>
      <c r="AA18" s="82">
        <v>46</v>
      </c>
      <c r="AB18" s="83">
        <v>69</v>
      </c>
      <c r="AC18" s="84">
        <v>0</v>
      </c>
      <c r="AD18" s="82">
        <v>1110</v>
      </c>
      <c r="AE18" s="83">
        <v>1388</v>
      </c>
      <c r="AF18" s="84">
        <v>1</v>
      </c>
      <c r="AG18" s="85">
        <v>2499</v>
      </c>
      <c r="AH18" s="64"/>
      <c r="AI18" s="64"/>
    </row>
    <row r="19" spans="1:35" ht="20.100000000000001" customHeight="1" x14ac:dyDescent="0.35">
      <c r="A19" s="74" t="s">
        <v>51</v>
      </c>
      <c r="B19" s="75" t="s">
        <v>405</v>
      </c>
      <c r="C19" s="76">
        <v>744</v>
      </c>
      <c r="D19" s="77">
        <v>717</v>
      </c>
      <c r="E19" s="78">
        <v>0</v>
      </c>
      <c r="F19" s="76">
        <v>55</v>
      </c>
      <c r="G19" s="77">
        <v>64</v>
      </c>
      <c r="H19" s="78">
        <v>0</v>
      </c>
      <c r="I19" s="76">
        <v>95</v>
      </c>
      <c r="J19" s="77">
        <v>174</v>
      </c>
      <c r="K19" s="78">
        <v>0</v>
      </c>
      <c r="L19" s="76">
        <v>2</v>
      </c>
      <c r="M19" s="77">
        <v>2</v>
      </c>
      <c r="N19" s="78">
        <v>0</v>
      </c>
      <c r="O19" s="76">
        <v>396</v>
      </c>
      <c r="P19" s="77">
        <v>482</v>
      </c>
      <c r="Q19" s="78">
        <v>0</v>
      </c>
      <c r="R19" s="76">
        <v>1</v>
      </c>
      <c r="S19" s="77">
        <v>9</v>
      </c>
      <c r="T19" s="78">
        <v>0</v>
      </c>
      <c r="U19" s="76">
        <v>41</v>
      </c>
      <c r="V19" s="77">
        <v>61</v>
      </c>
      <c r="W19" s="78">
        <v>0</v>
      </c>
      <c r="X19" s="76">
        <v>0</v>
      </c>
      <c r="Y19" s="77">
        <v>0</v>
      </c>
      <c r="Z19" s="78">
        <v>0</v>
      </c>
      <c r="AA19" s="76">
        <v>59</v>
      </c>
      <c r="AB19" s="77">
        <v>75</v>
      </c>
      <c r="AC19" s="78">
        <v>0</v>
      </c>
      <c r="AD19" s="76">
        <v>1393</v>
      </c>
      <c r="AE19" s="77">
        <v>1584</v>
      </c>
      <c r="AF19" s="78">
        <v>0</v>
      </c>
      <c r="AG19" s="79">
        <v>2977</v>
      </c>
      <c r="AH19" s="64"/>
      <c r="AI19" s="64"/>
    </row>
    <row r="20" spans="1:35" ht="20.100000000000001" customHeight="1" x14ac:dyDescent="0.35">
      <c r="A20" s="80" t="s">
        <v>56</v>
      </c>
      <c r="B20" s="81" t="s">
        <v>57</v>
      </c>
      <c r="C20" s="82">
        <v>52</v>
      </c>
      <c r="D20" s="83">
        <v>63</v>
      </c>
      <c r="E20" s="84">
        <v>0</v>
      </c>
      <c r="F20" s="82">
        <v>7</v>
      </c>
      <c r="G20" s="83">
        <v>13</v>
      </c>
      <c r="H20" s="84">
        <v>0</v>
      </c>
      <c r="I20" s="82">
        <v>8</v>
      </c>
      <c r="J20" s="83">
        <v>5</v>
      </c>
      <c r="K20" s="84">
        <v>0</v>
      </c>
      <c r="L20" s="82">
        <v>2</v>
      </c>
      <c r="M20" s="83">
        <v>1</v>
      </c>
      <c r="N20" s="84">
        <v>0</v>
      </c>
      <c r="O20" s="82">
        <v>19</v>
      </c>
      <c r="P20" s="83">
        <v>22</v>
      </c>
      <c r="Q20" s="84">
        <v>0</v>
      </c>
      <c r="R20" s="82">
        <v>0</v>
      </c>
      <c r="S20" s="83">
        <v>0</v>
      </c>
      <c r="T20" s="84">
        <v>0</v>
      </c>
      <c r="U20" s="82">
        <v>1</v>
      </c>
      <c r="V20" s="83">
        <v>5</v>
      </c>
      <c r="W20" s="84">
        <v>0</v>
      </c>
      <c r="X20" s="82">
        <v>0</v>
      </c>
      <c r="Y20" s="83">
        <v>0</v>
      </c>
      <c r="Z20" s="84">
        <v>0</v>
      </c>
      <c r="AA20" s="82">
        <v>1</v>
      </c>
      <c r="AB20" s="83">
        <v>3</v>
      </c>
      <c r="AC20" s="84">
        <v>0</v>
      </c>
      <c r="AD20" s="82">
        <v>90</v>
      </c>
      <c r="AE20" s="83">
        <v>112</v>
      </c>
      <c r="AF20" s="84">
        <v>0</v>
      </c>
      <c r="AG20" s="85">
        <v>202</v>
      </c>
      <c r="AH20" s="64"/>
      <c r="AI20" s="64"/>
    </row>
    <row r="21" spans="1:35" ht="20.100000000000001" customHeight="1" x14ac:dyDescent="0.35">
      <c r="A21" s="74" t="s">
        <v>59</v>
      </c>
      <c r="B21" s="75" t="s">
        <v>60</v>
      </c>
      <c r="C21" s="76">
        <v>145</v>
      </c>
      <c r="D21" s="77">
        <v>155</v>
      </c>
      <c r="E21" s="78">
        <v>0</v>
      </c>
      <c r="F21" s="76">
        <v>9</v>
      </c>
      <c r="G21" s="77">
        <v>4</v>
      </c>
      <c r="H21" s="78">
        <v>0</v>
      </c>
      <c r="I21" s="76">
        <v>19</v>
      </c>
      <c r="J21" s="77">
        <v>12</v>
      </c>
      <c r="K21" s="78">
        <v>0</v>
      </c>
      <c r="L21" s="76">
        <v>1</v>
      </c>
      <c r="M21" s="77">
        <v>0</v>
      </c>
      <c r="N21" s="78">
        <v>0</v>
      </c>
      <c r="O21" s="76">
        <v>48</v>
      </c>
      <c r="P21" s="77">
        <v>55</v>
      </c>
      <c r="Q21" s="78">
        <v>0</v>
      </c>
      <c r="R21" s="76">
        <v>0</v>
      </c>
      <c r="S21" s="77">
        <v>1</v>
      </c>
      <c r="T21" s="78">
        <v>0</v>
      </c>
      <c r="U21" s="76">
        <v>8</v>
      </c>
      <c r="V21" s="77">
        <v>8</v>
      </c>
      <c r="W21" s="78">
        <v>0</v>
      </c>
      <c r="X21" s="76">
        <v>7</v>
      </c>
      <c r="Y21" s="77">
        <v>4</v>
      </c>
      <c r="Z21" s="78">
        <v>0</v>
      </c>
      <c r="AA21" s="76">
        <v>7</v>
      </c>
      <c r="AB21" s="77">
        <v>8</v>
      </c>
      <c r="AC21" s="78">
        <v>0</v>
      </c>
      <c r="AD21" s="76">
        <v>244</v>
      </c>
      <c r="AE21" s="77">
        <v>247</v>
      </c>
      <c r="AF21" s="78">
        <v>0</v>
      </c>
      <c r="AG21" s="79">
        <v>491</v>
      </c>
      <c r="AH21" s="64"/>
      <c r="AI21" s="64"/>
    </row>
    <row r="22" spans="1:35" ht="20.100000000000001" customHeight="1" x14ac:dyDescent="0.35">
      <c r="A22" s="80" t="s">
        <v>59</v>
      </c>
      <c r="B22" s="81" t="s">
        <v>62</v>
      </c>
      <c r="C22" s="82">
        <v>41</v>
      </c>
      <c r="D22" s="83">
        <v>48</v>
      </c>
      <c r="E22" s="84">
        <v>0</v>
      </c>
      <c r="F22" s="82">
        <v>6</v>
      </c>
      <c r="G22" s="83">
        <v>15</v>
      </c>
      <c r="H22" s="84">
        <v>0</v>
      </c>
      <c r="I22" s="82">
        <v>19</v>
      </c>
      <c r="J22" s="83">
        <v>8</v>
      </c>
      <c r="K22" s="84">
        <v>0</v>
      </c>
      <c r="L22" s="82">
        <v>0</v>
      </c>
      <c r="M22" s="83">
        <v>0</v>
      </c>
      <c r="N22" s="84">
        <v>0</v>
      </c>
      <c r="O22" s="82">
        <v>17</v>
      </c>
      <c r="P22" s="83">
        <v>29</v>
      </c>
      <c r="Q22" s="84">
        <v>0</v>
      </c>
      <c r="R22" s="82">
        <v>0</v>
      </c>
      <c r="S22" s="83">
        <v>0</v>
      </c>
      <c r="T22" s="84">
        <v>0</v>
      </c>
      <c r="U22" s="82">
        <v>3</v>
      </c>
      <c r="V22" s="83">
        <v>3</v>
      </c>
      <c r="W22" s="84">
        <v>0</v>
      </c>
      <c r="X22" s="82">
        <v>0</v>
      </c>
      <c r="Y22" s="83">
        <v>0</v>
      </c>
      <c r="Z22" s="84">
        <v>0</v>
      </c>
      <c r="AA22" s="82">
        <v>3</v>
      </c>
      <c r="AB22" s="83">
        <v>2</v>
      </c>
      <c r="AC22" s="84">
        <v>0</v>
      </c>
      <c r="AD22" s="82">
        <v>89</v>
      </c>
      <c r="AE22" s="83">
        <v>105</v>
      </c>
      <c r="AF22" s="84">
        <v>0</v>
      </c>
      <c r="AG22" s="85">
        <v>194</v>
      </c>
      <c r="AH22" s="64"/>
      <c r="AI22" s="64"/>
    </row>
    <row r="23" spans="1:35" ht="20.100000000000001" customHeight="1" x14ac:dyDescent="0.35">
      <c r="A23" s="74" t="s">
        <v>59</v>
      </c>
      <c r="B23" s="75" t="s">
        <v>64</v>
      </c>
      <c r="C23" s="76">
        <v>468</v>
      </c>
      <c r="D23" s="77">
        <v>444</v>
      </c>
      <c r="E23" s="78">
        <v>1</v>
      </c>
      <c r="F23" s="76">
        <v>30</v>
      </c>
      <c r="G23" s="77">
        <v>35</v>
      </c>
      <c r="H23" s="78">
        <v>0</v>
      </c>
      <c r="I23" s="76">
        <v>52</v>
      </c>
      <c r="J23" s="77">
        <v>76</v>
      </c>
      <c r="K23" s="78">
        <v>0</v>
      </c>
      <c r="L23" s="76">
        <v>0</v>
      </c>
      <c r="M23" s="77">
        <v>0</v>
      </c>
      <c r="N23" s="78">
        <v>0</v>
      </c>
      <c r="O23" s="76">
        <v>226</v>
      </c>
      <c r="P23" s="77">
        <v>320</v>
      </c>
      <c r="Q23" s="78">
        <v>0</v>
      </c>
      <c r="R23" s="76">
        <v>2</v>
      </c>
      <c r="S23" s="77">
        <v>2</v>
      </c>
      <c r="T23" s="78">
        <v>0</v>
      </c>
      <c r="U23" s="76">
        <v>38</v>
      </c>
      <c r="V23" s="77">
        <v>34</v>
      </c>
      <c r="W23" s="78">
        <v>0</v>
      </c>
      <c r="X23" s="76">
        <v>38</v>
      </c>
      <c r="Y23" s="77">
        <v>37</v>
      </c>
      <c r="Z23" s="78">
        <v>0</v>
      </c>
      <c r="AA23" s="76">
        <v>17</v>
      </c>
      <c r="AB23" s="77">
        <v>9</v>
      </c>
      <c r="AC23" s="78">
        <v>1</v>
      </c>
      <c r="AD23" s="76">
        <v>871</v>
      </c>
      <c r="AE23" s="77">
        <v>957</v>
      </c>
      <c r="AF23" s="78">
        <v>2</v>
      </c>
      <c r="AG23" s="79">
        <v>1830</v>
      </c>
      <c r="AH23" s="64"/>
      <c r="AI23" s="64"/>
    </row>
    <row r="24" spans="1:35" ht="20.100000000000001" customHeight="1" x14ac:dyDescent="0.35">
      <c r="A24" s="80" t="s">
        <v>65</v>
      </c>
      <c r="B24" s="81" t="s">
        <v>66</v>
      </c>
      <c r="C24" s="82">
        <v>94</v>
      </c>
      <c r="D24" s="83">
        <v>90</v>
      </c>
      <c r="E24" s="84">
        <v>0</v>
      </c>
      <c r="F24" s="82">
        <v>3</v>
      </c>
      <c r="G24" s="83">
        <v>10</v>
      </c>
      <c r="H24" s="84">
        <v>0</v>
      </c>
      <c r="I24" s="82">
        <v>8</v>
      </c>
      <c r="J24" s="83">
        <v>6</v>
      </c>
      <c r="K24" s="84">
        <v>0</v>
      </c>
      <c r="L24" s="82">
        <v>0</v>
      </c>
      <c r="M24" s="83">
        <v>0</v>
      </c>
      <c r="N24" s="84">
        <v>0</v>
      </c>
      <c r="O24" s="82">
        <v>26</v>
      </c>
      <c r="P24" s="83">
        <v>25</v>
      </c>
      <c r="Q24" s="84">
        <v>0</v>
      </c>
      <c r="R24" s="82">
        <v>0</v>
      </c>
      <c r="S24" s="83">
        <v>0</v>
      </c>
      <c r="T24" s="84">
        <v>0</v>
      </c>
      <c r="U24" s="82">
        <v>5</v>
      </c>
      <c r="V24" s="83">
        <v>5</v>
      </c>
      <c r="W24" s="84">
        <v>0</v>
      </c>
      <c r="X24" s="82">
        <v>9</v>
      </c>
      <c r="Y24" s="83">
        <v>5</v>
      </c>
      <c r="Z24" s="84">
        <v>0</v>
      </c>
      <c r="AA24" s="82">
        <v>11</v>
      </c>
      <c r="AB24" s="83">
        <v>9</v>
      </c>
      <c r="AC24" s="84">
        <v>0</v>
      </c>
      <c r="AD24" s="82">
        <v>156</v>
      </c>
      <c r="AE24" s="83">
        <v>150</v>
      </c>
      <c r="AF24" s="84">
        <v>0</v>
      </c>
      <c r="AG24" s="85">
        <v>306</v>
      </c>
      <c r="AH24" s="64"/>
      <c r="AI24" s="64"/>
    </row>
    <row r="25" spans="1:35" ht="20.100000000000001" customHeight="1" x14ac:dyDescent="0.35">
      <c r="A25" s="74" t="s">
        <v>67</v>
      </c>
      <c r="B25" s="75" t="s">
        <v>68</v>
      </c>
      <c r="C25" s="76">
        <v>272</v>
      </c>
      <c r="D25" s="77">
        <v>250</v>
      </c>
      <c r="E25" s="78">
        <v>0</v>
      </c>
      <c r="F25" s="76">
        <v>10</v>
      </c>
      <c r="G25" s="77">
        <v>8</v>
      </c>
      <c r="H25" s="78">
        <v>0</v>
      </c>
      <c r="I25" s="76">
        <v>37</v>
      </c>
      <c r="J25" s="77">
        <v>34</v>
      </c>
      <c r="K25" s="78">
        <v>0</v>
      </c>
      <c r="L25" s="76">
        <v>0</v>
      </c>
      <c r="M25" s="77">
        <v>0</v>
      </c>
      <c r="N25" s="78">
        <v>0</v>
      </c>
      <c r="O25" s="76">
        <v>79</v>
      </c>
      <c r="P25" s="77">
        <v>81</v>
      </c>
      <c r="Q25" s="78">
        <v>0</v>
      </c>
      <c r="R25" s="76">
        <v>0</v>
      </c>
      <c r="S25" s="77">
        <v>0</v>
      </c>
      <c r="T25" s="78">
        <v>0</v>
      </c>
      <c r="U25" s="76">
        <v>9</v>
      </c>
      <c r="V25" s="77">
        <v>15</v>
      </c>
      <c r="W25" s="78">
        <v>0</v>
      </c>
      <c r="X25" s="76">
        <v>0</v>
      </c>
      <c r="Y25" s="77">
        <v>0</v>
      </c>
      <c r="Z25" s="78">
        <v>0</v>
      </c>
      <c r="AA25" s="76">
        <v>9</v>
      </c>
      <c r="AB25" s="77">
        <v>8</v>
      </c>
      <c r="AC25" s="78">
        <v>0</v>
      </c>
      <c r="AD25" s="76">
        <v>416</v>
      </c>
      <c r="AE25" s="77">
        <v>396</v>
      </c>
      <c r="AF25" s="78">
        <v>0</v>
      </c>
      <c r="AG25" s="79">
        <v>812</v>
      </c>
      <c r="AH25" s="64"/>
      <c r="AI25" s="64"/>
    </row>
    <row r="26" spans="1:35" ht="20.100000000000001" customHeight="1" x14ac:dyDescent="0.35">
      <c r="A26" s="80" t="s">
        <v>70</v>
      </c>
      <c r="B26" s="81" t="s">
        <v>71</v>
      </c>
      <c r="C26" s="82">
        <v>411</v>
      </c>
      <c r="D26" s="83">
        <v>374</v>
      </c>
      <c r="E26" s="84">
        <v>0</v>
      </c>
      <c r="F26" s="82">
        <v>17</v>
      </c>
      <c r="G26" s="83">
        <v>24</v>
      </c>
      <c r="H26" s="84">
        <v>0</v>
      </c>
      <c r="I26" s="82">
        <v>31</v>
      </c>
      <c r="J26" s="83">
        <v>50</v>
      </c>
      <c r="K26" s="84">
        <v>0</v>
      </c>
      <c r="L26" s="82">
        <v>3</v>
      </c>
      <c r="M26" s="83">
        <v>0</v>
      </c>
      <c r="N26" s="84">
        <v>0</v>
      </c>
      <c r="O26" s="82">
        <v>87</v>
      </c>
      <c r="P26" s="83">
        <v>95</v>
      </c>
      <c r="Q26" s="84">
        <v>0</v>
      </c>
      <c r="R26" s="82">
        <v>0</v>
      </c>
      <c r="S26" s="83">
        <v>0</v>
      </c>
      <c r="T26" s="84">
        <v>0</v>
      </c>
      <c r="U26" s="82">
        <v>29</v>
      </c>
      <c r="V26" s="83">
        <v>22</v>
      </c>
      <c r="W26" s="84">
        <v>0</v>
      </c>
      <c r="X26" s="82">
        <v>12</v>
      </c>
      <c r="Y26" s="83">
        <v>9</v>
      </c>
      <c r="Z26" s="84">
        <v>0</v>
      </c>
      <c r="AA26" s="82">
        <v>18</v>
      </c>
      <c r="AB26" s="83">
        <v>18</v>
      </c>
      <c r="AC26" s="84">
        <v>2</v>
      </c>
      <c r="AD26" s="82">
        <v>608</v>
      </c>
      <c r="AE26" s="83">
        <v>592</v>
      </c>
      <c r="AF26" s="84">
        <v>2</v>
      </c>
      <c r="AG26" s="85">
        <v>1202</v>
      </c>
      <c r="AH26" s="64"/>
      <c r="AI26" s="64"/>
    </row>
    <row r="27" spans="1:35" ht="20.100000000000001" customHeight="1" x14ac:dyDescent="0.35">
      <c r="A27" s="74" t="s">
        <v>70</v>
      </c>
      <c r="B27" s="75" t="s">
        <v>74</v>
      </c>
      <c r="C27" s="76">
        <v>136</v>
      </c>
      <c r="D27" s="77">
        <v>118</v>
      </c>
      <c r="E27" s="78">
        <v>0</v>
      </c>
      <c r="F27" s="76">
        <v>12</v>
      </c>
      <c r="G27" s="77">
        <v>16</v>
      </c>
      <c r="H27" s="78">
        <v>0</v>
      </c>
      <c r="I27" s="76">
        <v>18</v>
      </c>
      <c r="J27" s="77">
        <v>33</v>
      </c>
      <c r="K27" s="78">
        <v>0</v>
      </c>
      <c r="L27" s="76">
        <v>0</v>
      </c>
      <c r="M27" s="77">
        <v>2</v>
      </c>
      <c r="N27" s="78">
        <v>0</v>
      </c>
      <c r="O27" s="76">
        <v>24</v>
      </c>
      <c r="P27" s="77">
        <v>17</v>
      </c>
      <c r="Q27" s="78">
        <v>0</v>
      </c>
      <c r="R27" s="76">
        <v>0</v>
      </c>
      <c r="S27" s="77">
        <v>0</v>
      </c>
      <c r="T27" s="78">
        <v>0</v>
      </c>
      <c r="U27" s="76">
        <v>9</v>
      </c>
      <c r="V27" s="77">
        <v>12</v>
      </c>
      <c r="W27" s="78">
        <v>0</v>
      </c>
      <c r="X27" s="76">
        <v>1</v>
      </c>
      <c r="Y27" s="77">
        <v>2</v>
      </c>
      <c r="Z27" s="78">
        <v>0</v>
      </c>
      <c r="AA27" s="76">
        <v>4</v>
      </c>
      <c r="AB27" s="77">
        <v>3</v>
      </c>
      <c r="AC27" s="78">
        <v>0</v>
      </c>
      <c r="AD27" s="76">
        <v>204</v>
      </c>
      <c r="AE27" s="77">
        <v>203</v>
      </c>
      <c r="AF27" s="78">
        <v>0</v>
      </c>
      <c r="AG27" s="79">
        <v>407</v>
      </c>
      <c r="AH27" s="64"/>
      <c r="AI27" s="64"/>
    </row>
    <row r="28" spans="1:35" ht="20.100000000000001" customHeight="1" x14ac:dyDescent="0.35">
      <c r="A28" s="80" t="s">
        <v>76</v>
      </c>
      <c r="B28" s="81" t="s">
        <v>77</v>
      </c>
      <c r="C28" s="82">
        <v>29</v>
      </c>
      <c r="D28" s="83">
        <v>41</v>
      </c>
      <c r="E28" s="84">
        <v>0</v>
      </c>
      <c r="F28" s="82">
        <v>2</v>
      </c>
      <c r="G28" s="83">
        <v>4</v>
      </c>
      <c r="H28" s="84">
        <v>0</v>
      </c>
      <c r="I28" s="82">
        <v>1</v>
      </c>
      <c r="J28" s="83">
        <v>0</v>
      </c>
      <c r="K28" s="84">
        <v>0</v>
      </c>
      <c r="L28" s="82">
        <v>0</v>
      </c>
      <c r="M28" s="83">
        <v>1</v>
      </c>
      <c r="N28" s="84">
        <v>0</v>
      </c>
      <c r="O28" s="82">
        <v>4</v>
      </c>
      <c r="P28" s="83">
        <v>10</v>
      </c>
      <c r="Q28" s="84">
        <v>0</v>
      </c>
      <c r="R28" s="82">
        <v>0</v>
      </c>
      <c r="S28" s="83">
        <v>0</v>
      </c>
      <c r="T28" s="84">
        <v>0</v>
      </c>
      <c r="U28" s="82">
        <v>0</v>
      </c>
      <c r="V28" s="83">
        <v>0</v>
      </c>
      <c r="W28" s="84">
        <v>0</v>
      </c>
      <c r="X28" s="82">
        <v>0</v>
      </c>
      <c r="Y28" s="83">
        <v>0</v>
      </c>
      <c r="Z28" s="84">
        <v>0</v>
      </c>
      <c r="AA28" s="82">
        <v>0</v>
      </c>
      <c r="AB28" s="83">
        <v>0</v>
      </c>
      <c r="AC28" s="84">
        <v>0</v>
      </c>
      <c r="AD28" s="82">
        <v>36</v>
      </c>
      <c r="AE28" s="83">
        <v>56</v>
      </c>
      <c r="AF28" s="84">
        <v>0</v>
      </c>
      <c r="AG28" s="85">
        <v>92</v>
      </c>
      <c r="AH28" s="64"/>
      <c r="AI28" s="64"/>
    </row>
    <row r="29" spans="1:35" ht="20.100000000000001" customHeight="1" x14ac:dyDescent="0.35">
      <c r="A29" s="74" t="s">
        <v>79</v>
      </c>
      <c r="B29" s="75" t="s">
        <v>80</v>
      </c>
      <c r="C29" s="76">
        <v>194</v>
      </c>
      <c r="D29" s="77">
        <v>174</v>
      </c>
      <c r="E29" s="78">
        <v>0</v>
      </c>
      <c r="F29" s="76">
        <v>10</v>
      </c>
      <c r="G29" s="77">
        <v>18</v>
      </c>
      <c r="H29" s="78">
        <v>0</v>
      </c>
      <c r="I29" s="76">
        <v>28</v>
      </c>
      <c r="J29" s="77">
        <v>32</v>
      </c>
      <c r="K29" s="78">
        <v>0</v>
      </c>
      <c r="L29" s="76">
        <v>0</v>
      </c>
      <c r="M29" s="77">
        <v>0</v>
      </c>
      <c r="N29" s="78">
        <v>0</v>
      </c>
      <c r="O29" s="76">
        <v>74</v>
      </c>
      <c r="P29" s="77">
        <v>89</v>
      </c>
      <c r="Q29" s="78">
        <v>0</v>
      </c>
      <c r="R29" s="76">
        <v>0</v>
      </c>
      <c r="S29" s="77">
        <v>1</v>
      </c>
      <c r="T29" s="78">
        <v>0</v>
      </c>
      <c r="U29" s="76">
        <v>15</v>
      </c>
      <c r="V29" s="77">
        <v>8</v>
      </c>
      <c r="W29" s="78">
        <v>0</v>
      </c>
      <c r="X29" s="76">
        <v>10</v>
      </c>
      <c r="Y29" s="77">
        <v>7</v>
      </c>
      <c r="Z29" s="78">
        <v>0</v>
      </c>
      <c r="AA29" s="76">
        <v>6</v>
      </c>
      <c r="AB29" s="77">
        <v>11</v>
      </c>
      <c r="AC29" s="78">
        <v>1</v>
      </c>
      <c r="AD29" s="76">
        <v>337</v>
      </c>
      <c r="AE29" s="77">
        <v>340</v>
      </c>
      <c r="AF29" s="78">
        <v>1</v>
      </c>
      <c r="AG29" s="79">
        <v>678</v>
      </c>
      <c r="AH29" s="64"/>
      <c r="AI29" s="64"/>
    </row>
    <row r="30" spans="1:35" ht="20.100000000000001" customHeight="1" x14ac:dyDescent="0.35">
      <c r="A30" s="80" t="s">
        <v>81</v>
      </c>
      <c r="B30" s="81" t="s">
        <v>82</v>
      </c>
      <c r="C30" s="82">
        <v>134</v>
      </c>
      <c r="D30" s="83">
        <v>108</v>
      </c>
      <c r="E30" s="84">
        <v>0</v>
      </c>
      <c r="F30" s="82">
        <v>17</v>
      </c>
      <c r="G30" s="83">
        <v>27</v>
      </c>
      <c r="H30" s="84">
        <v>0</v>
      </c>
      <c r="I30" s="82">
        <v>22</v>
      </c>
      <c r="J30" s="83">
        <v>47</v>
      </c>
      <c r="K30" s="84">
        <v>0</v>
      </c>
      <c r="L30" s="82">
        <v>0</v>
      </c>
      <c r="M30" s="83">
        <v>0</v>
      </c>
      <c r="N30" s="84">
        <v>0</v>
      </c>
      <c r="O30" s="82">
        <v>63</v>
      </c>
      <c r="P30" s="83">
        <v>73</v>
      </c>
      <c r="Q30" s="84">
        <v>0</v>
      </c>
      <c r="R30" s="82">
        <v>0</v>
      </c>
      <c r="S30" s="83">
        <v>1</v>
      </c>
      <c r="T30" s="84">
        <v>0</v>
      </c>
      <c r="U30" s="82">
        <v>21</v>
      </c>
      <c r="V30" s="83">
        <v>18</v>
      </c>
      <c r="W30" s="84">
        <v>0</v>
      </c>
      <c r="X30" s="82">
        <v>6</v>
      </c>
      <c r="Y30" s="83">
        <v>9</v>
      </c>
      <c r="Z30" s="84">
        <v>0</v>
      </c>
      <c r="AA30" s="82">
        <v>10</v>
      </c>
      <c r="AB30" s="83">
        <v>15</v>
      </c>
      <c r="AC30" s="84">
        <v>0</v>
      </c>
      <c r="AD30" s="82">
        <v>273</v>
      </c>
      <c r="AE30" s="83">
        <v>298</v>
      </c>
      <c r="AF30" s="84">
        <v>0</v>
      </c>
      <c r="AG30" s="85">
        <v>571</v>
      </c>
      <c r="AH30" s="64"/>
      <c r="AI30" s="64"/>
    </row>
    <row r="31" spans="1:35" ht="20.100000000000001" customHeight="1" x14ac:dyDescent="0.35">
      <c r="A31" s="74" t="s">
        <v>85</v>
      </c>
      <c r="B31" s="75" t="s">
        <v>86</v>
      </c>
      <c r="C31" s="76">
        <v>210</v>
      </c>
      <c r="D31" s="77">
        <v>155</v>
      </c>
      <c r="E31" s="78">
        <v>0</v>
      </c>
      <c r="F31" s="76">
        <v>13</v>
      </c>
      <c r="G31" s="77">
        <v>21</v>
      </c>
      <c r="H31" s="78">
        <v>0</v>
      </c>
      <c r="I31" s="76">
        <v>35</v>
      </c>
      <c r="J31" s="77">
        <v>43</v>
      </c>
      <c r="K31" s="78">
        <v>0</v>
      </c>
      <c r="L31" s="76">
        <v>1</v>
      </c>
      <c r="M31" s="77">
        <v>0</v>
      </c>
      <c r="N31" s="78">
        <v>0</v>
      </c>
      <c r="O31" s="76">
        <v>129</v>
      </c>
      <c r="P31" s="77">
        <v>141</v>
      </c>
      <c r="Q31" s="78">
        <v>0</v>
      </c>
      <c r="R31" s="76">
        <v>0</v>
      </c>
      <c r="S31" s="77">
        <v>0</v>
      </c>
      <c r="T31" s="78">
        <v>0</v>
      </c>
      <c r="U31" s="76">
        <v>15</v>
      </c>
      <c r="V31" s="77">
        <v>16</v>
      </c>
      <c r="W31" s="78">
        <v>0</v>
      </c>
      <c r="X31" s="76">
        <v>31</v>
      </c>
      <c r="Y31" s="77">
        <v>45</v>
      </c>
      <c r="Z31" s="78">
        <v>0</v>
      </c>
      <c r="AA31" s="76">
        <v>20</v>
      </c>
      <c r="AB31" s="77">
        <v>23</v>
      </c>
      <c r="AC31" s="78">
        <v>3</v>
      </c>
      <c r="AD31" s="76">
        <v>454</v>
      </c>
      <c r="AE31" s="77">
        <v>444</v>
      </c>
      <c r="AF31" s="78">
        <v>3</v>
      </c>
      <c r="AG31" s="79">
        <v>901</v>
      </c>
      <c r="AH31" s="64"/>
      <c r="AI31" s="64"/>
    </row>
    <row r="32" spans="1:35" ht="20.100000000000001" customHeight="1" x14ac:dyDescent="0.35">
      <c r="A32" s="80" t="s">
        <v>85</v>
      </c>
      <c r="B32" s="81" t="s">
        <v>89</v>
      </c>
      <c r="C32" s="82">
        <v>460</v>
      </c>
      <c r="D32" s="83">
        <v>517</v>
      </c>
      <c r="E32" s="84">
        <v>0</v>
      </c>
      <c r="F32" s="82">
        <v>30</v>
      </c>
      <c r="G32" s="83">
        <v>35</v>
      </c>
      <c r="H32" s="84">
        <v>0</v>
      </c>
      <c r="I32" s="82">
        <v>77</v>
      </c>
      <c r="J32" s="83">
        <v>141</v>
      </c>
      <c r="K32" s="84">
        <v>0</v>
      </c>
      <c r="L32" s="82">
        <v>2</v>
      </c>
      <c r="M32" s="83">
        <v>0</v>
      </c>
      <c r="N32" s="84">
        <v>0</v>
      </c>
      <c r="O32" s="82">
        <v>310</v>
      </c>
      <c r="P32" s="83">
        <v>421</v>
      </c>
      <c r="Q32" s="84">
        <v>0</v>
      </c>
      <c r="R32" s="82">
        <v>0</v>
      </c>
      <c r="S32" s="83">
        <v>1</v>
      </c>
      <c r="T32" s="84">
        <v>0</v>
      </c>
      <c r="U32" s="82">
        <v>33</v>
      </c>
      <c r="V32" s="83">
        <v>34</v>
      </c>
      <c r="W32" s="84">
        <v>0</v>
      </c>
      <c r="X32" s="82">
        <v>107</v>
      </c>
      <c r="Y32" s="83">
        <v>145</v>
      </c>
      <c r="Z32" s="84">
        <v>0</v>
      </c>
      <c r="AA32" s="82">
        <v>31</v>
      </c>
      <c r="AB32" s="83">
        <v>55</v>
      </c>
      <c r="AC32" s="84">
        <v>3</v>
      </c>
      <c r="AD32" s="82">
        <v>1050</v>
      </c>
      <c r="AE32" s="83">
        <v>1349</v>
      </c>
      <c r="AF32" s="84">
        <v>3</v>
      </c>
      <c r="AG32" s="85">
        <v>2402</v>
      </c>
      <c r="AH32" s="64"/>
      <c r="AI32" s="64"/>
    </row>
    <row r="33" spans="1:35" ht="20.100000000000001" customHeight="1" x14ac:dyDescent="0.35">
      <c r="A33" s="74" t="s">
        <v>85</v>
      </c>
      <c r="B33" s="75" t="s">
        <v>90</v>
      </c>
      <c r="C33" s="76">
        <v>887</v>
      </c>
      <c r="D33" s="77">
        <v>848</v>
      </c>
      <c r="E33" s="78">
        <v>2</v>
      </c>
      <c r="F33" s="76">
        <v>92</v>
      </c>
      <c r="G33" s="77">
        <v>165</v>
      </c>
      <c r="H33" s="78">
        <v>0</v>
      </c>
      <c r="I33" s="76">
        <v>136</v>
      </c>
      <c r="J33" s="77">
        <v>253</v>
      </c>
      <c r="K33" s="78">
        <v>0</v>
      </c>
      <c r="L33" s="76">
        <v>3</v>
      </c>
      <c r="M33" s="77">
        <v>6</v>
      </c>
      <c r="N33" s="78">
        <v>0</v>
      </c>
      <c r="O33" s="76">
        <v>552</v>
      </c>
      <c r="P33" s="77">
        <v>732</v>
      </c>
      <c r="Q33" s="78">
        <v>1</v>
      </c>
      <c r="R33" s="76">
        <v>3</v>
      </c>
      <c r="S33" s="77">
        <v>3</v>
      </c>
      <c r="T33" s="78">
        <v>0</v>
      </c>
      <c r="U33" s="76">
        <v>54</v>
      </c>
      <c r="V33" s="77">
        <v>60</v>
      </c>
      <c r="W33" s="78">
        <v>0</v>
      </c>
      <c r="X33" s="76">
        <v>26</v>
      </c>
      <c r="Y33" s="77">
        <v>36</v>
      </c>
      <c r="Z33" s="78">
        <v>0</v>
      </c>
      <c r="AA33" s="76">
        <v>4</v>
      </c>
      <c r="AB33" s="77">
        <v>5</v>
      </c>
      <c r="AC33" s="78">
        <v>4</v>
      </c>
      <c r="AD33" s="76">
        <v>1757</v>
      </c>
      <c r="AE33" s="77">
        <v>2108</v>
      </c>
      <c r="AF33" s="78">
        <v>7</v>
      </c>
      <c r="AG33" s="79">
        <v>3872</v>
      </c>
      <c r="AH33" s="64"/>
      <c r="AI33" s="64"/>
    </row>
    <row r="34" spans="1:35" ht="20.100000000000001" customHeight="1" x14ac:dyDescent="0.35">
      <c r="A34" s="80" t="s">
        <v>92</v>
      </c>
      <c r="B34" s="81" t="s">
        <v>488</v>
      </c>
      <c r="C34" s="82">
        <v>163</v>
      </c>
      <c r="D34" s="83">
        <v>138</v>
      </c>
      <c r="E34" s="84">
        <v>0</v>
      </c>
      <c r="F34" s="82">
        <v>11</v>
      </c>
      <c r="G34" s="83">
        <v>8</v>
      </c>
      <c r="H34" s="84">
        <v>0</v>
      </c>
      <c r="I34" s="82">
        <v>22</v>
      </c>
      <c r="J34" s="83">
        <v>26</v>
      </c>
      <c r="K34" s="84">
        <v>0</v>
      </c>
      <c r="L34" s="82">
        <v>0</v>
      </c>
      <c r="M34" s="83">
        <v>0</v>
      </c>
      <c r="N34" s="84">
        <v>0</v>
      </c>
      <c r="O34" s="82">
        <v>99</v>
      </c>
      <c r="P34" s="83">
        <v>79</v>
      </c>
      <c r="Q34" s="84">
        <v>0</v>
      </c>
      <c r="R34" s="82">
        <v>2</v>
      </c>
      <c r="S34" s="83">
        <v>0</v>
      </c>
      <c r="T34" s="84">
        <v>0</v>
      </c>
      <c r="U34" s="82">
        <v>13</v>
      </c>
      <c r="V34" s="83">
        <v>6</v>
      </c>
      <c r="W34" s="84">
        <v>0</v>
      </c>
      <c r="X34" s="82">
        <v>83</v>
      </c>
      <c r="Y34" s="83">
        <v>106</v>
      </c>
      <c r="Z34" s="84">
        <v>0</v>
      </c>
      <c r="AA34" s="82">
        <v>9</v>
      </c>
      <c r="AB34" s="83">
        <v>15</v>
      </c>
      <c r="AC34" s="84">
        <v>1</v>
      </c>
      <c r="AD34" s="82">
        <v>402</v>
      </c>
      <c r="AE34" s="83">
        <v>378</v>
      </c>
      <c r="AF34" s="84">
        <v>1</v>
      </c>
      <c r="AG34" s="85">
        <v>781</v>
      </c>
      <c r="AH34" s="64"/>
      <c r="AI34" s="64"/>
    </row>
    <row r="35" spans="1:35" ht="20.100000000000001" customHeight="1" x14ac:dyDescent="0.35">
      <c r="A35" s="74" t="s">
        <v>92</v>
      </c>
      <c r="B35" s="75" t="s">
        <v>94</v>
      </c>
      <c r="C35" s="76">
        <v>422</v>
      </c>
      <c r="D35" s="77">
        <v>379</v>
      </c>
      <c r="E35" s="78">
        <v>0</v>
      </c>
      <c r="F35" s="76">
        <v>25</v>
      </c>
      <c r="G35" s="77">
        <v>41</v>
      </c>
      <c r="H35" s="78">
        <v>0</v>
      </c>
      <c r="I35" s="76">
        <v>46</v>
      </c>
      <c r="J35" s="77">
        <v>53</v>
      </c>
      <c r="K35" s="78">
        <v>0</v>
      </c>
      <c r="L35" s="76">
        <v>0</v>
      </c>
      <c r="M35" s="77">
        <v>0</v>
      </c>
      <c r="N35" s="78">
        <v>0</v>
      </c>
      <c r="O35" s="76">
        <v>198</v>
      </c>
      <c r="P35" s="77">
        <v>228</v>
      </c>
      <c r="Q35" s="78">
        <v>0</v>
      </c>
      <c r="R35" s="76">
        <v>1</v>
      </c>
      <c r="S35" s="77">
        <v>1</v>
      </c>
      <c r="T35" s="78">
        <v>0</v>
      </c>
      <c r="U35" s="76">
        <v>23</v>
      </c>
      <c r="V35" s="77">
        <v>23</v>
      </c>
      <c r="W35" s="78">
        <v>0</v>
      </c>
      <c r="X35" s="76">
        <v>29</v>
      </c>
      <c r="Y35" s="77">
        <v>54</v>
      </c>
      <c r="Z35" s="78">
        <v>0</v>
      </c>
      <c r="AA35" s="76">
        <v>25</v>
      </c>
      <c r="AB35" s="77">
        <v>31</v>
      </c>
      <c r="AC35" s="78">
        <v>1</v>
      </c>
      <c r="AD35" s="76">
        <v>769</v>
      </c>
      <c r="AE35" s="77">
        <v>810</v>
      </c>
      <c r="AF35" s="78">
        <v>1</v>
      </c>
      <c r="AG35" s="79">
        <v>1580</v>
      </c>
      <c r="AH35" s="64"/>
      <c r="AI35" s="64"/>
    </row>
    <row r="36" spans="1:35" ht="20.100000000000001" customHeight="1" x14ac:dyDescent="0.35">
      <c r="A36" s="80" t="s">
        <v>96</v>
      </c>
      <c r="B36" s="81" t="s">
        <v>97</v>
      </c>
      <c r="C36" s="82">
        <v>95</v>
      </c>
      <c r="D36" s="83">
        <v>97</v>
      </c>
      <c r="E36" s="84">
        <v>0</v>
      </c>
      <c r="F36" s="82">
        <v>8</v>
      </c>
      <c r="G36" s="83">
        <v>2</v>
      </c>
      <c r="H36" s="84">
        <v>0</v>
      </c>
      <c r="I36" s="82">
        <v>7</v>
      </c>
      <c r="J36" s="83">
        <v>5</v>
      </c>
      <c r="K36" s="84">
        <v>0</v>
      </c>
      <c r="L36" s="82">
        <v>0</v>
      </c>
      <c r="M36" s="83">
        <v>0</v>
      </c>
      <c r="N36" s="84">
        <v>0</v>
      </c>
      <c r="O36" s="82">
        <v>22</v>
      </c>
      <c r="P36" s="83">
        <v>26</v>
      </c>
      <c r="Q36" s="84">
        <v>0</v>
      </c>
      <c r="R36" s="82">
        <v>0</v>
      </c>
      <c r="S36" s="83">
        <v>0</v>
      </c>
      <c r="T36" s="84">
        <v>0</v>
      </c>
      <c r="U36" s="82">
        <v>0</v>
      </c>
      <c r="V36" s="83">
        <v>6</v>
      </c>
      <c r="W36" s="84">
        <v>0</v>
      </c>
      <c r="X36" s="82">
        <v>11</v>
      </c>
      <c r="Y36" s="83">
        <v>20</v>
      </c>
      <c r="Z36" s="84">
        <v>0</v>
      </c>
      <c r="AA36" s="82">
        <v>6</v>
      </c>
      <c r="AB36" s="83">
        <v>6</v>
      </c>
      <c r="AC36" s="84">
        <v>0</v>
      </c>
      <c r="AD36" s="82">
        <v>149</v>
      </c>
      <c r="AE36" s="83">
        <v>162</v>
      </c>
      <c r="AF36" s="84">
        <v>0</v>
      </c>
      <c r="AG36" s="85">
        <v>311</v>
      </c>
      <c r="AH36" s="64"/>
      <c r="AI36" s="64"/>
    </row>
    <row r="37" spans="1:35" ht="20.100000000000001" customHeight="1" x14ac:dyDescent="0.35">
      <c r="A37" s="74" t="s">
        <v>99</v>
      </c>
      <c r="B37" s="75" t="s">
        <v>100</v>
      </c>
      <c r="C37" s="76">
        <v>27</v>
      </c>
      <c r="D37" s="77">
        <v>30</v>
      </c>
      <c r="E37" s="78">
        <v>0</v>
      </c>
      <c r="F37" s="76">
        <v>6</v>
      </c>
      <c r="G37" s="77">
        <v>8</v>
      </c>
      <c r="H37" s="78">
        <v>0</v>
      </c>
      <c r="I37" s="76">
        <v>0</v>
      </c>
      <c r="J37" s="77">
        <v>2</v>
      </c>
      <c r="K37" s="78">
        <v>0</v>
      </c>
      <c r="L37" s="76">
        <v>0</v>
      </c>
      <c r="M37" s="77">
        <v>0</v>
      </c>
      <c r="N37" s="78">
        <v>0</v>
      </c>
      <c r="O37" s="76">
        <v>7</v>
      </c>
      <c r="P37" s="77">
        <v>8</v>
      </c>
      <c r="Q37" s="78">
        <v>0</v>
      </c>
      <c r="R37" s="76">
        <v>0</v>
      </c>
      <c r="S37" s="77">
        <v>0</v>
      </c>
      <c r="T37" s="78">
        <v>0</v>
      </c>
      <c r="U37" s="76">
        <v>0</v>
      </c>
      <c r="V37" s="77">
        <v>0</v>
      </c>
      <c r="W37" s="78">
        <v>0</v>
      </c>
      <c r="X37" s="76">
        <v>0</v>
      </c>
      <c r="Y37" s="77">
        <v>0</v>
      </c>
      <c r="Z37" s="78">
        <v>0</v>
      </c>
      <c r="AA37" s="76">
        <v>0</v>
      </c>
      <c r="AB37" s="77">
        <v>0</v>
      </c>
      <c r="AC37" s="78">
        <v>0</v>
      </c>
      <c r="AD37" s="76">
        <v>40</v>
      </c>
      <c r="AE37" s="77">
        <v>48</v>
      </c>
      <c r="AF37" s="78">
        <v>0</v>
      </c>
      <c r="AG37" s="79">
        <v>88</v>
      </c>
      <c r="AH37" s="64"/>
      <c r="AI37" s="64"/>
    </row>
    <row r="38" spans="1:35" ht="20.100000000000001" customHeight="1" x14ac:dyDescent="0.35">
      <c r="A38" s="80" t="s">
        <v>102</v>
      </c>
      <c r="B38" s="81" t="s">
        <v>103</v>
      </c>
      <c r="C38" s="82">
        <v>289</v>
      </c>
      <c r="D38" s="83">
        <v>247</v>
      </c>
      <c r="E38" s="84">
        <v>0</v>
      </c>
      <c r="F38" s="82">
        <v>23</v>
      </c>
      <c r="G38" s="83">
        <v>35</v>
      </c>
      <c r="H38" s="84">
        <v>0</v>
      </c>
      <c r="I38" s="82">
        <v>28</v>
      </c>
      <c r="J38" s="83">
        <v>23</v>
      </c>
      <c r="K38" s="84">
        <v>0</v>
      </c>
      <c r="L38" s="82">
        <v>1</v>
      </c>
      <c r="M38" s="83">
        <v>1</v>
      </c>
      <c r="N38" s="84">
        <v>0</v>
      </c>
      <c r="O38" s="82">
        <v>101</v>
      </c>
      <c r="P38" s="83">
        <v>103</v>
      </c>
      <c r="Q38" s="84">
        <v>0</v>
      </c>
      <c r="R38" s="82">
        <v>1</v>
      </c>
      <c r="S38" s="83">
        <v>0</v>
      </c>
      <c r="T38" s="84">
        <v>0</v>
      </c>
      <c r="U38" s="82">
        <v>8</v>
      </c>
      <c r="V38" s="83">
        <v>12</v>
      </c>
      <c r="W38" s="84">
        <v>0</v>
      </c>
      <c r="X38" s="82">
        <v>0</v>
      </c>
      <c r="Y38" s="83">
        <v>1</v>
      </c>
      <c r="Z38" s="84">
        <v>0</v>
      </c>
      <c r="AA38" s="82">
        <v>10</v>
      </c>
      <c r="AB38" s="83">
        <v>9</v>
      </c>
      <c r="AC38" s="84">
        <v>2</v>
      </c>
      <c r="AD38" s="82">
        <v>461</v>
      </c>
      <c r="AE38" s="83">
        <v>431</v>
      </c>
      <c r="AF38" s="84">
        <v>2</v>
      </c>
      <c r="AG38" s="85">
        <v>894</v>
      </c>
      <c r="AH38" s="64"/>
      <c r="AI38" s="64"/>
    </row>
    <row r="39" spans="1:35" ht="20.100000000000001" customHeight="1" x14ac:dyDescent="0.35">
      <c r="A39" s="74" t="s">
        <v>102</v>
      </c>
      <c r="B39" s="75" t="s">
        <v>104</v>
      </c>
      <c r="C39" s="76">
        <v>264</v>
      </c>
      <c r="D39" s="77">
        <v>229</v>
      </c>
      <c r="E39" s="78">
        <v>0</v>
      </c>
      <c r="F39" s="76">
        <v>15</v>
      </c>
      <c r="G39" s="77">
        <v>20</v>
      </c>
      <c r="H39" s="78">
        <v>0</v>
      </c>
      <c r="I39" s="76">
        <v>21</v>
      </c>
      <c r="J39" s="77">
        <v>38</v>
      </c>
      <c r="K39" s="78">
        <v>0</v>
      </c>
      <c r="L39" s="76">
        <v>1</v>
      </c>
      <c r="M39" s="77">
        <v>1</v>
      </c>
      <c r="N39" s="78">
        <v>0</v>
      </c>
      <c r="O39" s="76">
        <v>118</v>
      </c>
      <c r="P39" s="77">
        <v>129</v>
      </c>
      <c r="Q39" s="78">
        <v>0</v>
      </c>
      <c r="R39" s="76">
        <v>1</v>
      </c>
      <c r="S39" s="77">
        <v>0</v>
      </c>
      <c r="T39" s="78">
        <v>0</v>
      </c>
      <c r="U39" s="76">
        <v>15</v>
      </c>
      <c r="V39" s="77">
        <v>14</v>
      </c>
      <c r="W39" s="78">
        <v>0</v>
      </c>
      <c r="X39" s="76">
        <v>0</v>
      </c>
      <c r="Y39" s="77">
        <v>0</v>
      </c>
      <c r="Z39" s="78">
        <v>0</v>
      </c>
      <c r="AA39" s="76">
        <v>10</v>
      </c>
      <c r="AB39" s="77">
        <v>16</v>
      </c>
      <c r="AC39" s="78">
        <v>0</v>
      </c>
      <c r="AD39" s="76">
        <v>445</v>
      </c>
      <c r="AE39" s="77">
        <v>447</v>
      </c>
      <c r="AF39" s="78">
        <v>0</v>
      </c>
      <c r="AG39" s="79">
        <v>892</v>
      </c>
      <c r="AH39" s="64"/>
      <c r="AI39" s="64"/>
    </row>
    <row r="40" spans="1:35" ht="20.100000000000001" customHeight="1" x14ac:dyDescent="0.35">
      <c r="A40" s="80" t="s">
        <v>107</v>
      </c>
      <c r="B40" s="81" t="s">
        <v>108</v>
      </c>
      <c r="C40" s="82">
        <v>563</v>
      </c>
      <c r="D40" s="83">
        <v>330</v>
      </c>
      <c r="E40" s="84">
        <v>0</v>
      </c>
      <c r="F40" s="82">
        <v>22</v>
      </c>
      <c r="G40" s="83">
        <v>15</v>
      </c>
      <c r="H40" s="84">
        <v>0</v>
      </c>
      <c r="I40" s="82">
        <v>47</v>
      </c>
      <c r="J40" s="83">
        <v>43</v>
      </c>
      <c r="K40" s="84">
        <v>0</v>
      </c>
      <c r="L40" s="82">
        <v>3</v>
      </c>
      <c r="M40" s="83">
        <v>1</v>
      </c>
      <c r="N40" s="84">
        <v>0</v>
      </c>
      <c r="O40" s="82">
        <v>146</v>
      </c>
      <c r="P40" s="83">
        <v>147</v>
      </c>
      <c r="Q40" s="84">
        <v>0</v>
      </c>
      <c r="R40" s="82">
        <v>4</v>
      </c>
      <c r="S40" s="83">
        <v>6</v>
      </c>
      <c r="T40" s="84">
        <v>0</v>
      </c>
      <c r="U40" s="82">
        <v>8</v>
      </c>
      <c r="V40" s="83">
        <v>5</v>
      </c>
      <c r="W40" s="84">
        <v>0</v>
      </c>
      <c r="X40" s="82">
        <v>47</v>
      </c>
      <c r="Y40" s="83">
        <v>50</v>
      </c>
      <c r="Z40" s="84">
        <v>0</v>
      </c>
      <c r="AA40" s="82">
        <v>27</v>
      </c>
      <c r="AB40" s="83">
        <v>20</v>
      </c>
      <c r="AC40" s="84">
        <v>0</v>
      </c>
      <c r="AD40" s="82">
        <v>867</v>
      </c>
      <c r="AE40" s="83">
        <v>617</v>
      </c>
      <c r="AF40" s="84">
        <v>0</v>
      </c>
      <c r="AG40" s="85">
        <v>1484</v>
      </c>
      <c r="AH40" s="64"/>
      <c r="AI40" s="64"/>
    </row>
    <row r="41" spans="1:35" ht="20.100000000000001" customHeight="1" x14ac:dyDescent="0.35">
      <c r="A41" s="74" t="s">
        <v>107</v>
      </c>
      <c r="B41" s="75" t="s">
        <v>110</v>
      </c>
      <c r="C41" s="76">
        <v>187</v>
      </c>
      <c r="D41" s="77">
        <v>156</v>
      </c>
      <c r="E41" s="78">
        <v>0</v>
      </c>
      <c r="F41" s="76">
        <v>10</v>
      </c>
      <c r="G41" s="77">
        <v>5</v>
      </c>
      <c r="H41" s="78">
        <v>0</v>
      </c>
      <c r="I41" s="76">
        <v>16</v>
      </c>
      <c r="J41" s="77">
        <v>20</v>
      </c>
      <c r="K41" s="78">
        <v>0</v>
      </c>
      <c r="L41" s="76">
        <v>0</v>
      </c>
      <c r="M41" s="77">
        <v>1</v>
      </c>
      <c r="N41" s="78">
        <v>0</v>
      </c>
      <c r="O41" s="76">
        <v>44</v>
      </c>
      <c r="P41" s="77">
        <v>34</v>
      </c>
      <c r="Q41" s="78">
        <v>0</v>
      </c>
      <c r="R41" s="76">
        <v>1</v>
      </c>
      <c r="S41" s="77">
        <v>1</v>
      </c>
      <c r="T41" s="78">
        <v>0</v>
      </c>
      <c r="U41" s="76">
        <v>9</v>
      </c>
      <c r="V41" s="77">
        <v>10</v>
      </c>
      <c r="W41" s="78">
        <v>0</v>
      </c>
      <c r="X41" s="76">
        <v>7</v>
      </c>
      <c r="Y41" s="77">
        <v>15</v>
      </c>
      <c r="Z41" s="78">
        <v>1</v>
      </c>
      <c r="AA41" s="76">
        <v>7</v>
      </c>
      <c r="AB41" s="77">
        <v>6</v>
      </c>
      <c r="AC41" s="78">
        <v>0</v>
      </c>
      <c r="AD41" s="76">
        <v>281</v>
      </c>
      <c r="AE41" s="77">
        <v>248</v>
      </c>
      <c r="AF41" s="78">
        <v>1</v>
      </c>
      <c r="AG41" s="79">
        <v>530</v>
      </c>
      <c r="AH41" s="64"/>
      <c r="AI41" s="64"/>
    </row>
    <row r="42" spans="1:35" ht="20.100000000000001" customHeight="1" x14ac:dyDescent="0.35">
      <c r="A42" s="80" t="s">
        <v>111</v>
      </c>
      <c r="B42" s="81" t="s">
        <v>112</v>
      </c>
      <c r="C42" s="82">
        <v>337</v>
      </c>
      <c r="D42" s="83">
        <v>203</v>
      </c>
      <c r="E42" s="84">
        <v>0</v>
      </c>
      <c r="F42" s="82">
        <v>12</v>
      </c>
      <c r="G42" s="83">
        <v>17</v>
      </c>
      <c r="H42" s="84">
        <v>0</v>
      </c>
      <c r="I42" s="82">
        <v>54</v>
      </c>
      <c r="J42" s="83">
        <v>65</v>
      </c>
      <c r="K42" s="84">
        <v>0</v>
      </c>
      <c r="L42" s="82">
        <v>1</v>
      </c>
      <c r="M42" s="83">
        <v>0</v>
      </c>
      <c r="N42" s="84">
        <v>0</v>
      </c>
      <c r="O42" s="82">
        <v>212</v>
      </c>
      <c r="P42" s="83">
        <v>234</v>
      </c>
      <c r="Q42" s="84">
        <v>0</v>
      </c>
      <c r="R42" s="82">
        <v>1</v>
      </c>
      <c r="S42" s="83">
        <v>0</v>
      </c>
      <c r="T42" s="84">
        <v>0</v>
      </c>
      <c r="U42" s="82">
        <v>30</v>
      </c>
      <c r="V42" s="83">
        <v>19</v>
      </c>
      <c r="W42" s="84">
        <v>0</v>
      </c>
      <c r="X42" s="82">
        <v>0</v>
      </c>
      <c r="Y42" s="83">
        <v>0</v>
      </c>
      <c r="Z42" s="84">
        <v>0</v>
      </c>
      <c r="AA42" s="82">
        <v>19</v>
      </c>
      <c r="AB42" s="83">
        <v>24</v>
      </c>
      <c r="AC42" s="84">
        <v>1</v>
      </c>
      <c r="AD42" s="82">
        <v>666</v>
      </c>
      <c r="AE42" s="83">
        <v>562</v>
      </c>
      <c r="AF42" s="84">
        <v>1</v>
      </c>
      <c r="AG42" s="85">
        <v>1229</v>
      </c>
      <c r="AH42" s="64"/>
      <c r="AI42" s="64"/>
    </row>
    <row r="43" spans="1:35" ht="20.100000000000001" customHeight="1" x14ac:dyDescent="0.35">
      <c r="A43" s="74" t="s">
        <v>114</v>
      </c>
      <c r="B43" s="75" t="s">
        <v>115</v>
      </c>
      <c r="C43" s="76">
        <v>265</v>
      </c>
      <c r="D43" s="77">
        <v>262</v>
      </c>
      <c r="E43" s="78">
        <v>0</v>
      </c>
      <c r="F43" s="76">
        <v>12</v>
      </c>
      <c r="G43" s="77">
        <v>6</v>
      </c>
      <c r="H43" s="78">
        <v>0</v>
      </c>
      <c r="I43" s="76">
        <v>59</v>
      </c>
      <c r="J43" s="77">
        <v>124</v>
      </c>
      <c r="K43" s="78">
        <v>0</v>
      </c>
      <c r="L43" s="76">
        <v>0</v>
      </c>
      <c r="M43" s="77">
        <v>0</v>
      </c>
      <c r="N43" s="78">
        <v>0</v>
      </c>
      <c r="O43" s="76">
        <v>154</v>
      </c>
      <c r="P43" s="77">
        <v>190</v>
      </c>
      <c r="Q43" s="78">
        <v>0</v>
      </c>
      <c r="R43" s="76">
        <v>1</v>
      </c>
      <c r="S43" s="77">
        <v>0</v>
      </c>
      <c r="T43" s="78">
        <v>0</v>
      </c>
      <c r="U43" s="76">
        <v>307</v>
      </c>
      <c r="V43" s="77">
        <v>402</v>
      </c>
      <c r="W43" s="78">
        <v>0</v>
      </c>
      <c r="X43" s="76">
        <v>134</v>
      </c>
      <c r="Y43" s="77">
        <v>186</v>
      </c>
      <c r="Z43" s="78">
        <v>0</v>
      </c>
      <c r="AA43" s="76">
        <v>25</v>
      </c>
      <c r="AB43" s="77">
        <v>45</v>
      </c>
      <c r="AC43" s="78">
        <v>2</v>
      </c>
      <c r="AD43" s="76">
        <v>957</v>
      </c>
      <c r="AE43" s="77">
        <v>1215</v>
      </c>
      <c r="AF43" s="78">
        <v>2</v>
      </c>
      <c r="AG43" s="79">
        <v>2174</v>
      </c>
      <c r="AH43" s="64"/>
      <c r="AI43" s="64"/>
    </row>
    <row r="44" spans="1:35" ht="20.100000000000001" customHeight="1" x14ac:dyDescent="0.35">
      <c r="A44" s="80" t="s">
        <v>117</v>
      </c>
      <c r="B44" s="81" t="s">
        <v>118</v>
      </c>
      <c r="C44" s="82">
        <v>62</v>
      </c>
      <c r="D44" s="83">
        <v>60</v>
      </c>
      <c r="E44" s="84">
        <v>0</v>
      </c>
      <c r="F44" s="82">
        <v>5</v>
      </c>
      <c r="G44" s="83">
        <v>5</v>
      </c>
      <c r="H44" s="84">
        <v>0</v>
      </c>
      <c r="I44" s="82">
        <v>16</v>
      </c>
      <c r="J44" s="83">
        <v>19</v>
      </c>
      <c r="K44" s="84">
        <v>0</v>
      </c>
      <c r="L44" s="82">
        <v>0</v>
      </c>
      <c r="M44" s="83">
        <v>0</v>
      </c>
      <c r="N44" s="84">
        <v>0</v>
      </c>
      <c r="O44" s="82">
        <v>44</v>
      </c>
      <c r="P44" s="83">
        <v>43</v>
      </c>
      <c r="Q44" s="84">
        <v>0</v>
      </c>
      <c r="R44" s="82">
        <v>0</v>
      </c>
      <c r="S44" s="83">
        <v>0</v>
      </c>
      <c r="T44" s="84">
        <v>0</v>
      </c>
      <c r="U44" s="82">
        <v>3</v>
      </c>
      <c r="V44" s="83">
        <v>7</v>
      </c>
      <c r="W44" s="84">
        <v>0</v>
      </c>
      <c r="X44" s="82">
        <v>2</v>
      </c>
      <c r="Y44" s="83">
        <v>7</v>
      </c>
      <c r="Z44" s="84">
        <v>0</v>
      </c>
      <c r="AA44" s="82">
        <v>8</v>
      </c>
      <c r="AB44" s="83">
        <v>5</v>
      </c>
      <c r="AC44" s="84">
        <v>0</v>
      </c>
      <c r="AD44" s="82">
        <v>140</v>
      </c>
      <c r="AE44" s="83">
        <v>146</v>
      </c>
      <c r="AF44" s="84">
        <v>0</v>
      </c>
      <c r="AG44" s="85">
        <v>286</v>
      </c>
      <c r="AH44" s="64"/>
      <c r="AI44" s="64"/>
    </row>
    <row r="45" spans="1:35" ht="20.100000000000001" customHeight="1" x14ac:dyDescent="0.35">
      <c r="A45" s="74" t="s">
        <v>117</v>
      </c>
      <c r="B45" s="75" t="s">
        <v>120</v>
      </c>
      <c r="C45" s="76">
        <v>577</v>
      </c>
      <c r="D45" s="77">
        <v>607</v>
      </c>
      <c r="E45" s="78">
        <v>1</v>
      </c>
      <c r="F45" s="76">
        <v>60</v>
      </c>
      <c r="G45" s="77">
        <v>67</v>
      </c>
      <c r="H45" s="78">
        <v>0</v>
      </c>
      <c r="I45" s="76">
        <v>106</v>
      </c>
      <c r="J45" s="77">
        <v>200</v>
      </c>
      <c r="K45" s="78">
        <v>0</v>
      </c>
      <c r="L45" s="76">
        <v>3</v>
      </c>
      <c r="M45" s="77">
        <v>0</v>
      </c>
      <c r="N45" s="78">
        <v>0</v>
      </c>
      <c r="O45" s="76">
        <v>422</v>
      </c>
      <c r="P45" s="77">
        <v>578</v>
      </c>
      <c r="Q45" s="78">
        <v>0</v>
      </c>
      <c r="R45" s="76">
        <v>1</v>
      </c>
      <c r="S45" s="77">
        <v>2</v>
      </c>
      <c r="T45" s="78">
        <v>0</v>
      </c>
      <c r="U45" s="76">
        <v>53</v>
      </c>
      <c r="V45" s="77">
        <v>58</v>
      </c>
      <c r="W45" s="78">
        <v>0</v>
      </c>
      <c r="X45" s="76">
        <v>133</v>
      </c>
      <c r="Y45" s="77">
        <v>199</v>
      </c>
      <c r="Z45" s="78">
        <v>0</v>
      </c>
      <c r="AA45" s="76">
        <v>45</v>
      </c>
      <c r="AB45" s="77">
        <v>72</v>
      </c>
      <c r="AC45" s="78">
        <v>5</v>
      </c>
      <c r="AD45" s="76">
        <v>1400</v>
      </c>
      <c r="AE45" s="77">
        <v>1783</v>
      </c>
      <c r="AF45" s="78">
        <v>6</v>
      </c>
      <c r="AG45" s="79">
        <v>3189</v>
      </c>
      <c r="AH45" s="64"/>
      <c r="AI45" s="64"/>
    </row>
    <row r="46" spans="1:35" ht="20.100000000000001" customHeight="1" x14ac:dyDescent="0.35">
      <c r="A46" s="80" t="s">
        <v>117</v>
      </c>
      <c r="B46" s="81" t="s">
        <v>122</v>
      </c>
      <c r="C46" s="82">
        <v>57</v>
      </c>
      <c r="D46" s="83">
        <v>52</v>
      </c>
      <c r="E46" s="84">
        <v>0</v>
      </c>
      <c r="F46" s="82">
        <v>1</v>
      </c>
      <c r="G46" s="83">
        <v>2</v>
      </c>
      <c r="H46" s="84">
        <v>0</v>
      </c>
      <c r="I46" s="82">
        <v>3</v>
      </c>
      <c r="J46" s="83">
        <v>6</v>
      </c>
      <c r="K46" s="84">
        <v>0</v>
      </c>
      <c r="L46" s="82">
        <v>0</v>
      </c>
      <c r="M46" s="83">
        <v>0</v>
      </c>
      <c r="N46" s="84">
        <v>0</v>
      </c>
      <c r="O46" s="82">
        <v>25</v>
      </c>
      <c r="P46" s="83">
        <v>33</v>
      </c>
      <c r="Q46" s="84">
        <v>0</v>
      </c>
      <c r="R46" s="82">
        <v>0</v>
      </c>
      <c r="S46" s="83">
        <v>0</v>
      </c>
      <c r="T46" s="84">
        <v>0</v>
      </c>
      <c r="U46" s="82">
        <v>6</v>
      </c>
      <c r="V46" s="83">
        <v>5</v>
      </c>
      <c r="W46" s="84">
        <v>0</v>
      </c>
      <c r="X46" s="82">
        <v>1</v>
      </c>
      <c r="Y46" s="83">
        <v>4</v>
      </c>
      <c r="Z46" s="84">
        <v>0</v>
      </c>
      <c r="AA46" s="82">
        <v>4</v>
      </c>
      <c r="AB46" s="83">
        <v>4</v>
      </c>
      <c r="AC46" s="84">
        <v>1</v>
      </c>
      <c r="AD46" s="82">
        <v>97</v>
      </c>
      <c r="AE46" s="83">
        <v>106</v>
      </c>
      <c r="AF46" s="84">
        <v>1</v>
      </c>
      <c r="AG46" s="85">
        <v>204</v>
      </c>
      <c r="AH46" s="64"/>
      <c r="AI46" s="64"/>
    </row>
    <row r="47" spans="1:35" ht="20.100000000000001" customHeight="1" x14ac:dyDescent="0.35">
      <c r="A47" s="74" t="s">
        <v>117</v>
      </c>
      <c r="B47" s="75" t="s">
        <v>123</v>
      </c>
      <c r="C47" s="76">
        <v>482</v>
      </c>
      <c r="D47" s="77">
        <v>477</v>
      </c>
      <c r="E47" s="78">
        <v>0</v>
      </c>
      <c r="F47" s="76">
        <v>57</v>
      </c>
      <c r="G47" s="77">
        <v>64</v>
      </c>
      <c r="H47" s="78">
        <v>0</v>
      </c>
      <c r="I47" s="76">
        <v>70</v>
      </c>
      <c r="J47" s="77">
        <v>119</v>
      </c>
      <c r="K47" s="78">
        <v>4</v>
      </c>
      <c r="L47" s="76">
        <v>1</v>
      </c>
      <c r="M47" s="77">
        <v>4</v>
      </c>
      <c r="N47" s="78">
        <v>0</v>
      </c>
      <c r="O47" s="76">
        <v>373</v>
      </c>
      <c r="P47" s="77">
        <v>479</v>
      </c>
      <c r="Q47" s="78">
        <v>0</v>
      </c>
      <c r="R47" s="76">
        <v>7</v>
      </c>
      <c r="S47" s="77">
        <v>3</v>
      </c>
      <c r="T47" s="78">
        <v>0</v>
      </c>
      <c r="U47" s="76">
        <v>20</v>
      </c>
      <c r="V47" s="77">
        <v>22</v>
      </c>
      <c r="W47" s="78">
        <v>0</v>
      </c>
      <c r="X47" s="76">
        <v>52</v>
      </c>
      <c r="Y47" s="77">
        <v>73</v>
      </c>
      <c r="Z47" s="78">
        <v>0</v>
      </c>
      <c r="AA47" s="76">
        <v>42</v>
      </c>
      <c r="AB47" s="77">
        <v>60</v>
      </c>
      <c r="AC47" s="78">
        <v>1</v>
      </c>
      <c r="AD47" s="76">
        <v>1104</v>
      </c>
      <c r="AE47" s="77">
        <v>1301</v>
      </c>
      <c r="AF47" s="78">
        <v>5</v>
      </c>
      <c r="AG47" s="79">
        <v>2410</v>
      </c>
      <c r="AH47" s="64"/>
      <c r="AI47" s="64"/>
    </row>
    <row r="48" spans="1:35" ht="20.100000000000001" customHeight="1" x14ac:dyDescent="0.35">
      <c r="A48" s="80" t="s">
        <v>117</v>
      </c>
      <c r="B48" s="81" t="s">
        <v>125</v>
      </c>
      <c r="C48" s="82">
        <v>346</v>
      </c>
      <c r="D48" s="83">
        <v>317</v>
      </c>
      <c r="E48" s="84">
        <v>0</v>
      </c>
      <c r="F48" s="82">
        <v>22</v>
      </c>
      <c r="G48" s="83">
        <v>30</v>
      </c>
      <c r="H48" s="84">
        <v>0</v>
      </c>
      <c r="I48" s="82">
        <v>40</v>
      </c>
      <c r="J48" s="83">
        <v>54</v>
      </c>
      <c r="K48" s="84">
        <v>0</v>
      </c>
      <c r="L48" s="82">
        <v>0</v>
      </c>
      <c r="M48" s="83">
        <v>0</v>
      </c>
      <c r="N48" s="84">
        <v>0</v>
      </c>
      <c r="O48" s="82">
        <v>221</v>
      </c>
      <c r="P48" s="83">
        <v>285</v>
      </c>
      <c r="Q48" s="84">
        <v>0</v>
      </c>
      <c r="R48" s="82">
        <v>1</v>
      </c>
      <c r="S48" s="83">
        <v>0</v>
      </c>
      <c r="T48" s="84">
        <v>0</v>
      </c>
      <c r="U48" s="82">
        <v>42</v>
      </c>
      <c r="V48" s="83">
        <v>43</v>
      </c>
      <c r="W48" s="84">
        <v>0</v>
      </c>
      <c r="X48" s="82">
        <v>72</v>
      </c>
      <c r="Y48" s="83">
        <v>95</v>
      </c>
      <c r="Z48" s="84">
        <v>0</v>
      </c>
      <c r="AA48" s="82">
        <v>4</v>
      </c>
      <c r="AB48" s="83">
        <v>0</v>
      </c>
      <c r="AC48" s="84">
        <v>1</v>
      </c>
      <c r="AD48" s="82">
        <v>748</v>
      </c>
      <c r="AE48" s="83">
        <v>824</v>
      </c>
      <c r="AF48" s="84">
        <v>1</v>
      </c>
      <c r="AG48" s="85">
        <v>1573</v>
      </c>
      <c r="AH48" s="64"/>
      <c r="AI48" s="64"/>
    </row>
    <row r="49" spans="1:35" ht="20.100000000000001" customHeight="1" x14ac:dyDescent="0.35">
      <c r="A49" s="74" t="s">
        <v>128</v>
      </c>
      <c r="B49" s="75" t="s">
        <v>129</v>
      </c>
      <c r="C49" s="76">
        <v>82</v>
      </c>
      <c r="D49" s="77">
        <v>84</v>
      </c>
      <c r="E49" s="78">
        <v>0</v>
      </c>
      <c r="F49" s="76">
        <v>4</v>
      </c>
      <c r="G49" s="77">
        <v>8</v>
      </c>
      <c r="H49" s="78">
        <v>0</v>
      </c>
      <c r="I49" s="76">
        <v>9</v>
      </c>
      <c r="J49" s="77">
        <v>12</v>
      </c>
      <c r="K49" s="78">
        <v>0</v>
      </c>
      <c r="L49" s="76">
        <v>1</v>
      </c>
      <c r="M49" s="77">
        <v>1</v>
      </c>
      <c r="N49" s="78">
        <v>0</v>
      </c>
      <c r="O49" s="76">
        <v>16</v>
      </c>
      <c r="P49" s="77">
        <v>18</v>
      </c>
      <c r="Q49" s="78">
        <v>0</v>
      </c>
      <c r="R49" s="76">
        <v>0</v>
      </c>
      <c r="S49" s="77">
        <v>0</v>
      </c>
      <c r="T49" s="78">
        <v>0</v>
      </c>
      <c r="U49" s="76">
        <v>4</v>
      </c>
      <c r="V49" s="77">
        <v>4</v>
      </c>
      <c r="W49" s="78">
        <v>0</v>
      </c>
      <c r="X49" s="76">
        <v>2</v>
      </c>
      <c r="Y49" s="77">
        <v>1</v>
      </c>
      <c r="Z49" s="78">
        <v>0</v>
      </c>
      <c r="AA49" s="76">
        <v>0</v>
      </c>
      <c r="AB49" s="77">
        <v>1</v>
      </c>
      <c r="AC49" s="78">
        <v>0</v>
      </c>
      <c r="AD49" s="76">
        <v>118</v>
      </c>
      <c r="AE49" s="77">
        <v>129</v>
      </c>
      <c r="AF49" s="78">
        <v>0</v>
      </c>
      <c r="AG49" s="79">
        <v>247</v>
      </c>
      <c r="AH49" s="64"/>
      <c r="AI49" s="64"/>
    </row>
    <row r="50" spans="1:35" ht="20.100000000000001" customHeight="1" x14ac:dyDescent="0.35">
      <c r="A50" s="80" t="s">
        <v>128</v>
      </c>
      <c r="B50" s="81" t="s">
        <v>130</v>
      </c>
      <c r="C50" s="82">
        <v>69</v>
      </c>
      <c r="D50" s="83">
        <v>69</v>
      </c>
      <c r="E50" s="84">
        <v>0</v>
      </c>
      <c r="F50" s="82">
        <v>7</v>
      </c>
      <c r="G50" s="83">
        <v>10</v>
      </c>
      <c r="H50" s="84">
        <v>0</v>
      </c>
      <c r="I50" s="82">
        <v>5</v>
      </c>
      <c r="J50" s="83">
        <v>8</v>
      </c>
      <c r="K50" s="84">
        <v>0</v>
      </c>
      <c r="L50" s="82">
        <v>0</v>
      </c>
      <c r="M50" s="83">
        <v>0</v>
      </c>
      <c r="N50" s="84">
        <v>0</v>
      </c>
      <c r="O50" s="82">
        <v>15</v>
      </c>
      <c r="P50" s="83">
        <v>15</v>
      </c>
      <c r="Q50" s="84">
        <v>0</v>
      </c>
      <c r="R50" s="82">
        <v>0</v>
      </c>
      <c r="S50" s="83">
        <v>0</v>
      </c>
      <c r="T50" s="84">
        <v>0</v>
      </c>
      <c r="U50" s="82">
        <v>2</v>
      </c>
      <c r="V50" s="83">
        <v>2</v>
      </c>
      <c r="W50" s="84">
        <v>0</v>
      </c>
      <c r="X50" s="82">
        <v>0</v>
      </c>
      <c r="Y50" s="83">
        <v>0</v>
      </c>
      <c r="Z50" s="84">
        <v>0</v>
      </c>
      <c r="AA50" s="82">
        <v>3</v>
      </c>
      <c r="AB50" s="83">
        <v>2</v>
      </c>
      <c r="AC50" s="84">
        <v>0</v>
      </c>
      <c r="AD50" s="82">
        <v>101</v>
      </c>
      <c r="AE50" s="83">
        <v>106</v>
      </c>
      <c r="AF50" s="84">
        <v>0</v>
      </c>
      <c r="AG50" s="85">
        <v>207</v>
      </c>
      <c r="AH50" s="64"/>
      <c r="AI50" s="64"/>
    </row>
    <row r="51" spans="1:35" ht="20.100000000000001" customHeight="1" x14ac:dyDescent="0.35">
      <c r="A51" s="74" t="s">
        <v>134</v>
      </c>
      <c r="B51" s="75" t="s">
        <v>135</v>
      </c>
      <c r="C51" s="76">
        <v>176</v>
      </c>
      <c r="D51" s="77">
        <v>127</v>
      </c>
      <c r="E51" s="78">
        <v>0</v>
      </c>
      <c r="F51" s="76">
        <v>9</v>
      </c>
      <c r="G51" s="77">
        <v>8</v>
      </c>
      <c r="H51" s="78">
        <v>0</v>
      </c>
      <c r="I51" s="76">
        <v>10</v>
      </c>
      <c r="J51" s="77">
        <v>12</v>
      </c>
      <c r="K51" s="78">
        <v>0</v>
      </c>
      <c r="L51" s="76">
        <v>0</v>
      </c>
      <c r="M51" s="77">
        <v>0</v>
      </c>
      <c r="N51" s="78">
        <v>0</v>
      </c>
      <c r="O51" s="76">
        <v>33</v>
      </c>
      <c r="P51" s="77">
        <v>44</v>
      </c>
      <c r="Q51" s="78">
        <v>0</v>
      </c>
      <c r="R51" s="76">
        <v>0</v>
      </c>
      <c r="S51" s="77">
        <v>0</v>
      </c>
      <c r="T51" s="78">
        <v>0</v>
      </c>
      <c r="U51" s="76">
        <v>6</v>
      </c>
      <c r="V51" s="77">
        <v>6</v>
      </c>
      <c r="W51" s="78">
        <v>0</v>
      </c>
      <c r="X51" s="76">
        <v>2</v>
      </c>
      <c r="Y51" s="77">
        <v>2</v>
      </c>
      <c r="Z51" s="78">
        <v>0</v>
      </c>
      <c r="AA51" s="76">
        <v>6</v>
      </c>
      <c r="AB51" s="77">
        <v>5</v>
      </c>
      <c r="AC51" s="78">
        <v>1</v>
      </c>
      <c r="AD51" s="76">
        <v>242</v>
      </c>
      <c r="AE51" s="77">
        <v>204</v>
      </c>
      <c r="AF51" s="78">
        <v>1</v>
      </c>
      <c r="AG51" s="79">
        <v>447</v>
      </c>
      <c r="AH51" s="64"/>
      <c r="AI51" s="64"/>
    </row>
    <row r="52" spans="1:35" ht="20.100000000000001" customHeight="1" x14ac:dyDescent="0.35">
      <c r="A52" s="80" t="s">
        <v>134</v>
      </c>
      <c r="B52" s="81" t="s">
        <v>137</v>
      </c>
      <c r="C52" s="82">
        <v>498</v>
      </c>
      <c r="D52" s="83">
        <v>450</v>
      </c>
      <c r="E52" s="84">
        <v>0</v>
      </c>
      <c r="F52" s="82">
        <v>27</v>
      </c>
      <c r="G52" s="83">
        <v>38</v>
      </c>
      <c r="H52" s="84">
        <v>0</v>
      </c>
      <c r="I52" s="82">
        <v>56</v>
      </c>
      <c r="J52" s="83">
        <v>115</v>
      </c>
      <c r="K52" s="84">
        <v>0</v>
      </c>
      <c r="L52" s="82">
        <v>0</v>
      </c>
      <c r="M52" s="83">
        <v>0</v>
      </c>
      <c r="N52" s="84">
        <v>0</v>
      </c>
      <c r="O52" s="82">
        <v>288</v>
      </c>
      <c r="P52" s="83">
        <v>349</v>
      </c>
      <c r="Q52" s="84">
        <v>0</v>
      </c>
      <c r="R52" s="82">
        <v>2</v>
      </c>
      <c r="S52" s="83">
        <v>0</v>
      </c>
      <c r="T52" s="84">
        <v>0</v>
      </c>
      <c r="U52" s="82">
        <v>27</v>
      </c>
      <c r="V52" s="83">
        <v>32</v>
      </c>
      <c r="W52" s="84">
        <v>0</v>
      </c>
      <c r="X52" s="82">
        <v>105</v>
      </c>
      <c r="Y52" s="83">
        <v>117</v>
      </c>
      <c r="Z52" s="84">
        <v>0</v>
      </c>
      <c r="AA52" s="82">
        <v>30</v>
      </c>
      <c r="AB52" s="83">
        <v>43</v>
      </c>
      <c r="AC52" s="84">
        <v>2</v>
      </c>
      <c r="AD52" s="82">
        <v>1033</v>
      </c>
      <c r="AE52" s="83">
        <v>1144</v>
      </c>
      <c r="AF52" s="84">
        <v>2</v>
      </c>
      <c r="AG52" s="85">
        <v>2179</v>
      </c>
      <c r="AH52" s="64"/>
      <c r="AI52" s="64"/>
    </row>
    <row r="53" spans="1:35" ht="20.100000000000001" customHeight="1" x14ac:dyDescent="0.35">
      <c r="A53" s="74" t="s">
        <v>139</v>
      </c>
      <c r="B53" s="75" t="s">
        <v>140</v>
      </c>
      <c r="C53" s="76">
        <v>57</v>
      </c>
      <c r="D53" s="77">
        <v>44</v>
      </c>
      <c r="E53" s="78">
        <v>0</v>
      </c>
      <c r="F53" s="76">
        <v>0</v>
      </c>
      <c r="G53" s="77">
        <v>2</v>
      </c>
      <c r="H53" s="78">
        <v>0</v>
      </c>
      <c r="I53" s="76">
        <v>6</v>
      </c>
      <c r="J53" s="77">
        <v>13</v>
      </c>
      <c r="K53" s="78">
        <v>0</v>
      </c>
      <c r="L53" s="76">
        <v>8</v>
      </c>
      <c r="M53" s="77">
        <v>6</v>
      </c>
      <c r="N53" s="78">
        <v>0</v>
      </c>
      <c r="O53" s="76">
        <v>19</v>
      </c>
      <c r="P53" s="77">
        <v>11</v>
      </c>
      <c r="Q53" s="78">
        <v>0</v>
      </c>
      <c r="R53" s="76">
        <v>1</v>
      </c>
      <c r="S53" s="77">
        <v>0</v>
      </c>
      <c r="T53" s="78">
        <v>0</v>
      </c>
      <c r="U53" s="76">
        <v>0</v>
      </c>
      <c r="V53" s="77">
        <v>0</v>
      </c>
      <c r="W53" s="78">
        <v>4</v>
      </c>
      <c r="X53" s="76">
        <v>0</v>
      </c>
      <c r="Y53" s="77">
        <v>0</v>
      </c>
      <c r="Z53" s="78">
        <v>0</v>
      </c>
      <c r="AA53" s="76">
        <v>0</v>
      </c>
      <c r="AB53" s="77">
        <v>0</v>
      </c>
      <c r="AC53" s="78">
        <v>0</v>
      </c>
      <c r="AD53" s="76">
        <v>91</v>
      </c>
      <c r="AE53" s="77">
        <v>76</v>
      </c>
      <c r="AF53" s="78">
        <v>4</v>
      </c>
      <c r="AG53" s="79">
        <v>171</v>
      </c>
      <c r="AH53" s="64"/>
      <c r="AI53" s="64"/>
    </row>
    <row r="54" spans="1:35" ht="20.100000000000001" customHeight="1" x14ac:dyDescent="0.35">
      <c r="A54" s="80" t="s">
        <v>142</v>
      </c>
      <c r="B54" s="81" t="s">
        <v>143</v>
      </c>
      <c r="C54" s="82">
        <v>68</v>
      </c>
      <c r="D54" s="83">
        <v>45</v>
      </c>
      <c r="E54" s="84">
        <v>0</v>
      </c>
      <c r="F54" s="82">
        <v>0</v>
      </c>
      <c r="G54" s="83">
        <v>1</v>
      </c>
      <c r="H54" s="84">
        <v>0</v>
      </c>
      <c r="I54" s="82">
        <v>8</v>
      </c>
      <c r="J54" s="83">
        <v>3</v>
      </c>
      <c r="K54" s="84">
        <v>0</v>
      </c>
      <c r="L54" s="82">
        <v>0</v>
      </c>
      <c r="M54" s="83">
        <v>0</v>
      </c>
      <c r="N54" s="84">
        <v>0</v>
      </c>
      <c r="O54" s="82">
        <v>21</v>
      </c>
      <c r="P54" s="83">
        <v>25</v>
      </c>
      <c r="Q54" s="84">
        <v>0</v>
      </c>
      <c r="R54" s="82">
        <v>1</v>
      </c>
      <c r="S54" s="83">
        <v>0</v>
      </c>
      <c r="T54" s="84">
        <v>0</v>
      </c>
      <c r="U54" s="82">
        <v>1</v>
      </c>
      <c r="V54" s="83">
        <v>2</v>
      </c>
      <c r="W54" s="84">
        <v>0</v>
      </c>
      <c r="X54" s="82">
        <v>0</v>
      </c>
      <c r="Y54" s="83">
        <v>2</v>
      </c>
      <c r="Z54" s="84">
        <v>0</v>
      </c>
      <c r="AA54" s="82">
        <v>2</v>
      </c>
      <c r="AB54" s="83">
        <v>0</v>
      </c>
      <c r="AC54" s="84">
        <v>0</v>
      </c>
      <c r="AD54" s="82">
        <v>101</v>
      </c>
      <c r="AE54" s="83">
        <v>78</v>
      </c>
      <c r="AF54" s="84">
        <v>0</v>
      </c>
      <c r="AG54" s="85">
        <v>179</v>
      </c>
      <c r="AH54" s="64"/>
      <c r="AI54" s="64"/>
    </row>
    <row r="55" spans="1:35" ht="20.100000000000001" customHeight="1" x14ac:dyDescent="0.35">
      <c r="A55" s="74" t="s">
        <v>145</v>
      </c>
      <c r="B55" s="75" t="s">
        <v>146</v>
      </c>
      <c r="C55" s="76">
        <v>595</v>
      </c>
      <c r="D55" s="77">
        <v>568</v>
      </c>
      <c r="E55" s="78">
        <v>0</v>
      </c>
      <c r="F55" s="76">
        <v>55</v>
      </c>
      <c r="G55" s="77">
        <v>77</v>
      </c>
      <c r="H55" s="78">
        <v>0</v>
      </c>
      <c r="I55" s="76">
        <v>78</v>
      </c>
      <c r="J55" s="77">
        <v>138</v>
      </c>
      <c r="K55" s="78">
        <v>0</v>
      </c>
      <c r="L55" s="76">
        <v>1</v>
      </c>
      <c r="M55" s="77">
        <v>0</v>
      </c>
      <c r="N55" s="78">
        <v>0</v>
      </c>
      <c r="O55" s="76">
        <v>394</v>
      </c>
      <c r="P55" s="77">
        <v>510</v>
      </c>
      <c r="Q55" s="78">
        <v>1</v>
      </c>
      <c r="R55" s="76">
        <v>0</v>
      </c>
      <c r="S55" s="77">
        <v>2</v>
      </c>
      <c r="T55" s="78">
        <v>0</v>
      </c>
      <c r="U55" s="76">
        <v>48</v>
      </c>
      <c r="V55" s="77">
        <v>51</v>
      </c>
      <c r="W55" s="78">
        <v>0</v>
      </c>
      <c r="X55" s="76">
        <v>97</v>
      </c>
      <c r="Y55" s="77">
        <v>127</v>
      </c>
      <c r="Z55" s="78">
        <v>0</v>
      </c>
      <c r="AA55" s="76">
        <v>46</v>
      </c>
      <c r="AB55" s="77">
        <v>53</v>
      </c>
      <c r="AC55" s="78">
        <v>4</v>
      </c>
      <c r="AD55" s="76">
        <v>1314</v>
      </c>
      <c r="AE55" s="77">
        <v>1526</v>
      </c>
      <c r="AF55" s="78">
        <v>5</v>
      </c>
      <c r="AG55" s="79">
        <v>2845</v>
      </c>
      <c r="AH55" s="64"/>
      <c r="AI55" s="64"/>
    </row>
    <row r="56" spans="1:35" ht="20.100000000000001" customHeight="1" x14ac:dyDescent="0.35">
      <c r="A56" s="80" t="s">
        <v>145</v>
      </c>
      <c r="B56" s="81" t="s">
        <v>150</v>
      </c>
      <c r="C56" s="82">
        <v>303</v>
      </c>
      <c r="D56" s="83">
        <v>313</v>
      </c>
      <c r="E56" s="84">
        <v>1</v>
      </c>
      <c r="F56" s="82">
        <v>19</v>
      </c>
      <c r="G56" s="83">
        <v>22</v>
      </c>
      <c r="H56" s="84">
        <v>0</v>
      </c>
      <c r="I56" s="82">
        <v>32</v>
      </c>
      <c r="J56" s="83">
        <v>67</v>
      </c>
      <c r="K56" s="84">
        <v>0</v>
      </c>
      <c r="L56" s="82">
        <v>0</v>
      </c>
      <c r="M56" s="83">
        <v>0</v>
      </c>
      <c r="N56" s="84">
        <v>0</v>
      </c>
      <c r="O56" s="82">
        <v>201</v>
      </c>
      <c r="P56" s="83">
        <v>274</v>
      </c>
      <c r="Q56" s="84">
        <v>0</v>
      </c>
      <c r="R56" s="82">
        <v>0</v>
      </c>
      <c r="S56" s="83">
        <v>1</v>
      </c>
      <c r="T56" s="84">
        <v>0</v>
      </c>
      <c r="U56" s="82">
        <v>17</v>
      </c>
      <c r="V56" s="83">
        <v>29</v>
      </c>
      <c r="W56" s="84">
        <v>0</v>
      </c>
      <c r="X56" s="82">
        <v>68</v>
      </c>
      <c r="Y56" s="83">
        <v>90</v>
      </c>
      <c r="Z56" s="84">
        <v>0</v>
      </c>
      <c r="AA56" s="82">
        <v>23</v>
      </c>
      <c r="AB56" s="83">
        <v>31</v>
      </c>
      <c r="AC56" s="84">
        <v>0</v>
      </c>
      <c r="AD56" s="82">
        <v>663</v>
      </c>
      <c r="AE56" s="83">
        <v>827</v>
      </c>
      <c r="AF56" s="84">
        <v>1</v>
      </c>
      <c r="AG56" s="85">
        <v>1491</v>
      </c>
      <c r="AH56" s="64"/>
      <c r="AI56" s="64"/>
    </row>
    <row r="57" spans="1:35" ht="20.100000000000001" customHeight="1" x14ac:dyDescent="0.35">
      <c r="A57" s="74" t="s">
        <v>145</v>
      </c>
      <c r="B57" s="75" t="s">
        <v>152</v>
      </c>
      <c r="C57" s="76">
        <v>242</v>
      </c>
      <c r="D57" s="77">
        <v>219</v>
      </c>
      <c r="E57" s="78">
        <v>0</v>
      </c>
      <c r="F57" s="76">
        <v>12</v>
      </c>
      <c r="G57" s="77">
        <v>12</v>
      </c>
      <c r="H57" s="78">
        <v>0</v>
      </c>
      <c r="I57" s="76">
        <v>17</v>
      </c>
      <c r="J57" s="77">
        <v>67</v>
      </c>
      <c r="K57" s="78">
        <v>0</v>
      </c>
      <c r="L57" s="76">
        <v>1</v>
      </c>
      <c r="M57" s="77">
        <v>0</v>
      </c>
      <c r="N57" s="78">
        <v>0</v>
      </c>
      <c r="O57" s="76">
        <v>130</v>
      </c>
      <c r="P57" s="77">
        <v>170</v>
      </c>
      <c r="Q57" s="78">
        <v>0</v>
      </c>
      <c r="R57" s="76">
        <v>2</v>
      </c>
      <c r="S57" s="77">
        <v>1</v>
      </c>
      <c r="T57" s="78">
        <v>0</v>
      </c>
      <c r="U57" s="76">
        <v>20</v>
      </c>
      <c r="V57" s="77">
        <v>36</v>
      </c>
      <c r="W57" s="78">
        <v>0</v>
      </c>
      <c r="X57" s="76">
        <v>0</v>
      </c>
      <c r="Y57" s="77">
        <v>0</v>
      </c>
      <c r="Z57" s="78">
        <v>0</v>
      </c>
      <c r="AA57" s="76">
        <v>0</v>
      </c>
      <c r="AB57" s="77">
        <v>0</v>
      </c>
      <c r="AC57" s="78">
        <v>0</v>
      </c>
      <c r="AD57" s="76">
        <v>424</v>
      </c>
      <c r="AE57" s="77">
        <v>505</v>
      </c>
      <c r="AF57" s="78">
        <v>0</v>
      </c>
      <c r="AG57" s="79">
        <v>929</v>
      </c>
      <c r="AH57" s="64"/>
      <c r="AI57" s="64"/>
    </row>
    <row r="58" spans="1:35" ht="20.100000000000001" customHeight="1" x14ac:dyDescent="0.35">
      <c r="A58" s="80" t="s">
        <v>154</v>
      </c>
      <c r="B58" s="81" t="s">
        <v>155</v>
      </c>
      <c r="C58" s="82">
        <v>87</v>
      </c>
      <c r="D58" s="83">
        <v>65</v>
      </c>
      <c r="E58" s="84">
        <v>0</v>
      </c>
      <c r="F58" s="82">
        <v>8</v>
      </c>
      <c r="G58" s="83">
        <v>9</v>
      </c>
      <c r="H58" s="84">
        <v>0</v>
      </c>
      <c r="I58" s="82">
        <v>4</v>
      </c>
      <c r="J58" s="83">
        <v>4</v>
      </c>
      <c r="K58" s="84">
        <v>0</v>
      </c>
      <c r="L58" s="82">
        <v>2</v>
      </c>
      <c r="M58" s="83">
        <v>1</v>
      </c>
      <c r="N58" s="84">
        <v>0</v>
      </c>
      <c r="O58" s="82">
        <v>17</v>
      </c>
      <c r="P58" s="83">
        <v>16</v>
      </c>
      <c r="Q58" s="84">
        <v>0</v>
      </c>
      <c r="R58" s="82">
        <v>0</v>
      </c>
      <c r="S58" s="83">
        <v>0</v>
      </c>
      <c r="T58" s="84">
        <v>0</v>
      </c>
      <c r="U58" s="82">
        <v>0</v>
      </c>
      <c r="V58" s="83">
        <v>0</v>
      </c>
      <c r="W58" s="84">
        <v>0</v>
      </c>
      <c r="X58" s="82">
        <v>2</v>
      </c>
      <c r="Y58" s="83">
        <v>1</v>
      </c>
      <c r="Z58" s="84">
        <v>0</v>
      </c>
      <c r="AA58" s="82">
        <v>1</v>
      </c>
      <c r="AB58" s="83">
        <v>3</v>
      </c>
      <c r="AC58" s="84">
        <v>0</v>
      </c>
      <c r="AD58" s="82">
        <v>121</v>
      </c>
      <c r="AE58" s="83">
        <v>99</v>
      </c>
      <c r="AF58" s="84">
        <v>0</v>
      </c>
      <c r="AG58" s="85">
        <v>220</v>
      </c>
      <c r="AH58" s="64"/>
      <c r="AI58" s="64"/>
    </row>
    <row r="59" spans="1:35" ht="20.100000000000001" customHeight="1" x14ac:dyDescent="0.35">
      <c r="A59" s="74" t="s">
        <v>157</v>
      </c>
      <c r="B59" s="75" t="s">
        <v>158</v>
      </c>
      <c r="C59" s="76">
        <v>458</v>
      </c>
      <c r="D59" s="77">
        <v>452</v>
      </c>
      <c r="E59" s="78">
        <v>0</v>
      </c>
      <c r="F59" s="76">
        <v>193</v>
      </c>
      <c r="G59" s="77">
        <v>335</v>
      </c>
      <c r="H59" s="78">
        <v>0</v>
      </c>
      <c r="I59" s="76">
        <v>78</v>
      </c>
      <c r="J59" s="77">
        <v>164</v>
      </c>
      <c r="K59" s="78">
        <v>0</v>
      </c>
      <c r="L59" s="76">
        <v>6</v>
      </c>
      <c r="M59" s="77">
        <v>9</v>
      </c>
      <c r="N59" s="78">
        <v>0</v>
      </c>
      <c r="O59" s="76">
        <v>693</v>
      </c>
      <c r="P59" s="77">
        <v>389</v>
      </c>
      <c r="Q59" s="78">
        <v>0</v>
      </c>
      <c r="R59" s="76">
        <v>1</v>
      </c>
      <c r="S59" s="77">
        <v>0</v>
      </c>
      <c r="T59" s="78">
        <v>0</v>
      </c>
      <c r="U59" s="76">
        <v>19</v>
      </c>
      <c r="V59" s="77">
        <v>21</v>
      </c>
      <c r="W59" s="78">
        <v>0</v>
      </c>
      <c r="X59" s="76">
        <v>28</v>
      </c>
      <c r="Y59" s="77">
        <v>39</v>
      </c>
      <c r="Z59" s="78">
        <v>0</v>
      </c>
      <c r="AA59" s="76">
        <v>0</v>
      </c>
      <c r="AB59" s="77">
        <v>0</v>
      </c>
      <c r="AC59" s="78">
        <v>0</v>
      </c>
      <c r="AD59" s="76">
        <v>1476</v>
      </c>
      <c r="AE59" s="77">
        <v>1409</v>
      </c>
      <c r="AF59" s="78">
        <v>0</v>
      </c>
      <c r="AG59" s="79">
        <v>2885</v>
      </c>
      <c r="AH59" s="64"/>
      <c r="AI59" s="64"/>
    </row>
    <row r="60" spans="1:35" ht="20.100000000000001" customHeight="1" x14ac:dyDescent="0.35">
      <c r="A60" s="80" t="s">
        <v>157</v>
      </c>
      <c r="B60" s="81" t="s">
        <v>160</v>
      </c>
      <c r="C60" s="82">
        <v>434</v>
      </c>
      <c r="D60" s="83">
        <v>430</v>
      </c>
      <c r="E60" s="84">
        <v>0</v>
      </c>
      <c r="F60" s="82">
        <v>19</v>
      </c>
      <c r="G60" s="83">
        <v>40</v>
      </c>
      <c r="H60" s="84">
        <v>0</v>
      </c>
      <c r="I60" s="82">
        <v>15</v>
      </c>
      <c r="J60" s="83">
        <v>9</v>
      </c>
      <c r="K60" s="84">
        <v>0</v>
      </c>
      <c r="L60" s="82">
        <v>2</v>
      </c>
      <c r="M60" s="83">
        <v>2</v>
      </c>
      <c r="N60" s="84">
        <v>0</v>
      </c>
      <c r="O60" s="82">
        <v>52</v>
      </c>
      <c r="P60" s="83">
        <v>81</v>
      </c>
      <c r="Q60" s="84">
        <v>0</v>
      </c>
      <c r="R60" s="82">
        <v>0</v>
      </c>
      <c r="S60" s="83">
        <v>0</v>
      </c>
      <c r="T60" s="84">
        <v>0</v>
      </c>
      <c r="U60" s="82">
        <v>126</v>
      </c>
      <c r="V60" s="83">
        <v>153</v>
      </c>
      <c r="W60" s="84">
        <v>0</v>
      </c>
      <c r="X60" s="82">
        <v>0</v>
      </c>
      <c r="Y60" s="83">
        <v>0</v>
      </c>
      <c r="Z60" s="84">
        <v>0</v>
      </c>
      <c r="AA60" s="82">
        <v>16</v>
      </c>
      <c r="AB60" s="83">
        <v>15</v>
      </c>
      <c r="AC60" s="84">
        <v>0</v>
      </c>
      <c r="AD60" s="82">
        <v>664</v>
      </c>
      <c r="AE60" s="83">
        <v>730</v>
      </c>
      <c r="AF60" s="84">
        <v>0</v>
      </c>
      <c r="AG60" s="85">
        <v>1394</v>
      </c>
      <c r="AH60" s="64"/>
      <c r="AI60" s="64"/>
    </row>
    <row r="61" spans="1:35" ht="20.100000000000001" customHeight="1" x14ac:dyDescent="0.35">
      <c r="A61" s="74" t="s">
        <v>162</v>
      </c>
      <c r="B61" s="75" t="s">
        <v>163</v>
      </c>
      <c r="C61" s="76">
        <v>42</v>
      </c>
      <c r="D61" s="77">
        <v>56</v>
      </c>
      <c r="E61" s="78">
        <v>0</v>
      </c>
      <c r="F61" s="76">
        <v>6</v>
      </c>
      <c r="G61" s="77">
        <v>11</v>
      </c>
      <c r="H61" s="78">
        <v>0</v>
      </c>
      <c r="I61" s="76">
        <v>35</v>
      </c>
      <c r="J61" s="77">
        <v>30</v>
      </c>
      <c r="K61" s="78">
        <v>0</v>
      </c>
      <c r="L61" s="76">
        <v>1</v>
      </c>
      <c r="M61" s="77">
        <v>1</v>
      </c>
      <c r="N61" s="78">
        <v>0</v>
      </c>
      <c r="O61" s="76">
        <v>33</v>
      </c>
      <c r="P61" s="77">
        <v>54</v>
      </c>
      <c r="Q61" s="78">
        <v>0</v>
      </c>
      <c r="R61" s="76">
        <v>0</v>
      </c>
      <c r="S61" s="77">
        <v>0</v>
      </c>
      <c r="T61" s="78">
        <v>0</v>
      </c>
      <c r="U61" s="76">
        <v>1</v>
      </c>
      <c r="V61" s="77">
        <v>1</v>
      </c>
      <c r="W61" s="78">
        <v>0</v>
      </c>
      <c r="X61" s="76">
        <v>0</v>
      </c>
      <c r="Y61" s="77">
        <v>0</v>
      </c>
      <c r="Z61" s="78">
        <v>0</v>
      </c>
      <c r="AA61" s="76">
        <v>2</v>
      </c>
      <c r="AB61" s="77">
        <v>0</v>
      </c>
      <c r="AC61" s="78">
        <v>0</v>
      </c>
      <c r="AD61" s="76">
        <v>120</v>
      </c>
      <c r="AE61" s="77">
        <v>153</v>
      </c>
      <c r="AF61" s="78">
        <v>0</v>
      </c>
      <c r="AG61" s="79">
        <v>273</v>
      </c>
      <c r="AH61" s="64"/>
      <c r="AI61" s="64"/>
    </row>
    <row r="62" spans="1:35" ht="20.100000000000001" customHeight="1" x14ac:dyDescent="0.35">
      <c r="A62" s="80" t="s">
        <v>162</v>
      </c>
      <c r="B62" s="81" t="s">
        <v>165</v>
      </c>
      <c r="C62" s="82">
        <v>41</v>
      </c>
      <c r="D62" s="83">
        <v>55</v>
      </c>
      <c r="E62" s="84">
        <v>0</v>
      </c>
      <c r="F62" s="82">
        <v>4</v>
      </c>
      <c r="G62" s="83">
        <v>7</v>
      </c>
      <c r="H62" s="84">
        <v>0</v>
      </c>
      <c r="I62" s="82">
        <v>24</v>
      </c>
      <c r="J62" s="83">
        <v>23</v>
      </c>
      <c r="K62" s="84">
        <v>0</v>
      </c>
      <c r="L62" s="82">
        <v>0</v>
      </c>
      <c r="M62" s="83">
        <v>0</v>
      </c>
      <c r="N62" s="84">
        <v>0</v>
      </c>
      <c r="O62" s="82">
        <v>46</v>
      </c>
      <c r="P62" s="83">
        <v>62</v>
      </c>
      <c r="Q62" s="84">
        <v>0</v>
      </c>
      <c r="R62" s="82">
        <v>0</v>
      </c>
      <c r="S62" s="83">
        <v>0</v>
      </c>
      <c r="T62" s="84">
        <v>0</v>
      </c>
      <c r="U62" s="82">
        <v>5</v>
      </c>
      <c r="V62" s="83">
        <v>2</v>
      </c>
      <c r="W62" s="84">
        <v>0</v>
      </c>
      <c r="X62" s="82">
        <v>0</v>
      </c>
      <c r="Y62" s="83">
        <v>0</v>
      </c>
      <c r="Z62" s="84">
        <v>0</v>
      </c>
      <c r="AA62" s="82">
        <v>4</v>
      </c>
      <c r="AB62" s="83">
        <v>6</v>
      </c>
      <c r="AC62" s="84">
        <v>0</v>
      </c>
      <c r="AD62" s="82">
        <v>124</v>
      </c>
      <c r="AE62" s="83">
        <v>155</v>
      </c>
      <c r="AF62" s="84">
        <v>0</v>
      </c>
      <c r="AG62" s="85">
        <v>279</v>
      </c>
      <c r="AH62" s="64"/>
      <c r="AI62" s="64"/>
    </row>
    <row r="63" spans="1:35" ht="20.100000000000001" customHeight="1" x14ac:dyDescent="0.35">
      <c r="A63" s="74" t="s">
        <v>162</v>
      </c>
      <c r="B63" s="75" t="s">
        <v>166</v>
      </c>
      <c r="C63" s="76">
        <v>251</v>
      </c>
      <c r="D63" s="77">
        <v>277</v>
      </c>
      <c r="E63" s="78">
        <v>0</v>
      </c>
      <c r="F63" s="76">
        <v>14</v>
      </c>
      <c r="G63" s="77">
        <v>27</v>
      </c>
      <c r="H63" s="78">
        <v>0</v>
      </c>
      <c r="I63" s="76">
        <v>106</v>
      </c>
      <c r="J63" s="77">
        <v>97</v>
      </c>
      <c r="K63" s="78">
        <v>0</v>
      </c>
      <c r="L63" s="76">
        <v>0</v>
      </c>
      <c r="M63" s="77">
        <v>0</v>
      </c>
      <c r="N63" s="78">
        <v>0</v>
      </c>
      <c r="O63" s="76">
        <v>154</v>
      </c>
      <c r="P63" s="77">
        <v>197</v>
      </c>
      <c r="Q63" s="78">
        <v>0</v>
      </c>
      <c r="R63" s="76">
        <v>1</v>
      </c>
      <c r="S63" s="77">
        <v>0</v>
      </c>
      <c r="T63" s="78">
        <v>0</v>
      </c>
      <c r="U63" s="76">
        <v>18</v>
      </c>
      <c r="V63" s="77">
        <v>14</v>
      </c>
      <c r="W63" s="78">
        <v>0</v>
      </c>
      <c r="X63" s="76">
        <v>0</v>
      </c>
      <c r="Y63" s="77">
        <v>0</v>
      </c>
      <c r="Z63" s="78">
        <v>0</v>
      </c>
      <c r="AA63" s="76">
        <v>17</v>
      </c>
      <c r="AB63" s="77">
        <v>16</v>
      </c>
      <c r="AC63" s="78">
        <v>1</v>
      </c>
      <c r="AD63" s="76">
        <v>561</v>
      </c>
      <c r="AE63" s="77">
        <v>628</v>
      </c>
      <c r="AF63" s="78">
        <v>1</v>
      </c>
      <c r="AG63" s="79">
        <v>1190</v>
      </c>
      <c r="AH63" s="64"/>
      <c r="AI63" s="64"/>
    </row>
    <row r="64" spans="1:35" ht="20.100000000000001" customHeight="1" x14ac:dyDescent="0.35">
      <c r="A64" s="80" t="s">
        <v>168</v>
      </c>
      <c r="B64" s="81" t="s">
        <v>169</v>
      </c>
      <c r="C64" s="82">
        <v>368</v>
      </c>
      <c r="D64" s="83">
        <v>205</v>
      </c>
      <c r="E64" s="84">
        <v>0</v>
      </c>
      <c r="F64" s="82">
        <v>9</v>
      </c>
      <c r="G64" s="83">
        <v>8</v>
      </c>
      <c r="H64" s="84">
        <v>0</v>
      </c>
      <c r="I64" s="82">
        <v>47</v>
      </c>
      <c r="J64" s="83">
        <v>60</v>
      </c>
      <c r="K64" s="84">
        <v>0</v>
      </c>
      <c r="L64" s="82">
        <v>1</v>
      </c>
      <c r="M64" s="83">
        <v>0</v>
      </c>
      <c r="N64" s="84">
        <v>0</v>
      </c>
      <c r="O64" s="82">
        <v>199</v>
      </c>
      <c r="P64" s="83">
        <v>243</v>
      </c>
      <c r="Q64" s="84">
        <v>0</v>
      </c>
      <c r="R64" s="82">
        <v>0</v>
      </c>
      <c r="S64" s="83">
        <v>0</v>
      </c>
      <c r="T64" s="84">
        <v>0</v>
      </c>
      <c r="U64" s="82">
        <v>22</v>
      </c>
      <c r="V64" s="83">
        <v>15</v>
      </c>
      <c r="W64" s="84">
        <v>0</v>
      </c>
      <c r="X64" s="82">
        <v>33</v>
      </c>
      <c r="Y64" s="83">
        <v>28</v>
      </c>
      <c r="Z64" s="84">
        <v>0</v>
      </c>
      <c r="AA64" s="82">
        <v>20</v>
      </c>
      <c r="AB64" s="83">
        <v>25</v>
      </c>
      <c r="AC64" s="84">
        <v>1</v>
      </c>
      <c r="AD64" s="82">
        <v>699</v>
      </c>
      <c r="AE64" s="83">
        <v>584</v>
      </c>
      <c r="AF64" s="84">
        <v>1</v>
      </c>
      <c r="AG64" s="85">
        <v>1284</v>
      </c>
      <c r="AH64" s="64"/>
      <c r="AI64" s="64"/>
    </row>
    <row r="65" spans="1:35" ht="20.100000000000001" customHeight="1" x14ac:dyDescent="0.35">
      <c r="A65" s="74" t="s">
        <v>168</v>
      </c>
      <c r="B65" s="75" t="s">
        <v>171</v>
      </c>
      <c r="C65" s="76">
        <v>243</v>
      </c>
      <c r="D65" s="77">
        <v>79</v>
      </c>
      <c r="E65" s="78">
        <v>0</v>
      </c>
      <c r="F65" s="76">
        <v>4</v>
      </c>
      <c r="G65" s="77">
        <v>3</v>
      </c>
      <c r="H65" s="78">
        <v>0</v>
      </c>
      <c r="I65" s="76">
        <v>24</v>
      </c>
      <c r="J65" s="77">
        <v>18</v>
      </c>
      <c r="K65" s="78">
        <v>0</v>
      </c>
      <c r="L65" s="76">
        <v>0</v>
      </c>
      <c r="M65" s="77">
        <v>0</v>
      </c>
      <c r="N65" s="78">
        <v>0</v>
      </c>
      <c r="O65" s="76">
        <v>31</v>
      </c>
      <c r="P65" s="77">
        <v>26</v>
      </c>
      <c r="Q65" s="78">
        <v>0</v>
      </c>
      <c r="R65" s="76">
        <v>1</v>
      </c>
      <c r="S65" s="77">
        <v>0</v>
      </c>
      <c r="T65" s="78">
        <v>0</v>
      </c>
      <c r="U65" s="76">
        <v>8</v>
      </c>
      <c r="V65" s="77">
        <v>3</v>
      </c>
      <c r="W65" s="78">
        <v>0</v>
      </c>
      <c r="X65" s="76">
        <v>0</v>
      </c>
      <c r="Y65" s="77">
        <v>0</v>
      </c>
      <c r="Z65" s="78">
        <v>0</v>
      </c>
      <c r="AA65" s="76">
        <v>4</v>
      </c>
      <c r="AB65" s="77">
        <v>4</v>
      </c>
      <c r="AC65" s="78">
        <v>0</v>
      </c>
      <c r="AD65" s="76">
        <v>315</v>
      </c>
      <c r="AE65" s="77">
        <v>133</v>
      </c>
      <c r="AF65" s="78">
        <v>0</v>
      </c>
      <c r="AG65" s="79">
        <v>448</v>
      </c>
      <c r="AH65" s="64"/>
      <c r="AI65" s="64"/>
    </row>
    <row r="66" spans="1:35" ht="20.100000000000001" customHeight="1" x14ac:dyDescent="0.35">
      <c r="A66" s="80" t="s">
        <v>173</v>
      </c>
      <c r="B66" s="81" t="s">
        <v>174</v>
      </c>
      <c r="C66" s="82">
        <v>95</v>
      </c>
      <c r="D66" s="83">
        <v>90</v>
      </c>
      <c r="E66" s="84">
        <v>0</v>
      </c>
      <c r="F66" s="82">
        <v>8</v>
      </c>
      <c r="G66" s="83">
        <v>10</v>
      </c>
      <c r="H66" s="84">
        <v>0</v>
      </c>
      <c r="I66" s="82">
        <v>9</v>
      </c>
      <c r="J66" s="83">
        <v>20</v>
      </c>
      <c r="K66" s="84">
        <v>0</v>
      </c>
      <c r="L66" s="82">
        <v>0</v>
      </c>
      <c r="M66" s="83">
        <v>1</v>
      </c>
      <c r="N66" s="84">
        <v>0</v>
      </c>
      <c r="O66" s="82">
        <v>48</v>
      </c>
      <c r="P66" s="83">
        <v>63</v>
      </c>
      <c r="Q66" s="84">
        <v>0</v>
      </c>
      <c r="R66" s="82">
        <v>0</v>
      </c>
      <c r="S66" s="83">
        <v>0</v>
      </c>
      <c r="T66" s="84">
        <v>0</v>
      </c>
      <c r="U66" s="82">
        <v>0</v>
      </c>
      <c r="V66" s="83">
        <v>0</v>
      </c>
      <c r="W66" s="84">
        <v>0</v>
      </c>
      <c r="X66" s="82">
        <v>0</v>
      </c>
      <c r="Y66" s="83">
        <v>0</v>
      </c>
      <c r="Z66" s="84">
        <v>0</v>
      </c>
      <c r="AA66" s="82">
        <v>9</v>
      </c>
      <c r="AB66" s="83">
        <v>6</v>
      </c>
      <c r="AC66" s="84">
        <v>1</v>
      </c>
      <c r="AD66" s="82">
        <v>169</v>
      </c>
      <c r="AE66" s="83">
        <v>190</v>
      </c>
      <c r="AF66" s="84">
        <v>1</v>
      </c>
      <c r="AG66" s="85">
        <v>360</v>
      </c>
      <c r="AH66" s="64"/>
      <c r="AI66" s="64"/>
    </row>
    <row r="67" spans="1:35" ht="20.100000000000001" customHeight="1" x14ac:dyDescent="0.35">
      <c r="A67" s="74" t="s">
        <v>176</v>
      </c>
      <c r="B67" s="75" t="s">
        <v>177</v>
      </c>
      <c r="C67" s="76">
        <v>50</v>
      </c>
      <c r="D67" s="77">
        <v>36</v>
      </c>
      <c r="E67" s="78">
        <v>0</v>
      </c>
      <c r="F67" s="76">
        <v>2</v>
      </c>
      <c r="G67" s="77">
        <v>2</v>
      </c>
      <c r="H67" s="78">
        <v>0</v>
      </c>
      <c r="I67" s="76">
        <v>7</v>
      </c>
      <c r="J67" s="77">
        <v>8</v>
      </c>
      <c r="K67" s="78">
        <v>0</v>
      </c>
      <c r="L67" s="76">
        <v>0</v>
      </c>
      <c r="M67" s="77">
        <v>0</v>
      </c>
      <c r="N67" s="78">
        <v>0</v>
      </c>
      <c r="O67" s="76">
        <v>27</v>
      </c>
      <c r="P67" s="77">
        <v>27</v>
      </c>
      <c r="Q67" s="78">
        <v>0</v>
      </c>
      <c r="R67" s="76">
        <v>1</v>
      </c>
      <c r="S67" s="77">
        <v>0</v>
      </c>
      <c r="T67" s="78">
        <v>0</v>
      </c>
      <c r="U67" s="76">
        <v>3</v>
      </c>
      <c r="V67" s="77">
        <v>4</v>
      </c>
      <c r="W67" s="78">
        <v>0</v>
      </c>
      <c r="X67" s="76">
        <v>1</v>
      </c>
      <c r="Y67" s="77">
        <v>1</v>
      </c>
      <c r="Z67" s="78">
        <v>0</v>
      </c>
      <c r="AA67" s="76">
        <v>1</v>
      </c>
      <c r="AB67" s="77">
        <v>4</v>
      </c>
      <c r="AC67" s="78">
        <v>0</v>
      </c>
      <c r="AD67" s="76">
        <v>92</v>
      </c>
      <c r="AE67" s="77">
        <v>82</v>
      </c>
      <c r="AF67" s="78">
        <v>0</v>
      </c>
      <c r="AG67" s="79">
        <v>174</v>
      </c>
      <c r="AH67" s="64"/>
      <c r="AI67" s="64"/>
    </row>
    <row r="68" spans="1:35" ht="20.100000000000001" customHeight="1" x14ac:dyDescent="0.35">
      <c r="A68" s="80" t="s">
        <v>179</v>
      </c>
      <c r="B68" s="81" t="s">
        <v>180</v>
      </c>
      <c r="C68" s="82">
        <v>301</v>
      </c>
      <c r="D68" s="83">
        <v>236</v>
      </c>
      <c r="E68" s="84">
        <v>0</v>
      </c>
      <c r="F68" s="82">
        <v>20</v>
      </c>
      <c r="G68" s="83">
        <v>22</v>
      </c>
      <c r="H68" s="84">
        <v>0</v>
      </c>
      <c r="I68" s="82">
        <v>32</v>
      </c>
      <c r="J68" s="83">
        <v>35</v>
      </c>
      <c r="K68" s="84">
        <v>0</v>
      </c>
      <c r="L68" s="82">
        <v>1</v>
      </c>
      <c r="M68" s="83">
        <v>1</v>
      </c>
      <c r="N68" s="84">
        <v>0</v>
      </c>
      <c r="O68" s="82">
        <v>85</v>
      </c>
      <c r="P68" s="83">
        <v>114</v>
      </c>
      <c r="Q68" s="84">
        <v>0</v>
      </c>
      <c r="R68" s="82">
        <v>0</v>
      </c>
      <c r="S68" s="83">
        <v>0</v>
      </c>
      <c r="T68" s="84">
        <v>0</v>
      </c>
      <c r="U68" s="82">
        <v>21</v>
      </c>
      <c r="V68" s="83">
        <v>10</v>
      </c>
      <c r="W68" s="84">
        <v>0</v>
      </c>
      <c r="X68" s="82">
        <v>24</v>
      </c>
      <c r="Y68" s="83">
        <v>18</v>
      </c>
      <c r="Z68" s="84">
        <v>0</v>
      </c>
      <c r="AA68" s="82">
        <v>18</v>
      </c>
      <c r="AB68" s="83">
        <v>19</v>
      </c>
      <c r="AC68" s="84">
        <v>3</v>
      </c>
      <c r="AD68" s="82">
        <v>502</v>
      </c>
      <c r="AE68" s="83">
        <v>455</v>
      </c>
      <c r="AF68" s="84">
        <v>3</v>
      </c>
      <c r="AG68" s="85">
        <v>960</v>
      </c>
      <c r="AH68" s="64"/>
      <c r="AI68" s="64"/>
    </row>
    <row r="69" spans="1:35" ht="20.100000000000001" customHeight="1" x14ac:dyDescent="0.35">
      <c r="A69" s="74" t="s">
        <v>182</v>
      </c>
      <c r="B69" s="75" t="s">
        <v>183</v>
      </c>
      <c r="C69" s="76">
        <v>691</v>
      </c>
      <c r="D69" s="77">
        <v>584</v>
      </c>
      <c r="E69" s="78">
        <v>0</v>
      </c>
      <c r="F69" s="76">
        <v>43</v>
      </c>
      <c r="G69" s="77">
        <v>55</v>
      </c>
      <c r="H69" s="78">
        <v>0</v>
      </c>
      <c r="I69" s="76">
        <v>79</v>
      </c>
      <c r="J69" s="77">
        <v>103</v>
      </c>
      <c r="K69" s="78">
        <v>0</v>
      </c>
      <c r="L69" s="76">
        <v>0</v>
      </c>
      <c r="M69" s="77">
        <v>0</v>
      </c>
      <c r="N69" s="78">
        <v>0</v>
      </c>
      <c r="O69" s="76">
        <v>311</v>
      </c>
      <c r="P69" s="77">
        <v>295</v>
      </c>
      <c r="Q69" s="78">
        <v>0</v>
      </c>
      <c r="R69" s="76">
        <v>2</v>
      </c>
      <c r="S69" s="77">
        <v>2</v>
      </c>
      <c r="T69" s="78">
        <v>0</v>
      </c>
      <c r="U69" s="76">
        <v>34</v>
      </c>
      <c r="V69" s="77">
        <v>41</v>
      </c>
      <c r="W69" s="78">
        <v>0</v>
      </c>
      <c r="X69" s="76">
        <v>0</v>
      </c>
      <c r="Y69" s="77">
        <v>0</v>
      </c>
      <c r="Z69" s="78">
        <v>0</v>
      </c>
      <c r="AA69" s="76">
        <v>38</v>
      </c>
      <c r="AB69" s="77">
        <v>37</v>
      </c>
      <c r="AC69" s="78">
        <v>1</v>
      </c>
      <c r="AD69" s="76">
        <v>1198</v>
      </c>
      <c r="AE69" s="77">
        <v>1117</v>
      </c>
      <c r="AF69" s="78">
        <v>1</v>
      </c>
      <c r="AG69" s="79">
        <v>2316</v>
      </c>
      <c r="AH69" s="64"/>
      <c r="AI69" s="64"/>
    </row>
    <row r="70" spans="1:35" ht="20.100000000000001" customHeight="1" x14ac:dyDescent="0.35">
      <c r="A70" s="80" t="s">
        <v>185</v>
      </c>
      <c r="B70" s="81" t="s">
        <v>186</v>
      </c>
      <c r="C70" s="82">
        <v>2</v>
      </c>
      <c r="D70" s="83">
        <v>5</v>
      </c>
      <c r="E70" s="84">
        <v>0</v>
      </c>
      <c r="F70" s="82">
        <v>0</v>
      </c>
      <c r="G70" s="83">
        <v>0</v>
      </c>
      <c r="H70" s="84">
        <v>0</v>
      </c>
      <c r="I70" s="82">
        <v>12</v>
      </c>
      <c r="J70" s="83">
        <v>35</v>
      </c>
      <c r="K70" s="84">
        <v>0</v>
      </c>
      <c r="L70" s="82">
        <v>0</v>
      </c>
      <c r="M70" s="83">
        <v>0</v>
      </c>
      <c r="N70" s="84">
        <v>0</v>
      </c>
      <c r="O70" s="82">
        <v>0</v>
      </c>
      <c r="P70" s="83">
        <v>0</v>
      </c>
      <c r="Q70" s="84">
        <v>0</v>
      </c>
      <c r="R70" s="82">
        <v>0</v>
      </c>
      <c r="S70" s="83">
        <v>1</v>
      </c>
      <c r="T70" s="84">
        <v>0</v>
      </c>
      <c r="U70" s="82">
        <v>1</v>
      </c>
      <c r="V70" s="83">
        <v>4</v>
      </c>
      <c r="W70" s="84">
        <v>0</v>
      </c>
      <c r="X70" s="82">
        <v>0</v>
      </c>
      <c r="Y70" s="83">
        <v>0</v>
      </c>
      <c r="Z70" s="84">
        <v>0</v>
      </c>
      <c r="AA70" s="82">
        <v>10</v>
      </c>
      <c r="AB70" s="83">
        <v>10</v>
      </c>
      <c r="AC70" s="84">
        <v>0</v>
      </c>
      <c r="AD70" s="82">
        <v>25</v>
      </c>
      <c r="AE70" s="83">
        <v>55</v>
      </c>
      <c r="AF70" s="84">
        <v>0</v>
      </c>
      <c r="AG70" s="85">
        <v>80</v>
      </c>
      <c r="AH70" s="64"/>
      <c r="AI70" s="64"/>
    </row>
    <row r="71" spans="1:35" s="63" customFormat="1" ht="25.5" customHeight="1" x14ac:dyDescent="0.35">
      <c r="A71" s="71"/>
      <c r="B71" s="72" t="s">
        <v>248</v>
      </c>
      <c r="C71" s="218">
        <v>17652</v>
      </c>
      <c r="D71" s="219">
        <v>15747</v>
      </c>
      <c r="E71" s="220">
        <v>6</v>
      </c>
      <c r="F71" s="218">
        <v>1424</v>
      </c>
      <c r="G71" s="219">
        <v>1986</v>
      </c>
      <c r="H71" s="220">
        <v>0</v>
      </c>
      <c r="I71" s="218">
        <v>2590</v>
      </c>
      <c r="J71" s="219">
        <v>3942</v>
      </c>
      <c r="K71" s="220">
        <v>4</v>
      </c>
      <c r="L71" s="218">
        <v>58</v>
      </c>
      <c r="M71" s="219">
        <v>58</v>
      </c>
      <c r="N71" s="220">
        <v>0</v>
      </c>
      <c r="O71" s="218">
        <v>9696</v>
      </c>
      <c r="P71" s="219">
        <v>11368</v>
      </c>
      <c r="Q71" s="220">
        <v>4</v>
      </c>
      <c r="R71" s="218">
        <v>53</v>
      </c>
      <c r="S71" s="219">
        <v>43</v>
      </c>
      <c r="T71" s="220">
        <v>0</v>
      </c>
      <c r="U71" s="218">
        <v>1582</v>
      </c>
      <c r="V71" s="219">
        <v>1736</v>
      </c>
      <c r="W71" s="220">
        <v>4</v>
      </c>
      <c r="X71" s="218">
        <v>1321</v>
      </c>
      <c r="Y71" s="219">
        <v>1709</v>
      </c>
      <c r="Z71" s="220">
        <v>1</v>
      </c>
      <c r="AA71" s="218">
        <v>925</v>
      </c>
      <c r="AB71" s="219">
        <v>1140</v>
      </c>
      <c r="AC71" s="220">
        <v>51</v>
      </c>
      <c r="AD71" s="218">
        <v>35301</v>
      </c>
      <c r="AE71" s="219">
        <v>37729</v>
      </c>
      <c r="AF71" s="220">
        <v>70</v>
      </c>
      <c r="AG71" s="221">
        <v>73100</v>
      </c>
      <c r="AH71" s="64"/>
      <c r="AI71" s="64"/>
    </row>
    <row r="72" spans="1:35" s="63" customFormat="1" ht="24.75" customHeight="1" x14ac:dyDescent="0.35">
      <c r="A72" s="71"/>
      <c r="B72" s="72" t="s">
        <v>264</v>
      </c>
      <c r="C72" s="218"/>
      <c r="D72" s="219">
        <v>33405</v>
      </c>
      <c r="E72" s="220"/>
      <c r="F72" s="218"/>
      <c r="G72" s="219">
        <v>3410</v>
      </c>
      <c r="H72" s="220"/>
      <c r="I72" s="218"/>
      <c r="J72" s="219">
        <v>6536</v>
      </c>
      <c r="K72" s="220"/>
      <c r="L72" s="218"/>
      <c r="M72" s="219">
        <v>116</v>
      </c>
      <c r="N72" s="220"/>
      <c r="O72" s="218"/>
      <c r="P72" s="219">
        <v>21068</v>
      </c>
      <c r="Q72" s="220"/>
      <c r="R72" s="218"/>
      <c r="S72" s="219">
        <v>96</v>
      </c>
      <c r="T72" s="220"/>
      <c r="U72" s="218"/>
      <c r="V72" s="219">
        <v>3322</v>
      </c>
      <c r="W72" s="220"/>
      <c r="X72" s="218"/>
      <c r="Y72" s="219">
        <v>3031</v>
      </c>
      <c r="Z72" s="220"/>
      <c r="AA72" s="218"/>
      <c r="AB72" s="219">
        <v>2116</v>
      </c>
      <c r="AC72" s="220"/>
      <c r="AD72" s="218"/>
      <c r="AE72" s="219">
        <v>73100</v>
      </c>
      <c r="AF72" s="220"/>
      <c r="AG72" s="221"/>
    </row>
    <row r="73" spans="1:35" s="63" customFormat="1" ht="26.25" customHeight="1" thickBot="1" x14ac:dyDescent="0.4">
      <c r="A73" s="577"/>
      <c r="B73" s="552" t="s">
        <v>265</v>
      </c>
      <c r="C73" s="578"/>
      <c r="D73" s="579">
        <f>D72/$AE$72*100</f>
        <v>45.697674418604649</v>
      </c>
      <c r="E73" s="580"/>
      <c r="F73" s="578"/>
      <c r="G73" s="579">
        <f>G72/$AE$72*100</f>
        <v>4.6648426812585502</v>
      </c>
      <c r="H73" s="580"/>
      <c r="I73" s="578"/>
      <c r="J73" s="579">
        <f>J72/$AE$72*100</f>
        <v>8.9411764705882355</v>
      </c>
      <c r="K73" s="580"/>
      <c r="L73" s="578"/>
      <c r="M73" s="579">
        <f>M72/$AE$72*100</f>
        <v>0.15868673050615595</v>
      </c>
      <c r="N73" s="580"/>
      <c r="O73" s="578"/>
      <c r="P73" s="579">
        <f>P72/$AE$72*100</f>
        <v>28.820793433652529</v>
      </c>
      <c r="Q73" s="580"/>
      <c r="R73" s="578"/>
      <c r="S73" s="579">
        <f>S72/$AE$72*100</f>
        <v>0.13132694938440492</v>
      </c>
      <c r="T73" s="580"/>
      <c r="U73" s="578"/>
      <c r="V73" s="579">
        <f>V72/$AE$72*100</f>
        <v>4.5444596443228447</v>
      </c>
      <c r="W73" s="580"/>
      <c r="X73" s="578"/>
      <c r="Y73" s="579">
        <f>Y72/$AE$72*100</f>
        <v>4.1463748290013678</v>
      </c>
      <c r="Z73" s="580"/>
      <c r="AA73" s="578"/>
      <c r="AB73" s="579">
        <f>AB72/$AE$72*100</f>
        <v>2.8946648426812587</v>
      </c>
      <c r="AC73" s="580"/>
      <c r="AD73" s="578"/>
      <c r="AE73" s="579">
        <f>AE72/$AE$72*100</f>
        <v>100</v>
      </c>
      <c r="AF73" s="580"/>
      <c r="AG73" s="581"/>
    </row>
    <row r="74" spans="1:35" s="63" customFormat="1" ht="26.25" customHeight="1" thickTop="1" x14ac:dyDescent="0.35">
      <c r="A74" s="513"/>
      <c r="B74" s="662" t="s">
        <v>895</v>
      </c>
      <c r="C74" s="662"/>
      <c r="D74" s="515"/>
      <c r="E74" s="514"/>
      <c r="F74" s="514"/>
      <c r="G74" s="515"/>
      <c r="H74" s="514"/>
      <c r="I74" s="514"/>
      <c r="J74" s="515"/>
      <c r="K74" s="514"/>
      <c r="L74" s="514"/>
      <c r="M74" s="515"/>
      <c r="N74" s="514"/>
      <c r="O74" s="514"/>
      <c r="P74" s="515"/>
      <c r="Q74" s="514"/>
      <c r="R74" s="514"/>
      <c r="S74" s="515"/>
      <c r="T74" s="514"/>
      <c r="U74" s="514"/>
      <c r="V74" s="515"/>
      <c r="W74" s="514"/>
      <c r="X74" s="514"/>
      <c r="Y74" s="515"/>
      <c r="Z74" s="514"/>
      <c r="AA74" s="514"/>
      <c r="AB74" s="515"/>
      <c r="AC74" s="514"/>
      <c r="AD74" s="514"/>
      <c r="AE74" s="515"/>
      <c r="AF74" s="514"/>
      <c r="AG74" s="514"/>
    </row>
    <row r="75" spans="1:35" s="63" customFormat="1" ht="20.100000000000001" customHeight="1" x14ac:dyDescent="0.35">
      <c r="A75" s="74" t="s">
        <v>864</v>
      </c>
      <c r="B75" s="75" t="s">
        <v>865</v>
      </c>
      <c r="C75" s="79">
        <v>0</v>
      </c>
      <c r="D75" s="517">
        <v>0</v>
      </c>
      <c r="E75" s="79">
        <v>0</v>
      </c>
      <c r="F75" s="79">
        <v>0</v>
      </c>
      <c r="G75" s="517">
        <v>0</v>
      </c>
      <c r="H75" s="79">
        <v>0</v>
      </c>
      <c r="I75" s="79">
        <v>0</v>
      </c>
      <c r="J75" s="517">
        <v>0</v>
      </c>
      <c r="K75" s="79">
        <v>0</v>
      </c>
      <c r="L75" s="79">
        <v>0</v>
      </c>
      <c r="M75" s="517">
        <v>0</v>
      </c>
      <c r="N75" s="79">
        <v>0</v>
      </c>
      <c r="O75" s="79">
        <v>0</v>
      </c>
      <c r="P75" s="517">
        <v>0</v>
      </c>
      <c r="Q75" s="79">
        <v>0</v>
      </c>
      <c r="R75" s="79">
        <v>0</v>
      </c>
      <c r="S75" s="517">
        <v>0</v>
      </c>
      <c r="T75" s="79">
        <v>0</v>
      </c>
      <c r="U75" s="79">
        <v>0</v>
      </c>
      <c r="V75" s="517">
        <v>0</v>
      </c>
      <c r="W75" s="79">
        <v>0</v>
      </c>
      <c r="X75" s="79">
        <v>0</v>
      </c>
      <c r="Y75" s="517">
        <v>0</v>
      </c>
      <c r="Z75" s="79">
        <v>0</v>
      </c>
      <c r="AA75" s="79">
        <v>572</v>
      </c>
      <c r="AB75" s="79">
        <v>1199</v>
      </c>
      <c r="AC75" s="79">
        <v>0</v>
      </c>
      <c r="AD75" s="79">
        <v>572</v>
      </c>
      <c r="AE75" s="79">
        <v>1199</v>
      </c>
      <c r="AF75" s="79">
        <v>0</v>
      </c>
      <c r="AG75" s="79">
        <v>1771</v>
      </c>
    </row>
    <row r="76" spans="1:35" x14ac:dyDescent="0.35">
      <c r="B76" s="48"/>
    </row>
    <row r="77" spans="1:35" ht="13.9" x14ac:dyDescent="0.35">
      <c r="A77" s="49" t="s">
        <v>773</v>
      </c>
      <c r="B77" s="48"/>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row>
    <row r="78" spans="1:35" x14ac:dyDescent="0.35">
      <c r="A78" s="645" t="s">
        <v>774</v>
      </c>
      <c r="B78" s="645"/>
      <c r="D78" s="64"/>
      <c r="F78" s="494"/>
      <c r="G78" s="64"/>
      <c r="H78" s="494"/>
      <c r="I78" s="494"/>
      <c r="J78" s="64"/>
      <c r="K78" s="494"/>
      <c r="L78" s="494"/>
      <c r="M78" s="64"/>
      <c r="N78" s="494"/>
      <c r="O78" s="494"/>
      <c r="P78" s="64"/>
      <c r="Q78" s="494"/>
      <c r="R78" s="494"/>
      <c r="S78" s="64"/>
      <c r="T78" s="494"/>
      <c r="U78" s="494"/>
      <c r="V78" s="64"/>
      <c r="W78" s="494"/>
      <c r="X78" s="494"/>
      <c r="Y78" s="64"/>
      <c r="Z78" s="494"/>
      <c r="AA78" s="494"/>
      <c r="AB78" s="64"/>
      <c r="AC78" s="494"/>
      <c r="AD78" s="494"/>
      <c r="AE78" s="64"/>
      <c r="AF78" s="494"/>
    </row>
    <row r="79" spans="1:35" x14ac:dyDescent="0.35">
      <c r="A79" s="645"/>
      <c r="B79" s="645"/>
    </row>
    <row r="80" spans="1:35" x14ac:dyDescent="0.35">
      <c r="A80" s="49" t="s">
        <v>391</v>
      </c>
      <c r="B80" s="48"/>
    </row>
  </sheetData>
  <autoFilter ref="A4:AG4"/>
  <mergeCells count="14">
    <mergeCell ref="A1:B1"/>
    <mergeCell ref="R3:T3"/>
    <mergeCell ref="U3:W3"/>
    <mergeCell ref="X3:Z3"/>
    <mergeCell ref="AA3:AC3"/>
    <mergeCell ref="AD3:AF3"/>
    <mergeCell ref="A2:B2"/>
    <mergeCell ref="A78:B79"/>
    <mergeCell ref="O3:Q3"/>
    <mergeCell ref="C3:E3"/>
    <mergeCell ref="F3:H3"/>
    <mergeCell ref="I3:K3"/>
    <mergeCell ref="L3:N3"/>
    <mergeCell ref="B74:C74"/>
  </mergeCells>
  <hyperlinks>
    <hyperlink ref="A2:B2" location="TOC!A1" display="Return to Table of Contents"/>
  </hyperlinks>
  <pageMargins left="0.25" right="0.25" top="0.75" bottom="0.75" header="0.3" footer="0.3"/>
  <pageSetup scale="42" fitToWidth="0" orientation="portrait" horizontalDpi="1200" verticalDpi="1200" r:id="rId1"/>
  <headerFooter>
    <oddHeader>&amp;L&amp;9 2019-20 &amp;"Arial,Italic"Survey of Dental Education&amp;"Arial,Regular"
Report 1 - Academic Programs, Enrollment, and Graduates</oddHeader>
  </headerFooter>
  <colBreaks count="3" manualBreakCount="3">
    <brk id="14" max="1048575" man="1"/>
    <brk id="26" max="1048575" man="1"/>
    <brk id="33"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E78"/>
  <sheetViews>
    <sheetView workbookViewId="0">
      <pane ySplit="3" topLeftCell="A4" activePane="bottomLeft" state="frozen"/>
      <selection activeCell="B51" sqref="B51"/>
      <selection pane="bottomLeft" activeCell="A2" sqref="A2:C2"/>
    </sheetView>
  </sheetViews>
  <sheetFormatPr defaultColWidth="9.1328125" defaultRowHeight="12.75" x14ac:dyDescent="0.35"/>
  <cols>
    <col min="1" max="1" width="11.3984375" style="16" customWidth="1"/>
    <col min="2" max="2" width="92.265625" style="16" customWidth="1"/>
    <col min="3" max="3" width="15.73046875" style="16" customWidth="1"/>
    <col min="4" max="4" width="16" style="16" customWidth="1"/>
    <col min="5" max="5" width="15.3984375" style="16" customWidth="1"/>
    <col min="6" max="16384" width="9.1328125" style="16"/>
  </cols>
  <sheetData>
    <row r="1" spans="1:5" ht="20.25" customHeight="1" x14ac:dyDescent="0.4">
      <c r="A1" s="664" t="s">
        <v>893</v>
      </c>
      <c r="B1" s="664"/>
      <c r="C1" s="28"/>
    </row>
    <row r="2" spans="1:5" ht="21" customHeight="1" x14ac:dyDescent="0.35">
      <c r="A2" s="663" t="s">
        <v>0</v>
      </c>
      <c r="B2" s="663"/>
      <c r="C2" s="663"/>
    </row>
    <row r="3" spans="1:5" ht="95.25" customHeight="1" x14ac:dyDescent="0.4">
      <c r="A3" s="14" t="s">
        <v>894</v>
      </c>
      <c r="B3" s="3" t="s">
        <v>887</v>
      </c>
      <c r="C3" s="12" t="s">
        <v>218</v>
      </c>
      <c r="D3" s="12" t="s">
        <v>518</v>
      </c>
      <c r="E3" s="12" t="s">
        <v>517</v>
      </c>
    </row>
    <row r="4" spans="1:5" ht="20.100000000000001" customHeight="1" x14ac:dyDescent="0.35">
      <c r="A4" s="98" t="s">
        <v>10</v>
      </c>
      <c r="B4" s="99" t="s">
        <v>11</v>
      </c>
      <c r="C4" s="104">
        <v>976</v>
      </c>
      <c r="D4" s="105">
        <v>62</v>
      </c>
      <c r="E4" s="102">
        <v>6.3525</v>
      </c>
    </row>
    <row r="5" spans="1:5" ht="20.100000000000001" customHeight="1" x14ac:dyDescent="0.35">
      <c r="A5" s="100" t="s">
        <v>18</v>
      </c>
      <c r="B5" s="101" t="s">
        <v>19</v>
      </c>
      <c r="C5" s="106">
        <v>1521</v>
      </c>
      <c r="D5" s="107">
        <v>77</v>
      </c>
      <c r="E5" s="103">
        <v>5.0625</v>
      </c>
    </row>
    <row r="6" spans="1:5" ht="20.100000000000001" customHeight="1" x14ac:dyDescent="0.35">
      <c r="A6" s="98" t="s">
        <v>18</v>
      </c>
      <c r="B6" s="99" t="s">
        <v>23</v>
      </c>
      <c r="C6" s="104">
        <v>1225</v>
      </c>
      <c r="D6" s="104">
        <v>141</v>
      </c>
      <c r="E6" s="102">
        <v>11.510199999999999</v>
      </c>
    </row>
    <row r="7" spans="1:5" ht="20.100000000000001" customHeight="1" x14ac:dyDescent="0.35">
      <c r="A7" s="100" t="s">
        <v>26</v>
      </c>
      <c r="B7" s="101" t="s">
        <v>27</v>
      </c>
      <c r="C7" s="106">
        <v>2021</v>
      </c>
      <c r="D7" s="106">
        <v>144</v>
      </c>
      <c r="E7" s="103">
        <v>7.1252000000000004</v>
      </c>
    </row>
    <row r="8" spans="1:5" ht="20.100000000000001" customHeight="1" x14ac:dyDescent="0.35">
      <c r="A8" s="98" t="s">
        <v>26</v>
      </c>
      <c r="B8" s="99" t="s">
        <v>31</v>
      </c>
      <c r="C8" s="104">
        <v>1208</v>
      </c>
      <c r="D8" s="104">
        <v>88</v>
      </c>
      <c r="E8" s="102">
        <v>7.2847999999999997</v>
      </c>
    </row>
    <row r="9" spans="1:5" ht="20.100000000000001" customHeight="1" x14ac:dyDescent="0.35">
      <c r="A9" s="100" t="s">
        <v>26</v>
      </c>
      <c r="B9" s="101" t="s">
        <v>32</v>
      </c>
      <c r="C9" s="106">
        <v>148</v>
      </c>
      <c r="D9" s="108">
        <v>88</v>
      </c>
      <c r="E9" s="103">
        <v>59.459499999999998</v>
      </c>
    </row>
    <row r="10" spans="1:5" ht="20.100000000000001" customHeight="1" x14ac:dyDescent="0.35">
      <c r="A10" s="98" t="s">
        <v>26</v>
      </c>
      <c r="B10" s="99" t="s">
        <v>34</v>
      </c>
      <c r="C10" s="104">
        <v>2159</v>
      </c>
      <c r="D10" s="104">
        <v>144</v>
      </c>
      <c r="E10" s="102">
        <v>6.6698000000000004</v>
      </c>
    </row>
    <row r="11" spans="1:5" ht="20.100000000000001" customHeight="1" x14ac:dyDescent="0.35">
      <c r="A11" s="100" t="s">
        <v>26</v>
      </c>
      <c r="B11" s="101" t="s">
        <v>37</v>
      </c>
      <c r="C11" s="106">
        <v>184</v>
      </c>
      <c r="D11" s="106">
        <v>100</v>
      </c>
      <c r="E11" s="103">
        <v>54.347799999999999</v>
      </c>
    </row>
    <row r="12" spans="1:5" ht="20.100000000000001" customHeight="1" x14ac:dyDescent="0.35">
      <c r="A12" s="98" t="s">
        <v>26</v>
      </c>
      <c r="B12" s="99" t="s">
        <v>40</v>
      </c>
      <c r="C12" s="104">
        <v>2172</v>
      </c>
      <c r="D12" s="109">
        <v>70</v>
      </c>
      <c r="E12" s="102">
        <v>3.2227999999999999</v>
      </c>
    </row>
    <row r="13" spans="1:5" ht="20.100000000000001" customHeight="1" x14ac:dyDescent="0.35">
      <c r="A13" s="100" t="s">
        <v>42</v>
      </c>
      <c r="B13" s="101" t="s">
        <v>43</v>
      </c>
      <c r="C13" s="106">
        <v>2142</v>
      </c>
      <c r="D13" s="108">
        <v>80</v>
      </c>
      <c r="E13" s="103">
        <v>3.7347999999999999</v>
      </c>
    </row>
    <row r="14" spans="1:5" ht="20.100000000000001" customHeight="1" x14ac:dyDescent="0.35">
      <c r="A14" s="98" t="s">
        <v>45</v>
      </c>
      <c r="B14" s="99" t="s">
        <v>46</v>
      </c>
      <c r="C14" s="104">
        <v>170</v>
      </c>
      <c r="D14" s="105">
        <v>54</v>
      </c>
      <c r="E14" s="102">
        <v>31.764700000000001</v>
      </c>
    </row>
    <row r="15" spans="1:5" ht="20.100000000000001" customHeight="1" x14ac:dyDescent="0.35">
      <c r="A15" s="100" t="s">
        <v>48</v>
      </c>
      <c r="B15" s="101" t="s">
        <v>49</v>
      </c>
      <c r="C15" s="106">
        <v>260</v>
      </c>
      <c r="D15" s="106">
        <v>68</v>
      </c>
      <c r="E15" s="103">
        <v>26.1538</v>
      </c>
    </row>
    <row r="16" spans="1:5" ht="20.100000000000001" customHeight="1" x14ac:dyDescent="0.35">
      <c r="A16" s="98" t="s">
        <v>51</v>
      </c>
      <c r="B16" s="99" t="s">
        <v>52</v>
      </c>
      <c r="C16" s="104">
        <v>1295</v>
      </c>
      <c r="D16" s="104">
        <v>92</v>
      </c>
      <c r="E16" s="102">
        <v>7.1041999999999996</v>
      </c>
    </row>
    <row r="17" spans="1:5" ht="20.100000000000001" customHeight="1" x14ac:dyDescent="0.35">
      <c r="A17" s="100" t="s">
        <v>51</v>
      </c>
      <c r="B17" s="101" t="s">
        <v>53</v>
      </c>
      <c r="C17" s="106">
        <v>2499</v>
      </c>
      <c r="D17" s="108">
        <v>122</v>
      </c>
      <c r="E17" s="103">
        <v>4.8819999999999997</v>
      </c>
    </row>
    <row r="18" spans="1:5" ht="20.100000000000001" customHeight="1" x14ac:dyDescent="0.35">
      <c r="A18" s="98" t="s">
        <v>51</v>
      </c>
      <c r="B18" s="99" t="s">
        <v>405</v>
      </c>
      <c r="C18" s="104">
        <v>2977</v>
      </c>
      <c r="D18" s="104">
        <v>105</v>
      </c>
      <c r="E18" s="102">
        <v>3.5270000000000001</v>
      </c>
    </row>
    <row r="19" spans="1:5" ht="20.100000000000001" customHeight="1" x14ac:dyDescent="0.35">
      <c r="A19" s="100" t="s">
        <v>56</v>
      </c>
      <c r="B19" s="101" t="s">
        <v>57</v>
      </c>
      <c r="C19" s="106">
        <v>202</v>
      </c>
      <c r="D19" s="108">
        <v>96</v>
      </c>
      <c r="E19" s="103">
        <v>47.524799999999999</v>
      </c>
    </row>
    <row r="20" spans="1:5" ht="20.100000000000001" customHeight="1" x14ac:dyDescent="0.35">
      <c r="A20" s="98" t="s">
        <v>59</v>
      </c>
      <c r="B20" s="99" t="s">
        <v>60</v>
      </c>
      <c r="C20" s="104">
        <v>491</v>
      </c>
      <c r="D20" s="104">
        <v>50</v>
      </c>
      <c r="E20" s="102">
        <v>10.183299999999999</v>
      </c>
    </row>
    <row r="21" spans="1:5" ht="20.100000000000001" customHeight="1" x14ac:dyDescent="0.35">
      <c r="A21" s="100" t="s">
        <v>59</v>
      </c>
      <c r="B21" s="101" t="s">
        <v>62</v>
      </c>
      <c r="C21" s="106">
        <v>194</v>
      </c>
      <c r="D21" s="106">
        <v>70</v>
      </c>
      <c r="E21" s="103">
        <v>36.082500000000003</v>
      </c>
    </row>
    <row r="22" spans="1:5" ht="20.100000000000001" customHeight="1" x14ac:dyDescent="0.35">
      <c r="A22" s="98" t="s">
        <v>59</v>
      </c>
      <c r="B22" s="99" t="s">
        <v>64</v>
      </c>
      <c r="C22" s="104">
        <v>1830</v>
      </c>
      <c r="D22" s="104">
        <v>134</v>
      </c>
      <c r="E22" s="102">
        <v>7.3224</v>
      </c>
    </row>
    <row r="23" spans="1:5" ht="20.100000000000001" customHeight="1" x14ac:dyDescent="0.35">
      <c r="A23" s="100" t="s">
        <v>65</v>
      </c>
      <c r="B23" s="101" t="s">
        <v>66</v>
      </c>
      <c r="C23" s="106">
        <v>306</v>
      </c>
      <c r="D23" s="108">
        <v>104</v>
      </c>
      <c r="E23" s="103">
        <v>33.986899999999999</v>
      </c>
    </row>
    <row r="24" spans="1:5" ht="20.100000000000001" customHeight="1" x14ac:dyDescent="0.35">
      <c r="A24" s="98" t="s">
        <v>67</v>
      </c>
      <c r="B24" s="99" t="s">
        <v>68</v>
      </c>
      <c r="C24" s="104">
        <v>812</v>
      </c>
      <c r="D24" s="104">
        <v>81</v>
      </c>
      <c r="E24" s="102">
        <v>9.9754000000000005</v>
      </c>
    </row>
    <row r="25" spans="1:5" ht="20.100000000000001" customHeight="1" x14ac:dyDescent="0.35">
      <c r="A25" s="100" t="s">
        <v>70</v>
      </c>
      <c r="B25" s="101" t="s">
        <v>71</v>
      </c>
      <c r="C25" s="106">
        <v>1202</v>
      </c>
      <c r="D25" s="107">
        <v>65</v>
      </c>
      <c r="E25" s="103">
        <v>5.4077000000000002</v>
      </c>
    </row>
    <row r="26" spans="1:5" ht="20.100000000000001" customHeight="1" x14ac:dyDescent="0.35">
      <c r="A26" s="98" t="s">
        <v>70</v>
      </c>
      <c r="B26" s="99" t="s">
        <v>74</v>
      </c>
      <c r="C26" s="104">
        <v>407</v>
      </c>
      <c r="D26" s="109">
        <v>120</v>
      </c>
      <c r="E26" s="102">
        <v>29.484000000000002</v>
      </c>
    </row>
    <row r="27" spans="1:5" ht="20.100000000000001" customHeight="1" x14ac:dyDescent="0.35">
      <c r="A27" s="100" t="s">
        <v>76</v>
      </c>
      <c r="B27" s="101" t="s">
        <v>77</v>
      </c>
      <c r="C27" s="106">
        <v>92</v>
      </c>
      <c r="D27" s="107">
        <v>73</v>
      </c>
      <c r="E27" s="103">
        <v>79.347800000000007</v>
      </c>
    </row>
    <row r="28" spans="1:5" ht="20.100000000000001" customHeight="1" x14ac:dyDescent="0.35">
      <c r="A28" s="98" t="s">
        <v>79</v>
      </c>
      <c r="B28" s="99" t="s">
        <v>80</v>
      </c>
      <c r="C28" s="104">
        <v>678</v>
      </c>
      <c r="D28" s="109">
        <v>63</v>
      </c>
      <c r="E28" s="102">
        <v>9.2919999999999998</v>
      </c>
    </row>
    <row r="29" spans="1:5" ht="20.100000000000001" customHeight="1" x14ac:dyDescent="0.35">
      <c r="A29" s="100" t="s">
        <v>81</v>
      </c>
      <c r="B29" s="101" t="s">
        <v>82</v>
      </c>
      <c r="C29" s="106">
        <v>571</v>
      </c>
      <c r="D29" s="107">
        <v>129</v>
      </c>
      <c r="E29" s="103">
        <v>22.591899999999999</v>
      </c>
    </row>
    <row r="30" spans="1:5" ht="20.100000000000001" customHeight="1" x14ac:dyDescent="0.35">
      <c r="A30" s="98" t="s">
        <v>85</v>
      </c>
      <c r="B30" s="99" t="s">
        <v>86</v>
      </c>
      <c r="C30" s="104">
        <v>901</v>
      </c>
      <c r="D30" s="105">
        <v>35</v>
      </c>
      <c r="E30" s="102">
        <v>3.8845999999999998</v>
      </c>
    </row>
    <row r="31" spans="1:5" ht="20.100000000000001" customHeight="1" x14ac:dyDescent="0.35">
      <c r="A31" s="100" t="s">
        <v>85</v>
      </c>
      <c r="B31" s="101" t="s">
        <v>89</v>
      </c>
      <c r="C31" s="106">
        <v>2402</v>
      </c>
      <c r="D31" s="106">
        <v>114</v>
      </c>
      <c r="E31" s="103">
        <v>4.7460000000000004</v>
      </c>
    </row>
    <row r="32" spans="1:5" ht="20.100000000000001" customHeight="1" x14ac:dyDescent="0.35">
      <c r="A32" s="98" t="s">
        <v>85</v>
      </c>
      <c r="B32" s="99" t="s">
        <v>90</v>
      </c>
      <c r="C32" s="104">
        <v>3872</v>
      </c>
      <c r="D32" s="104">
        <v>199</v>
      </c>
      <c r="E32" s="102">
        <v>5.1395</v>
      </c>
    </row>
    <row r="33" spans="1:5" ht="20.100000000000001" customHeight="1" x14ac:dyDescent="0.35">
      <c r="A33" s="100" t="s">
        <v>92</v>
      </c>
      <c r="B33" s="101" t="s">
        <v>488</v>
      </c>
      <c r="C33" s="106">
        <v>781</v>
      </c>
      <c r="D33" s="108">
        <v>144</v>
      </c>
      <c r="E33" s="103">
        <v>18.437899999999999</v>
      </c>
    </row>
    <row r="34" spans="1:5" ht="20.100000000000001" customHeight="1" x14ac:dyDescent="0.35">
      <c r="A34" s="98" t="s">
        <v>92</v>
      </c>
      <c r="B34" s="99" t="s">
        <v>94</v>
      </c>
      <c r="C34" s="104">
        <v>1580</v>
      </c>
      <c r="D34" s="104">
        <v>109</v>
      </c>
      <c r="E34" s="102">
        <v>6.8986999999999998</v>
      </c>
    </row>
    <row r="35" spans="1:5" ht="20.100000000000001" customHeight="1" x14ac:dyDescent="0.35">
      <c r="A35" s="100" t="s">
        <v>96</v>
      </c>
      <c r="B35" s="101" t="s">
        <v>97</v>
      </c>
      <c r="C35" s="106">
        <v>311</v>
      </c>
      <c r="D35" s="108">
        <v>108</v>
      </c>
      <c r="E35" s="103">
        <v>34.726700000000001</v>
      </c>
    </row>
    <row r="36" spans="1:5" ht="20.100000000000001" customHeight="1" x14ac:dyDescent="0.35">
      <c r="A36" s="98" t="s">
        <v>99</v>
      </c>
      <c r="B36" s="99" t="s">
        <v>100</v>
      </c>
      <c r="C36" s="104">
        <v>88</v>
      </c>
      <c r="D36" s="105">
        <v>39</v>
      </c>
      <c r="E36" s="102">
        <v>44.318199999999997</v>
      </c>
    </row>
    <row r="37" spans="1:5" ht="20.100000000000001" customHeight="1" x14ac:dyDescent="0.35">
      <c r="A37" s="100" t="s">
        <v>102</v>
      </c>
      <c r="B37" s="101" t="s">
        <v>103</v>
      </c>
      <c r="C37" s="106">
        <v>894</v>
      </c>
      <c r="D37" s="106">
        <v>109</v>
      </c>
      <c r="E37" s="103">
        <v>12.192399999999999</v>
      </c>
    </row>
    <row r="38" spans="1:5" ht="20.100000000000001" customHeight="1" x14ac:dyDescent="0.35">
      <c r="A38" s="98" t="s">
        <v>102</v>
      </c>
      <c r="B38" s="99" t="s">
        <v>104</v>
      </c>
      <c r="C38" s="104">
        <v>892</v>
      </c>
      <c r="D38" s="105">
        <v>63</v>
      </c>
      <c r="E38" s="102">
        <v>7.0628000000000002</v>
      </c>
    </row>
    <row r="39" spans="1:5" ht="20.100000000000001" customHeight="1" x14ac:dyDescent="0.35">
      <c r="A39" s="100" t="s">
        <v>107</v>
      </c>
      <c r="B39" s="101" t="s">
        <v>108</v>
      </c>
      <c r="C39" s="106">
        <v>1484</v>
      </c>
      <c r="D39" s="107">
        <v>115</v>
      </c>
      <c r="E39" s="103">
        <v>7.7492999999999999</v>
      </c>
    </row>
    <row r="40" spans="1:5" ht="20.100000000000001" customHeight="1" x14ac:dyDescent="0.35">
      <c r="A40" s="98" t="s">
        <v>107</v>
      </c>
      <c r="B40" s="99" t="s">
        <v>110</v>
      </c>
      <c r="C40" s="104">
        <v>530</v>
      </c>
      <c r="D40" s="104">
        <v>51</v>
      </c>
      <c r="E40" s="102">
        <v>9.6226000000000003</v>
      </c>
    </row>
    <row r="41" spans="1:5" ht="20.100000000000001" customHeight="1" x14ac:dyDescent="0.35">
      <c r="A41" s="100" t="s">
        <v>111</v>
      </c>
      <c r="B41" s="101" t="s">
        <v>112</v>
      </c>
      <c r="C41" s="106">
        <v>1229</v>
      </c>
      <c r="D41" s="106">
        <v>82</v>
      </c>
      <c r="E41" s="103">
        <v>6.6721000000000004</v>
      </c>
    </row>
    <row r="42" spans="1:5" ht="20.100000000000001" customHeight="1" x14ac:dyDescent="0.35">
      <c r="A42" s="98" t="s">
        <v>114</v>
      </c>
      <c r="B42" s="99" t="s">
        <v>115</v>
      </c>
      <c r="C42" s="104">
        <v>2174</v>
      </c>
      <c r="D42" s="109">
        <v>91</v>
      </c>
      <c r="E42" s="102">
        <v>4.1858000000000004</v>
      </c>
    </row>
    <row r="43" spans="1:5" ht="20.100000000000001" customHeight="1" x14ac:dyDescent="0.35">
      <c r="A43" s="100" t="s">
        <v>117</v>
      </c>
      <c r="B43" s="101" t="s">
        <v>118</v>
      </c>
      <c r="C43" s="106">
        <v>286</v>
      </c>
      <c r="D43" s="107">
        <v>84</v>
      </c>
      <c r="E43" s="103">
        <v>29.3706</v>
      </c>
    </row>
    <row r="44" spans="1:5" ht="20.100000000000001" customHeight="1" x14ac:dyDescent="0.35">
      <c r="A44" s="98" t="s">
        <v>117</v>
      </c>
      <c r="B44" s="99" t="s">
        <v>120</v>
      </c>
      <c r="C44" s="104">
        <v>3189</v>
      </c>
      <c r="D44" s="105">
        <v>373</v>
      </c>
      <c r="E44" s="102">
        <v>11.6965</v>
      </c>
    </row>
    <row r="45" spans="1:5" ht="20.100000000000001" customHeight="1" x14ac:dyDescent="0.35">
      <c r="A45" s="100" t="s">
        <v>117</v>
      </c>
      <c r="B45" s="101" t="s">
        <v>122</v>
      </c>
      <c r="C45" s="106">
        <v>204</v>
      </c>
      <c r="D45" s="107">
        <v>46</v>
      </c>
      <c r="E45" s="103">
        <v>22.548999999999999</v>
      </c>
    </row>
    <row r="46" spans="1:5" ht="20.100000000000001" customHeight="1" x14ac:dyDescent="0.35">
      <c r="A46" s="98" t="s">
        <v>117</v>
      </c>
      <c r="B46" s="99" t="s">
        <v>123</v>
      </c>
      <c r="C46" s="104">
        <v>2410</v>
      </c>
      <c r="D46" s="109">
        <v>111</v>
      </c>
      <c r="E46" s="102">
        <v>4.6058000000000003</v>
      </c>
    </row>
    <row r="47" spans="1:5" ht="20.100000000000001" customHeight="1" x14ac:dyDescent="0.35">
      <c r="A47" s="100" t="s">
        <v>117</v>
      </c>
      <c r="B47" s="101" t="s">
        <v>125</v>
      </c>
      <c r="C47" s="106">
        <v>1573</v>
      </c>
      <c r="D47" s="107">
        <v>92</v>
      </c>
      <c r="E47" s="103">
        <v>5.8487</v>
      </c>
    </row>
    <row r="48" spans="1:5" ht="20.100000000000001" customHeight="1" x14ac:dyDescent="0.35">
      <c r="A48" s="98" t="s">
        <v>128</v>
      </c>
      <c r="B48" s="99" t="s">
        <v>129</v>
      </c>
      <c r="C48" s="104">
        <v>247</v>
      </c>
      <c r="D48" s="109">
        <v>82</v>
      </c>
      <c r="E48" s="102">
        <v>33.198399999999999</v>
      </c>
    </row>
    <row r="49" spans="1:5" ht="20.100000000000001" customHeight="1" x14ac:dyDescent="0.35">
      <c r="A49" s="100" t="s">
        <v>128</v>
      </c>
      <c r="B49" s="101" t="s">
        <v>130</v>
      </c>
      <c r="C49" s="106">
        <v>207</v>
      </c>
      <c r="D49" s="107">
        <v>50</v>
      </c>
      <c r="E49" s="103">
        <v>24.154599999999999</v>
      </c>
    </row>
    <row r="50" spans="1:5" ht="20.100000000000001" customHeight="1" x14ac:dyDescent="0.35">
      <c r="A50" s="98" t="s">
        <v>134</v>
      </c>
      <c r="B50" s="99" t="s">
        <v>135</v>
      </c>
      <c r="C50" s="104">
        <v>447</v>
      </c>
      <c r="D50" s="109">
        <v>117</v>
      </c>
      <c r="E50" s="102">
        <v>26.174499999999998</v>
      </c>
    </row>
    <row r="51" spans="1:5" ht="20.100000000000001" customHeight="1" x14ac:dyDescent="0.35">
      <c r="A51" s="100" t="s">
        <v>134</v>
      </c>
      <c r="B51" s="101" t="s">
        <v>137</v>
      </c>
      <c r="C51" s="106">
        <v>2179</v>
      </c>
      <c r="D51" s="108">
        <v>76</v>
      </c>
      <c r="E51" s="103">
        <v>3.4878</v>
      </c>
    </row>
    <row r="52" spans="1:5" ht="20.100000000000001" customHeight="1" x14ac:dyDescent="0.35">
      <c r="A52" s="98" t="s">
        <v>139</v>
      </c>
      <c r="B52" s="99" t="s">
        <v>140</v>
      </c>
      <c r="C52" s="104">
        <v>171</v>
      </c>
      <c r="D52" s="109">
        <v>53</v>
      </c>
      <c r="E52" s="102">
        <v>30.994199999999999</v>
      </c>
    </row>
    <row r="53" spans="1:5" ht="20.100000000000001" customHeight="1" x14ac:dyDescent="0.35">
      <c r="A53" s="100" t="s">
        <v>142</v>
      </c>
      <c r="B53" s="101" t="s">
        <v>143</v>
      </c>
      <c r="C53" s="106">
        <v>179</v>
      </c>
      <c r="D53" s="106">
        <v>75</v>
      </c>
      <c r="E53" s="103">
        <v>41.8994</v>
      </c>
    </row>
    <row r="54" spans="1:5" ht="20.100000000000001" customHeight="1" x14ac:dyDescent="0.35">
      <c r="A54" s="98" t="s">
        <v>145</v>
      </c>
      <c r="B54" s="99" t="s">
        <v>146</v>
      </c>
      <c r="C54" s="104">
        <v>2845</v>
      </c>
      <c r="D54" s="105">
        <v>138</v>
      </c>
      <c r="E54" s="102">
        <v>4.8506</v>
      </c>
    </row>
    <row r="55" spans="1:5" ht="20.100000000000001" customHeight="1" x14ac:dyDescent="0.35">
      <c r="A55" s="100" t="s">
        <v>145</v>
      </c>
      <c r="B55" s="101" t="s">
        <v>150</v>
      </c>
      <c r="C55" s="106">
        <v>1491</v>
      </c>
      <c r="D55" s="107">
        <v>135</v>
      </c>
      <c r="E55" s="103">
        <v>9.0542999999999996</v>
      </c>
    </row>
    <row r="56" spans="1:5" ht="20.100000000000001" customHeight="1" x14ac:dyDescent="0.35">
      <c r="A56" s="98" t="s">
        <v>145</v>
      </c>
      <c r="B56" s="99" t="s">
        <v>152</v>
      </c>
      <c r="C56" s="104">
        <v>929</v>
      </c>
      <c r="D56" s="104">
        <v>79</v>
      </c>
      <c r="E56" s="102">
        <v>8.5038</v>
      </c>
    </row>
    <row r="57" spans="1:5" ht="20.100000000000001" customHeight="1" x14ac:dyDescent="0.35">
      <c r="A57" s="100" t="s">
        <v>154</v>
      </c>
      <c r="B57" s="101" t="s">
        <v>155</v>
      </c>
      <c r="C57" s="106">
        <v>220</v>
      </c>
      <c r="D57" s="106">
        <v>76</v>
      </c>
      <c r="E57" s="103">
        <v>34.545499999999997</v>
      </c>
    </row>
    <row r="58" spans="1:5" ht="20.100000000000001" customHeight="1" x14ac:dyDescent="0.35">
      <c r="A58" s="98" t="s">
        <v>157</v>
      </c>
      <c r="B58" s="99" t="s">
        <v>158</v>
      </c>
      <c r="C58" s="104">
        <v>2885</v>
      </c>
      <c r="D58" s="104">
        <v>62</v>
      </c>
      <c r="E58" s="102">
        <v>2.149</v>
      </c>
    </row>
    <row r="59" spans="1:5" ht="20.100000000000001" customHeight="1" x14ac:dyDescent="0.35">
      <c r="A59" s="100" t="s">
        <v>157</v>
      </c>
      <c r="B59" s="101" t="s">
        <v>160</v>
      </c>
      <c r="C59" s="106">
        <v>1394</v>
      </c>
      <c r="D59" s="106">
        <v>96</v>
      </c>
      <c r="E59" s="103">
        <v>6.8867000000000003</v>
      </c>
    </row>
    <row r="60" spans="1:5" ht="20.100000000000001" customHeight="1" x14ac:dyDescent="0.35">
      <c r="A60" s="98" t="s">
        <v>162</v>
      </c>
      <c r="B60" s="99" t="s">
        <v>163</v>
      </c>
      <c r="C60" s="104">
        <v>273</v>
      </c>
      <c r="D60" s="105">
        <v>106</v>
      </c>
      <c r="E60" s="102">
        <v>38.827800000000003</v>
      </c>
    </row>
    <row r="61" spans="1:5" ht="20.100000000000001" customHeight="1" x14ac:dyDescent="0.35">
      <c r="A61" s="100" t="s">
        <v>162</v>
      </c>
      <c r="B61" s="101" t="s">
        <v>165</v>
      </c>
      <c r="C61" s="106">
        <v>279</v>
      </c>
      <c r="D61" s="106">
        <v>105</v>
      </c>
      <c r="E61" s="103">
        <v>37.634399999999999</v>
      </c>
    </row>
    <row r="62" spans="1:5" ht="20.100000000000001" customHeight="1" x14ac:dyDescent="0.35">
      <c r="A62" s="98" t="s">
        <v>162</v>
      </c>
      <c r="B62" s="99" t="s">
        <v>166</v>
      </c>
      <c r="C62" s="104">
        <v>1190</v>
      </c>
      <c r="D62" s="105">
        <v>101</v>
      </c>
      <c r="E62" s="102">
        <v>8.4873999999999992</v>
      </c>
    </row>
    <row r="63" spans="1:5" ht="20.100000000000001" customHeight="1" x14ac:dyDescent="0.35">
      <c r="A63" s="100" t="s">
        <v>168</v>
      </c>
      <c r="B63" s="101" t="s">
        <v>169</v>
      </c>
      <c r="C63" s="106">
        <v>1284</v>
      </c>
      <c r="D63" s="107">
        <v>100</v>
      </c>
      <c r="E63" s="103">
        <v>7.7881999999999998</v>
      </c>
    </row>
    <row r="64" spans="1:5" ht="20.100000000000001" customHeight="1" x14ac:dyDescent="0.35">
      <c r="A64" s="98" t="s">
        <v>168</v>
      </c>
      <c r="B64" s="99" t="s">
        <v>171</v>
      </c>
      <c r="C64" s="104">
        <v>448</v>
      </c>
      <c r="D64" s="109">
        <v>48</v>
      </c>
      <c r="E64" s="102">
        <v>10.7143</v>
      </c>
    </row>
    <row r="65" spans="1:5" ht="20.100000000000001" customHeight="1" x14ac:dyDescent="0.35">
      <c r="A65" s="100" t="s">
        <v>173</v>
      </c>
      <c r="B65" s="101" t="s">
        <v>174</v>
      </c>
      <c r="C65" s="106">
        <v>360</v>
      </c>
      <c r="D65" s="107">
        <v>98</v>
      </c>
      <c r="E65" s="103">
        <v>27.222200000000001</v>
      </c>
    </row>
    <row r="66" spans="1:5" ht="20.100000000000001" customHeight="1" x14ac:dyDescent="0.35">
      <c r="A66" s="98" t="s">
        <v>176</v>
      </c>
      <c r="B66" s="99" t="s">
        <v>177</v>
      </c>
      <c r="C66" s="104">
        <v>174</v>
      </c>
      <c r="D66" s="109">
        <v>61</v>
      </c>
      <c r="E66" s="102">
        <v>35.057499999999997</v>
      </c>
    </row>
    <row r="67" spans="1:5" ht="20.100000000000001" customHeight="1" x14ac:dyDescent="0.35">
      <c r="A67" s="100" t="s">
        <v>179</v>
      </c>
      <c r="B67" s="101" t="s">
        <v>180</v>
      </c>
      <c r="C67" s="106">
        <v>960</v>
      </c>
      <c r="D67" s="106">
        <v>45</v>
      </c>
      <c r="E67" s="103">
        <v>4.6875</v>
      </c>
    </row>
    <row r="68" spans="1:5" ht="20.100000000000001" customHeight="1" x14ac:dyDescent="0.35">
      <c r="A68" s="98" t="s">
        <v>182</v>
      </c>
      <c r="B68" s="99" t="s">
        <v>183</v>
      </c>
      <c r="C68" s="104">
        <v>2316</v>
      </c>
      <c r="D68" s="109">
        <v>98</v>
      </c>
      <c r="E68" s="102">
        <v>4.2313999999999998</v>
      </c>
    </row>
    <row r="69" spans="1:5" ht="20.100000000000001" customHeight="1" x14ac:dyDescent="0.35">
      <c r="A69" s="100" t="s">
        <v>185</v>
      </c>
      <c r="B69" s="101" t="s">
        <v>186</v>
      </c>
      <c r="C69" s="106">
        <v>80</v>
      </c>
      <c r="D69" s="106">
        <v>40</v>
      </c>
      <c r="E69" s="103">
        <v>50</v>
      </c>
    </row>
    <row r="70" spans="1:5" ht="25.5" customHeight="1" thickBot="1" x14ac:dyDescent="0.4">
      <c r="A70" s="582"/>
      <c r="B70" s="583" t="s">
        <v>855</v>
      </c>
      <c r="C70" s="584">
        <v>1107.5757575757575</v>
      </c>
      <c r="D70" s="584">
        <v>94.333333333333329</v>
      </c>
      <c r="E70" s="585">
        <v>8.5170998632010946</v>
      </c>
    </row>
    <row r="71" spans="1:5" ht="24.95" customHeight="1" thickTop="1" x14ac:dyDescent="0.35">
      <c r="A71" s="518"/>
      <c r="B71" s="519" t="s">
        <v>863</v>
      </c>
      <c r="C71" s="518"/>
      <c r="D71" s="518"/>
      <c r="E71" s="518"/>
    </row>
    <row r="72" spans="1:5" ht="20.100000000000001" customHeight="1" x14ac:dyDescent="0.35">
      <c r="A72" s="521" t="s">
        <v>864</v>
      </c>
      <c r="B72" s="520" t="s">
        <v>865</v>
      </c>
      <c r="C72" s="522">
        <v>1771</v>
      </c>
      <c r="D72" s="520">
        <v>175</v>
      </c>
      <c r="E72" s="523">
        <f>D72/C72*100</f>
        <v>9.8814229249011856</v>
      </c>
    </row>
    <row r="73" spans="1:5" x14ac:dyDescent="0.35">
      <c r="A73" s="443" t="s">
        <v>775</v>
      </c>
      <c r="C73" s="493"/>
      <c r="D73" s="493"/>
      <c r="E73" s="491"/>
    </row>
    <row r="74" spans="1:5" x14ac:dyDescent="0.35">
      <c r="A74" s="49" t="s">
        <v>391</v>
      </c>
    </row>
    <row r="78" spans="1:5" x14ac:dyDescent="0.35">
      <c r="C78" s="491"/>
      <c r="D78" s="491"/>
    </row>
  </sheetData>
  <autoFilter ref="A3:E3"/>
  <mergeCells count="2">
    <mergeCell ref="A2:C2"/>
    <mergeCell ref="A1:B1"/>
  </mergeCells>
  <hyperlinks>
    <hyperlink ref="A2:C2" location="TOC!A1" display="Return to Table of Contents"/>
  </hyperlinks>
  <pageMargins left="0.25" right="0.25" top="0.75" bottom="0.75" header="0.3" footer="0.3"/>
  <pageSetup scale="43" orientation="portrait" horizontalDpi="1200" verticalDpi="1200" r:id="rId1"/>
  <headerFooter>
    <oddHeader>&amp;L&amp;9 2019-20 &amp;"Arial,Italic"Survey of Dental Education&amp;"Arial,Regular"
Report 1 - Academic Programs, Enrollment, and Graduates</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91"/>
  <sheetViews>
    <sheetView zoomScaleNormal="100" workbookViewId="0">
      <pane xSplit="2" ySplit="4" topLeftCell="C5" activePane="bottomRight" state="frozen"/>
      <selection pane="topRight" activeCell="C1" sqref="C1"/>
      <selection pane="bottomLeft" activeCell="A5" sqref="A5"/>
      <selection pane="bottomRight"/>
    </sheetView>
  </sheetViews>
  <sheetFormatPr defaultColWidth="9.1328125" defaultRowHeight="12.75" x14ac:dyDescent="0.35"/>
  <cols>
    <col min="1" max="1" width="12.265625" style="1" customWidth="1"/>
    <col min="2" max="2" width="58.86328125" style="1" customWidth="1"/>
    <col min="3" max="9" width="10.59765625" style="1" customWidth="1"/>
    <col min="10" max="16384" width="9.1328125" style="1"/>
  </cols>
  <sheetData>
    <row r="1" spans="1:9" ht="13.9" x14ac:dyDescent="0.4">
      <c r="A1" s="2" t="s">
        <v>900</v>
      </c>
    </row>
    <row r="2" spans="1:9" ht="21" customHeight="1" x14ac:dyDescent="0.35">
      <c r="A2" s="643" t="s">
        <v>0</v>
      </c>
      <c r="B2" s="643"/>
    </row>
    <row r="3" spans="1:9" ht="37.5" customHeight="1" x14ac:dyDescent="0.4">
      <c r="A3" s="613" t="s">
        <v>896</v>
      </c>
      <c r="B3" s="620"/>
      <c r="C3" s="665" t="s">
        <v>266</v>
      </c>
      <c r="D3" s="665"/>
      <c r="E3" s="665"/>
      <c r="F3" s="665"/>
      <c r="G3" s="665"/>
      <c r="H3" s="665"/>
      <c r="I3" s="665"/>
    </row>
    <row r="4" spans="1:9" ht="33" customHeight="1" x14ac:dyDescent="0.4">
      <c r="A4" s="67" t="s">
        <v>899</v>
      </c>
      <c r="B4" s="92" t="s">
        <v>887</v>
      </c>
      <c r="C4" s="93" t="s">
        <v>267</v>
      </c>
      <c r="D4" s="93" t="s">
        <v>268</v>
      </c>
      <c r="E4" s="93" t="s">
        <v>269</v>
      </c>
      <c r="F4" s="93" t="s">
        <v>270</v>
      </c>
      <c r="G4" s="93" t="s">
        <v>271</v>
      </c>
      <c r="H4" s="93" t="s">
        <v>272</v>
      </c>
      <c r="I4" s="93" t="s">
        <v>273</v>
      </c>
    </row>
    <row r="5" spans="1:9" ht="20.100000000000001" customHeight="1" x14ac:dyDescent="0.35">
      <c r="A5" s="94" t="s">
        <v>10</v>
      </c>
      <c r="B5" s="95" t="s">
        <v>11</v>
      </c>
      <c r="C5" s="79">
        <v>0</v>
      </c>
      <c r="D5" s="79">
        <v>0</v>
      </c>
      <c r="E5" s="79">
        <v>0</v>
      </c>
      <c r="F5" s="79">
        <v>61</v>
      </c>
      <c r="G5" s="79">
        <v>2</v>
      </c>
      <c r="H5" s="79">
        <v>0</v>
      </c>
      <c r="I5" s="79">
        <v>0</v>
      </c>
    </row>
    <row r="6" spans="1:9" ht="20.100000000000001" customHeight="1" x14ac:dyDescent="0.35">
      <c r="A6" s="96" t="s">
        <v>18</v>
      </c>
      <c r="B6" s="97" t="s">
        <v>19</v>
      </c>
      <c r="C6" s="85">
        <v>0</v>
      </c>
      <c r="D6" s="85">
        <v>1</v>
      </c>
      <c r="E6" s="85">
        <v>0</v>
      </c>
      <c r="F6" s="85">
        <v>55</v>
      </c>
      <c r="G6" s="85">
        <v>21</v>
      </c>
      <c r="H6" s="85">
        <v>0</v>
      </c>
      <c r="I6" s="85">
        <v>0</v>
      </c>
    </row>
    <row r="7" spans="1:9" ht="20.100000000000001" customHeight="1" x14ac:dyDescent="0.35">
      <c r="A7" s="94" t="s">
        <v>18</v>
      </c>
      <c r="B7" s="95" t="s">
        <v>23</v>
      </c>
      <c r="C7" s="79">
        <v>0</v>
      </c>
      <c r="D7" s="79">
        <v>0</v>
      </c>
      <c r="E7" s="79">
        <v>1</v>
      </c>
      <c r="F7" s="79">
        <v>114</v>
      </c>
      <c r="G7" s="79">
        <v>26</v>
      </c>
      <c r="H7" s="79">
        <v>1</v>
      </c>
      <c r="I7" s="79">
        <v>0</v>
      </c>
    </row>
    <row r="8" spans="1:9" ht="20.100000000000001" customHeight="1" x14ac:dyDescent="0.35">
      <c r="A8" s="96" t="s">
        <v>26</v>
      </c>
      <c r="B8" s="97" t="s">
        <v>27</v>
      </c>
      <c r="C8" s="85">
        <v>7</v>
      </c>
      <c r="D8" s="85">
        <v>0</v>
      </c>
      <c r="E8" s="85">
        <v>2</v>
      </c>
      <c r="F8" s="85">
        <v>134</v>
      </c>
      <c r="G8" s="85">
        <v>2</v>
      </c>
      <c r="H8" s="85">
        <v>0</v>
      </c>
      <c r="I8" s="85">
        <v>0</v>
      </c>
    </row>
    <row r="9" spans="1:9" ht="20.100000000000001" customHeight="1" x14ac:dyDescent="0.35">
      <c r="A9" s="94" t="s">
        <v>26</v>
      </c>
      <c r="B9" s="95" t="s">
        <v>31</v>
      </c>
      <c r="C9" s="79">
        <v>0</v>
      </c>
      <c r="D9" s="79">
        <v>0</v>
      </c>
      <c r="E9" s="79">
        <v>0</v>
      </c>
      <c r="F9" s="79">
        <v>83</v>
      </c>
      <c r="G9" s="79">
        <v>5</v>
      </c>
      <c r="H9" s="79">
        <v>0</v>
      </c>
      <c r="I9" s="79">
        <v>0</v>
      </c>
    </row>
    <row r="10" spans="1:9" ht="20.100000000000001" customHeight="1" x14ac:dyDescent="0.35">
      <c r="A10" s="96" t="s">
        <v>26</v>
      </c>
      <c r="B10" s="97" t="s">
        <v>32</v>
      </c>
      <c r="C10" s="85">
        <v>0</v>
      </c>
      <c r="D10" s="85">
        <v>0</v>
      </c>
      <c r="E10" s="85">
        <v>0</v>
      </c>
      <c r="F10" s="85">
        <v>83</v>
      </c>
      <c r="G10" s="85">
        <v>4</v>
      </c>
      <c r="H10" s="85">
        <v>1</v>
      </c>
      <c r="I10" s="85">
        <v>0</v>
      </c>
    </row>
    <row r="11" spans="1:9" ht="20.100000000000001" customHeight="1" x14ac:dyDescent="0.35">
      <c r="A11" s="94" t="s">
        <v>26</v>
      </c>
      <c r="B11" s="95" t="s">
        <v>34</v>
      </c>
      <c r="C11" s="79">
        <v>0</v>
      </c>
      <c r="D11" s="79">
        <v>0</v>
      </c>
      <c r="E11" s="79">
        <v>0</v>
      </c>
      <c r="F11" s="79">
        <v>99</v>
      </c>
      <c r="G11" s="79">
        <v>45</v>
      </c>
      <c r="H11" s="79">
        <v>0</v>
      </c>
      <c r="I11" s="79">
        <v>0</v>
      </c>
    </row>
    <row r="12" spans="1:9" ht="20.100000000000001" customHeight="1" x14ac:dyDescent="0.35">
      <c r="A12" s="96" t="s">
        <v>26</v>
      </c>
      <c r="B12" s="97" t="s">
        <v>37</v>
      </c>
      <c r="C12" s="85">
        <v>0</v>
      </c>
      <c r="D12" s="85">
        <v>0</v>
      </c>
      <c r="E12" s="85">
        <v>3</v>
      </c>
      <c r="F12" s="85">
        <v>94</v>
      </c>
      <c r="G12" s="85">
        <v>5</v>
      </c>
      <c r="H12" s="85">
        <v>0</v>
      </c>
      <c r="I12" s="85">
        <v>0</v>
      </c>
    </row>
    <row r="13" spans="1:9" ht="20.100000000000001" customHeight="1" x14ac:dyDescent="0.35">
      <c r="A13" s="94" t="s">
        <v>26</v>
      </c>
      <c r="B13" s="95" t="s">
        <v>40</v>
      </c>
      <c r="C13" s="79">
        <v>0</v>
      </c>
      <c r="D13" s="79">
        <v>0</v>
      </c>
      <c r="E13" s="79">
        <v>0</v>
      </c>
      <c r="F13" s="79">
        <v>63</v>
      </c>
      <c r="G13" s="79">
        <v>6</v>
      </c>
      <c r="H13" s="79">
        <v>0</v>
      </c>
      <c r="I13" s="79">
        <v>1</v>
      </c>
    </row>
    <row r="14" spans="1:9" ht="20.100000000000001" customHeight="1" x14ac:dyDescent="0.35">
      <c r="A14" s="96" t="s">
        <v>42</v>
      </c>
      <c r="B14" s="97" t="s">
        <v>43</v>
      </c>
      <c r="C14" s="85">
        <v>0</v>
      </c>
      <c r="D14" s="85">
        <v>0</v>
      </c>
      <c r="E14" s="85">
        <v>0</v>
      </c>
      <c r="F14" s="85">
        <v>73</v>
      </c>
      <c r="G14" s="85">
        <v>6</v>
      </c>
      <c r="H14" s="85">
        <v>1</v>
      </c>
      <c r="I14" s="85">
        <v>0</v>
      </c>
    </row>
    <row r="15" spans="1:9" ht="20.100000000000001" customHeight="1" x14ac:dyDescent="0.35">
      <c r="A15" s="94" t="s">
        <v>45</v>
      </c>
      <c r="B15" s="95" t="s">
        <v>46</v>
      </c>
      <c r="C15" s="79">
        <v>0</v>
      </c>
      <c r="D15" s="79">
        <v>0</v>
      </c>
      <c r="E15" s="79">
        <v>0</v>
      </c>
      <c r="F15" s="79">
        <v>54</v>
      </c>
      <c r="G15" s="79">
        <v>0</v>
      </c>
      <c r="H15" s="79">
        <v>0</v>
      </c>
      <c r="I15" s="79">
        <v>0</v>
      </c>
    </row>
    <row r="16" spans="1:9" ht="20.100000000000001" customHeight="1" x14ac:dyDescent="0.35">
      <c r="A16" s="96" t="s">
        <v>48</v>
      </c>
      <c r="B16" s="97" t="s">
        <v>49</v>
      </c>
      <c r="C16" s="85">
        <v>0</v>
      </c>
      <c r="D16" s="85">
        <v>0</v>
      </c>
      <c r="E16" s="85">
        <v>0</v>
      </c>
      <c r="F16" s="85">
        <v>52</v>
      </c>
      <c r="G16" s="85">
        <v>23</v>
      </c>
      <c r="H16" s="85">
        <v>0</v>
      </c>
      <c r="I16" s="85">
        <v>0</v>
      </c>
    </row>
    <row r="17" spans="1:9" ht="20.100000000000001" customHeight="1" x14ac:dyDescent="0.35">
      <c r="A17" s="94" t="s">
        <v>51</v>
      </c>
      <c r="B17" s="95" t="s">
        <v>52</v>
      </c>
      <c r="C17" s="79">
        <v>0</v>
      </c>
      <c r="D17" s="79">
        <v>0</v>
      </c>
      <c r="E17" s="79">
        <v>0</v>
      </c>
      <c r="F17" s="79">
        <v>88</v>
      </c>
      <c r="G17" s="79">
        <v>5</v>
      </c>
      <c r="H17" s="79">
        <v>0</v>
      </c>
      <c r="I17" s="79">
        <v>0</v>
      </c>
    </row>
    <row r="18" spans="1:9" ht="20.100000000000001" customHeight="1" x14ac:dyDescent="0.35">
      <c r="A18" s="96" t="s">
        <v>51</v>
      </c>
      <c r="B18" s="97" t="s">
        <v>53</v>
      </c>
      <c r="C18" s="85">
        <v>0</v>
      </c>
      <c r="D18" s="85">
        <v>0</v>
      </c>
      <c r="E18" s="85">
        <v>0</v>
      </c>
      <c r="F18" s="85">
        <v>97</v>
      </c>
      <c r="G18" s="85">
        <v>27</v>
      </c>
      <c r="H18" s="85">
        <v>1</v>
      </c>
      <c r="I18" s="85">
        <v>0</v>
      </c>
    </row>
    <row r="19" spans="1:9" ht="20.100000000000001" customHeight="1" x14ac:dyDescent="0.35">
      <c r="A19" s="94" t="s">
        <v>51</v>
      </c>
      <c r="B19" s="95" t="s">
        <v>405</v>
      </c>
      <c r="C19" s="79">
        <v>0</v>
      </c>
      <c r="D19" s="79">
        <v>0</v>
      </c>
      <c r="E19" s="79">
        <v>0</v>
      </c>
      <c r="F19" s="79">
        <v>79</v>
      </c>
      <c r="G19" s="79">
        <v>26</v>
      </c>
      <c r="H19" s="79">
        <v>0</v>
      </c>
      <c r="I19" s="79">
        <v>0</v>
      </c>
    </row>
    <row r="20" spans="1:9" ht="20.100000000000001" customHeight="1" x14ac:dyDescent="0.35">
      <c r="A20" s="96" t="s">
        <v>56</v>
      </c>
      <c r="B20" s="97" t="s">
        <v>57</v>
      </c>
      <c r="C20" s="85">
        <v>0</v>
      </c>
      <c r="D20" s="85">
        <v>0</v>
      </c>
      <c r="E20" s="85">
        <v>0</v>
      </c>
      <c r="F20" s="85">
        <v>86</v>
      </c>
      <c r="G20" s="85">
        <v>9</v>
      </c>
      <c r="H20" s="85">
        <v>0</v>
      </c>
      <c r="I20" s="85">
        <v>1</v>
      </c>
    </row>
    <row r="21" spans="1:9" ht="20.100000000000001" customHeight="1" x14ac:dyDescent="0.35">
      <c r="A21" s="94" t="s">
        <v>59</v>
      </c>
      <c r="B21" s="95" t="s">
        <v>60</v>
      </c>
      <c r="C21" s="79">
        <v>0</v>
      </c>
      <c r="D21" s="79">
        <v>0</v>
      </c>
      <c r="E21" s="79">
        <v>3</v>
      </c>
      <c r="F21" s="79">
        <v>42</v>
      </c>
      <c r="G21" s="79">
        <v>5</v>
      </c>
      <c r="H21" s="79">
        <v>0</v>
      </c>
      <c r="I21" s="79">
        <v>0</v>
      </c>
    </row>
    <row r="22" spans="1:9" ht="20.100000000000001" customHeight="1" x14ac:dyDescent="0.35">
      <c r="A22" s="96" t="s">
        <v>59</v>
      </c>
      <c r="B22" s="97" t="s">
        <v>62</v>
      </c>
      <c r="C22" s="85">
        <v>0</v>
      </c>
      <c r="D22" s="85">
        <v>0</v>
      </c>
      <c r="E22" s="85">
        <v>0</v>
      </c>
      <c r="F22" s="85">
        <v>61</v>
      </c>
      <c r="G22" s="85">
        <v>9</v>
      </c>
      <c r="H22" s="85">
        <v>0</v>
      </c>
      <c r="I22" s="85">
        <v>0</v>
      </c>
    </row>
    <row r="23" spans="1:9" ht="20.100000000000001" customHeight="1" x14ac:dyDescent="0.35">
      <c r="A23" s="94" t="s">
        <v>59</v>
      </c>
      <c r="B23" s="95" t="s">
        <v>64</v>
      </c>
      <c r="C23" s="79">
        <v>0</v>
      </c>
      <c r="D23" s="79">
        <v>0</v>
      </c>
      <c r="E23" s="79">
        <v>0</v>
      </c>
      <c r="F23" s="79">
        <v>104</v>
      </c>
      <c r="G23" s="79">
        <v>31</v>
      </c>
      <c r="H23" s="79">
        <v>0</v>
      </c>
      <c r="I23" s="79">
        <v>0</v>
      </c>
    </row>
    <row r="24" spans="1:9" ht="20.100000000000001" customHeight="1" x14ac:dyDescent="0.35">
      <c r="A24" s="96" t="s">
        <v>65</v>
      </c>
      <c r="B24" s="97" t="s">
        <v>66</v>
      </c>
      <c r="C24" s="85">
        <v>0</v>
      </c>
      <c r="D24" s="85">
        <v>0</v>
      </c>
      <c r="E24" s="85">
        <v>1</v>
      </c>
      <c r="F24" s="85">
        <v>86</v>
      </c>
      <c r="G24" s="85">
        <v>17</v>
      </c>
      <c r="H24" s="85">
        <v>1</v>
      </c>
      <c r="I24" s="85">
        <v>0</v>
      </c>
    </row>
    <row r="25" spans="1:9" ht="20.100000000000001" customHeight="1" x14ac:dyDescent="0.35">
      <c r="A25" s="94" t="s">
        <v>67</v>
      </c>
      <c r="B25" s="95" t="s">
        <v>68</v>
      </c>
      <c r="C25" s="79">
        <v>0</v>
      </c>
      <c r="D25" s="79">
        <v>0</v>
      </c>
      <c r="E25" s="79">
        <v>0</v>
      </c>
      <c r="F25" s="79">
        <v>79</v>
      </c>
      <c r="G25" s="79">
        <v>2</v>
      </c>
      <c r="H25" s="79">
        <v>0</v>
      </c>
      <c r="I25" s="79">
        <v>0</v>
      </c>
    </row>
    <row r="26" spans="1:9" ht="20.100000000000001" customHeight="1" x14ac:dyDescent="0.35">
      <c r="A26" s="96" t="s">
        <v>70</v>
      </c>
      <c r="B26" s="97" t="s">
        <v>71</v>
      </c>
      <c r="C26" s="85">
        <v>0</v>
      </c>
      <c r="D26" s="85">
        <v>0</v>
      </c>
      <c r="E26" s="85">
        <v>0</v>
      </c>
      <c r="F26" s="85">
        <v>60</v>
      </c>
      <c r="G26" s="85">
        <v>5</v>
      </c>
      <c r="H26" s="85">
        <v>0</v>
      </c>
      <c r="I26" s="85">
        <v>0</v>
      </c>
    </row>
    <row r="27" spans="1:9" ht="20.100000000000001" customHeight="1" x14ac:dyDescent="0.35">
      <c r="A27" s="94" t="s">
        <v>70</v>
      </c>
      <c r="B27" s="95" t="s">
        <v>74</v>
      </c>
      <c r="C27" s="79">
        <v>0</v>
      </c>
      <c r="D27" s="79">
        <v>0</v>
      </c>
      <c r="E27" s="79">
        <v>0</v>
      </c>
      <c r="F27" s="79">
        <v>111</v>
      </c>
      <c r="G27" s="79">
        <v>9</v>
      </c>
      <c r="H27" s="79">
        <v>0</v>
      </c>
      <c r="I27" s="79">
        <v>0</v>
      </c>
    </row>
    <row r="28" spans="1:9" ht="20.100000000000001" customHeight="1" x14ac:dyDescent="0.35">
      <c r="A28" s="96" t="s">
        <v>76</v>
      </c>
      <c r="B28" s="97" t="s">
        <v>77</v>
      </c>
      <c r="C28" s="85">
        <v>0</v>
      </c>
      <c r="D28" s="85">
        <v>0</v>
      </c>
      <c r="E28" s="85">
        <v>0</v>
      </c>
      <c r="F28" s="85">
        <v>70</v>
      </c>
      <c r="G28" s="85">
        <v>5</v>
      </c>
      <c r="H28" s="85">
        <v>1</v>
      </c>
      <c r="I28" s="85">
        <v>0</v>
      </c>
    </row>
    <row r="29" spans="1:9" ht="20.100000000000001" customHeight="1" x14ac:dyDescent="0.35">
      <c r="A29" s="94" t="s">
        <v>79</v>
      </c>
      <c r="B29" s="95" t="s">
        <v>80</v>
      </c>
      <c r="C29" s="79">
        <v>0</v>
      </c>
      <c r="D29" s="79">
        <v>1</v>
      </c>
      <c r="E29" s="79">
        <v>0</v>
      </c>
      <c r="F29" s="79">
        <v>51</v>
      </c>
      <c r="G29" s="79">
        <v>11</v>
      </c>
      <c r="H29" s="79">
        <v>0</v>
      </c>
      <c r="I29" s="79">
        <v>1</v>
      </c>
    </row>
    <row r="30" spans="1:9" ht="20.100000000000001" customHeight="1" x14ac:dyDescent="0.35">
      <c r="A30" s="96" t="s">
        <v>81</v>
      </c>
      <c r="B30" s="97" t="s">
        <v>82</v>
      </c>
      <c r="C30" s="85">
        <v>0</v>
      </c>
      <c r="D30" s="85">
        <v>0</v>
      </c>
      <c r="E30" s="85">
        <v>0</v>
      </c>
      <c r="F30" s="85">
        <v>110</v>
      </c>
      <c r="G30" s="85">
        <v>18</v>
      </c>
      <c r="H30" s="85">
        <v>0</v>
      </c>
      <c r="I30" s="85">
        <v>1</v>
      </c>
    </row>
    <row r="31" spans="1:9" ht="20.100000000000001" customHeight="1" x14ac:dyDescent="0.35">
      <c r="A31" s="94" t="s">
        <v>85</v>
      </c>
      <c r="B31" s="95" t="s">
        <v>86</v>
      </c>
      <c r="C31" s="79">
        <v>0</v>
      </c>
      <c r="D31" s="79">
        <v>0</v>
      </c>
      <c r="E31" s="79">
        <v>0</v>
      </c>
      <c r="F31" s="79">
        <v>35</v>
      </c>
      <c r="G31" s="79">
        <v>0</v>
      </c>
      <c r="H31" s="79">
        <v>0</v>
      </c>
      <c r="I31" s="79">
        <v>0</v>
      </c>
    </row>
    <row r="32" spans="1:9" ht="20.100000000000001" customHeight="1" x14ac:dyDescent="0.35">
      <c r="A32" s="96" t="s">
        <v>85</v>
      </c>
      <c r="B32" s="97" t="s">
        <v>89</v>
      </c>
      <c r="C32" s="85">
        <v>0</v>
      </c>
      <c r="D32" s="85">
        <v>1</v>
      </c>
      <c r="E32" s="85">
        <v>0</v>
      </c>
      <c r="F32" s="85">
        <v>81</v>
      </c>
      <c r="G32" s="85">
        <v>35</v>
      </c>
      <c r="H32" s="85">
        <v>0</v>
      </c>
      <c r="I32" s="85">
        <v>0</v>
      </c>
    </row>
    <row r="33" spans="1:9" ht="20.100000000000001" customHeight="1" x14ac:dyDescent="0.35">
      <c r="A33" s="94" t="s">
        <v>85</v>
      </c>
      <c r="B33" s="95" t="s">
        <v>90</v>
      </c>
      <c r="C33" s="79">
        <v>0</v>
      </c>
      <c r="D33" s="79">
        <v>0</v>
      </c>
      <c r="E33" s="79">
        <v>0</v>
      </c>
      <c r="F33" s="79">
        <v>107</v>
      </c>
      <c r="G33" s="79">
        <v>94</v>
      </c>
      <c r="H33" s="79">
        <v>0</v>
      </c>
      <c r="I33" s="79">
        <v>1</v>
      </c>
    </row>
    <row r="34" spans="1:9" ht="20.100000000000001" customHeight="1" x14ac:dyDescent="0.35">
      <c r="A34" s="96" t="s">
        <v>92</v>
      </c>
      <c r="B34" s="97" t="s">
        <v>488</v>
      </c>
      <c r="C34" s="85">
        <v>0</v>
      </c>
      <c r="D34" s="85">
        <v>19</v>
      </c>
      <c r="E34" s="85">
        <v>0</v>
      </c>
      <c r="F34" s="85">
        <v>120</v>
      </c>
      <c r="G34" s="85">
        <v>5</v>
      </c>
      <c r="H34" s="85">
        <v>0</v>
      </c>
      <c r="I34" s="85">
        <v>0</v>
      </c>
    </row>
    <row r="35" spans="1:9" ht="20.100000000000001" customHeight="1" x14ac:dyDescent="0.35">
      <c r="A35" s="94" t="s">
        <v>92</v>
      </c>
      <c r="B35" s="95" t="s">
        <v>94</v>
      </c>
      <c r="C35" s="79">
        <v>0</v>
      </c>
      <c r="D35" s="79">
        <v>1</v>
      </c>
      <c r="E35" s="79">
        <v>0</v>
      </c>
      <c r="F35" s="79">
        <v>102</v>
      </c>
      <c r="G35" s="79">
        <v>6</v>
      </c>
      <c r="H35" s="79">
        <v>0</v>
      </c>
      <c r="I35" s="79">
        <v>0</v>
      </c>
    </row>
    <row r="36" spans="1:9" ht="20.100000000000001" customHeight="1" x14ac:dyDescent="0.35">
      <c r="A36" s="96" t="s">
        <v>96</v>
      </c>
      <c r="B36" s="97" t="s">
        <v>97</v>
      </c>
      <c r="C36" s="85">
        <v>0</v>
      </c>
      <c r="D36" s="85">
        <v>0</v>
      </c>
      <c r="E36" s="85">
        <v>0</v>
      </c>
      <c r="F36" s="85">
        <v>105</v>
      </c>
      <c r="G36" s="85">
        <v>4</v>
      </c>
      <c r="H36" s="85">
        <v>0</v>
      </c>
      <c r="I36" s="85">
        <v>0</v>
      </c>
    </row>
    <row r="37" spans="1:9" ht="20.100000000000001" customHeight="1" x14ac:dyDescent="0.35">
      <c r="A37" s="94" t="s">
        <v>99</v>
      </c>
      <c r="B37" s="95" t="s">
        <v>100</v>
      </c>
      <c r="C37" s="79">
        <v>0</v>
      </c>
      <c r="D37" s="79">
        <v>0</v>
      </c>
      <c r="E37" s="79">
        <v>0</v>
      </c>
      <c r="F37" s="79">
        <v>30</v>
      </c>
      <c r="G37" s="79">
        <v>10</v>
      </c>
      <c r="H37" s="79">
        <v>0</v>
      </c>
      <c r="I37" s="79">
        <v>0</v>
      </c>
    </row>
    <row r="38" spans="1:9" ht="20.100000000000001" customHeight="1" x14ac:dyDescent="0.35">
      <c r="A38" s="96" t="s">
        <v>102</v>
      </c>
      <c r="B38" s="97" t="s">
        <v>103</v>
      </c>
      <c r="C38" s="85">
        <v>0</v>
      </c>
      <c r="D38" s="85">
        <v>0</v>
      </c>
      <c r="E38" s="85">
        <v>0</v>
      </c>
      <c r="F38" s="85">
        <v>106</v>
      </c>
      <c r="G38" s="85">
        <v>3</v>
      </c>
      <c r="H38" s="85">
        <v>0</v>
      </c>
      <c r="I38" s="85">
        <v>0</v>
      </c>
    </row>
    <row r="39" spans="1:9" ht="20.100000000000001" customHeight="1" x14ac:dyDescent="0.35">
      <c r="A39" s="94" t="s">
        <v>102</v>
      </c>
      <c r="B39" s="95" t="s">
        <v>104</v>
      </c>
      <c r="C39" s="79">
        <v>0</v>
      </c>
      <c r="D39" s="79">
        <v>2</v>
      </c>
      <c r="E39" s="79">
        <v>0</v>
      </c>
      <c r="F39" s="79">
        <v>56</v>
      </c>
      <c r="G39" s="79">
        <v>5</v>
      </c>
      <c r="H39" s="79">
        <v>0</v>
      </c>
      <c r="I39" s="79">
        <v>0</v>
      </c>
    </row>
    <row r="40" spans="1:9" ht="20.100000000000001" customHeight="1" x14ac:dyDescent="0.35">
      <c r="A40" s="96" t="s">
        <v>107</v>
      </c>
      <c r="B40" s="97" t="s">
        <v>108</v>
      </c>
      <c r="C40" s="85">
        <v>0</v>
      </c>
      <c r="D40" s="85">
        <v>1</v>
      </c>
      <c r="E40" s="85">
        <v>0</v>
      </c>
      <c r="F40" s="85">
        <v>110</v>
      </c>
      <c r="G40" s="85">
        <v>8</v>
      </c>
      <c r="H40" s="85">
        <v>0</v>
      </c>
      <c r="I40" s="85">
        <v>0</v>
      </c>
    </row>
    <row r="41" spans="1:9" ht="20.100000000000001" customHeight="1" x14ac:dyDescent="0.35">
      <c r="A41" s="94" t="s">
        <v>107</v>
      </c>
      <c r="B41" s="95" t="s">
        <v>110</v>
      </c>
      <c r="C41" s="79">
        <v>0</v>
      </c>
      <c r="D41" s="79">
        <v>0</v>
      </c>
      <c r="E41" s="79">
        <v>0</v>
      </c>
      <c r="F41" s="79">
        <v>49</v>
      </c>
      <c r="G41" s="79">
        <v>3</v>
      </c>
      <c r="H41" s="79">
        <v>0</v>
      </c>
      <c r="I41" s="79">
        <v>0</v>
      </c>
    </row>
    <row r="42" spans="1:9" ht="20.100000000000001" customHeight="1" x14ac:dyDescent="0.35">
      <c r="A42" s="96" t="s">
        <v>111</v>
      </c>
      <c r="B42" s="97" t="s">
        <v>112</v>
      </c>
      <c r="C42" s="85">
        <v>0</v>
      </c>
      <c r="D42" s="85">
        <v>1</v>
      </c>
      <c r="E42" s="85">
        <v>2</v>
      </c>
      <c r="F42" s="85">
        <v>75</v>
      </c>
      <c r="G42" s="85">
        <v>4</v>
      </c>
      <c r="H42" s="85">
        <v>0</v>
      </c>
      <c r="I42" s="85">
        <v>0</v>
      </c>
    </row>
    <row r="43" spans="1:9" ht="20.100000000000001" customHeight="1" x14ac:dyDescent="0.35">
      <c r="A43" s="94" t="s">
        <v>114</v>
      </c>
      <c r="B43" s="95" t="s">
        <v>115</v>
      </c>
      <c r="C43" s="79">
        <v>0</v>
      </c>
      <c r="D43" s="79">
        <v>0</v>
      </c>
      <c r="E43" s="79">
        <v>0</v>
      </c>
      <c r="F43" s="79">
        <v>80</v>
      </c>
      <c r="G43" s="79">
        <v>10</v>
      </c>
      <c r="H43" s="79">
        <v>2</v>
      </c>
      <c r="I43" s="79">
        <v>0</v>
      </c>
    </row>
    <row r="44" spans="1:9" ht="20.100000000000001" customHeight="1" x14ac:dyDescent="0.35">
      <c r="A44" s="96" t="s">
        <v>117</v>
      </c>
      <c r="B44" s="97" t="s">
        <v>118</v>
      </c>
      <c r="C44" s="85">
        <v>0</v>
      </c>
      <c r="D44" s="85">
        <v>0</v>
      </c>
      <c r="E44" s="85">
        <v>0</v>
      </c>
      <c r="F44" s="85">
        <v>78</v>
      </c>
      <c r="G44" s="85">
        <v>5</v>
      </c>
      <c r="H44" s="85">
        <v>1</v>
      </c>
      <c r="I44" s="85">
        <v>0</v>
      </c>
    </row>
    <row r="45" spans="1:9" ht="20.100000000000001" customHeight="1" x14ac:dyDescent="0.35">
      <c r="A45" s="94" t="s">
        <v>117</v>
      </c>
      <c r="B45" s="95" t="s">
        <v>120</v>
      </c>
      <c r="C45" s="79">
        <v>0</v>
      </c>
      <c r="D45" s="79">
        <v>25</v>
      </c>
      <c r="E45" s="79">
        <v>0</v>
      </c>
      <c r="F45" s="79">
        <v>295</v>
      </c>
      <c r="G45" s="79">
        <v>63</v>
      </c>
      <c r="H45" s="79">
        <v>0</v>
      </c>
      <c r="I45" s="79">
        <v>0</v>
      </c>
    </row>
    <row r="46" spans="1:9" ht="20.100000000000001" customHeight="1" x14ac:dyDescent="0.35">
      <c r="A46" s="96" t="s">
        <v>117</v>
      </c>
      <c r="B46" s="97" t="s">
        <v>122</v>
      </c>
      <c r="C46" s="85">
        <v>0</v>
      </c>
      <c r="D46" s="85">
        <v>0</v>
      </c>
      <c r="E46" s="85">
        <v>0</v>
      </c>
      <c r="F46" s="85">
        <v>45</v>
      </c>
      <c r="G46" s="85">
        <v>1</v>
      </c>
      <c r="H46" s="85">
        <v>0</v>
      </c>
      <c r="I46" s="85">
        <v>0</v>
      </c>
    </row>
    <row r="47" spans="1:9" ht="20.100000000000001" customHeight="1" x14ac:dyDescent="0.35">
      <c r="A47" s="94" t="s">
        <v>117</v>
      </c>
      <c r="B47" s="95" t="s">
        <v>123</v>
      </c>
      <c r="C47" s="79">
        <v>0</v>
      </c>
      <c r="D47" s="79">
        <v>0</v>
      </c>
      <c r="E47" s="79">
        <v>0</v>
      </c>
      <c r="F47" s="79">
        <v>99</v>
      </c>
      <c r="G47" s="79">
        <v>15</v>
      </c>
      <c r="H47" s="79">
        <v>0</v>
      </c>
      <c r="I47" s="79">
        <v>0</v>
      </c>
    </row>
    <row r="48" spans="1:9" ht="20.100000000000001" customHeight="1" x14ac:dyDescent="0.35">
      <c r="A48" s="96" t="s">
        <v>117</v>
      </c>
      <c r="B48" s="97" t="s">
        <v>125</v>
      </c>
      <c r="C48" s="85">
        <v>0</v>
      </c>
      <c r="D48" s="85">
        <v>0</v>
      </c>
      <c r="E48" s="85">
        <v>0</v>
      </c>
      <c r="F48" s="85">
        <v>86</v>
      </c>
      <c r="G48" s="85">
        <v>7</v>
      </c>
      <c r="H48" s="85">
        <v>0</v>
      </c>
      <c r="I48" s="85">
        <v>0</v>
      </c>
    </row>
    <row r="49" spans="1:9" ht="20.100000000000001" customHeight="1" x14ac:dyDescent="0.35">
      <c r="A49" s="94" t="s">
        <v>128</v>
      </c>
      <c r="B49" s="95" t="s">
        <v>129</v>
      </c>
      <c r="C49" s="79">
        <v>0</v>
      </c>
      <c r="D49" s="79">
        <v>1</v>
      </c>
      <c r="E49" s="79">
        <v>0</v>
      </c>
      <c r="F49" s="79">
        <v>72</v>
      </c>
      <c r="G49" s="79">
        <v>10</v>
      </c>
      <c r="H49" s="79">
        <v>0</v>
      </c>
      <c r="I49" s="79">
        <v>0</v>
      </c>
    </row>
    <row r="50" spans="1:9" ht="20.100000000000001" customHeight="1" x14ac:dyDescent="0.35">
      <c r="A50" s="96" t="s">
        <v>128</v>
      </c>
      <c r="B50" s="97" t="s">
        <v>130</v>
      </c>
      <c r="C50" s="85">
        <v>0</v>
      </c>
      <c r="D50" s="85">
        <v>0</v>
      </c>
      <c r="E50" s="85">
        <v>0</v>
      </c>
      <c r="F50" s="85">
        <v>43</v>
      </c>
      <c r="G50" s="85">
        <v>9</v>
      </c>
      <c r="H50" s="85">
        <v>0</v>
      </c>
      <c r="I50" s="85">
        <v>0</v>
      </c>
    </row>
    <row r="51" spans="1:9" ht="20.100000000000001" customHeight="1" x14ac:dyDescent="0.35">
      <c r="A51" s="94" t="s">
        <v>134</v>
      </c>
      <c r="B51" s="95" t="s">
        <v>135</v>
      </c>
      <c r="C51" s="79">
        <v>0</v>
      </c>
      <c r="D51" s="79">
        <v>0</v>
      </c>
      <c r="E51" s="79">
        <v>0</v>
      </c>
      <c r="F51" s="79">
        <v>110</v>
      </c>
      <c r="G51" s="79">
        <v>8</v>
      </c>
      <c r="H51" s="79">
        <v>1</v>
      </c>
      <c r="I51" s="79">
        <v>1</v>
      </c>
    </row>
    <row r="52" spans="1:9" ht="20.100000000000001" customHeight="1" x14ac:dyDescent="0.35">
      <c r="A52" s="96" t="s">
        <v>134</v>
      </c>
      <c r="B52" s="97" t="s">
        <v>137</v>
      </c>
      <c r="C52" s="85">
        <v>0</v>
      </c>
      <c r="D52" s="85">
        <v>5</v>
      </c>
      <c r="E52" s="85">
        <v>1</v>
      </c>
      <c r="F52" s="85">
        <v>59</v>
      </c>
      <c r="G52" s="85">
        <v>11</v>
      </c>
      <c r="H52" s="85">
        <v>1</v>
      </c>
      <c r="I52" s="85">
        <v>0</v>
      </c>
    </row>
    <row r="53" spans="1:9" ht="20.100000000000001" customHeight="1" x14ac:dyDescent="0.35">
      <c r="A53" s="94" t="s">
        <v>139</v>
      </c>
      <c r="B53" s="95" t="s">
        <v>140</v>
      </c>
      <c r="C53" s="79">
        <v>0</v>
      </c>
      <c r="D53" s="79">
        <v>4</v>
      </c>
      <c r="E53" s="79">
        <v>0</v>
      </c>
      <c r="F53" s="79">
        <v>48</v>
      </c>
      <c r="G53" s="79">
        <v>0</v>
      </c>
      <c r="H53" s="79">
        <v>1</v>
      </c>
      <c r="I53" s="79">
        <v>0</v>
      </c>
    </row>
    <row r="54" spans="1:9" ht="20.100000000000001" customHeight="1" x14ac:dyDescent="0.35">
      <c r="A54" s="96" t="s">
        <v>142</v>
      </c>
      <c r="B54" s="97" t="s">
        <v>143</v>
      </c>
      <c r="C54" s="85">
        <v>0</v>
      </c>
      <c r="D54" s="85">
        <v>0</v>
      </c>
      <c r="E54" s="85">
        <v>77</v>
      </c>
      <c r="F54" s="85">
        <v>0</v>
      </c>
      <c r="G54" s="85">
        <v>1</v>
      </c>
      <c r="H54" s="85">
        <v>0</v>
      </c>
      <c r="I54" s="85">
        <v>0</v>
      </c>
    </row>
    <row r="55" spans="1:9" ht="20.100000000000001" customHeight="1" x14ac:dyDescent="0.35">
      <c r="A55" s="94" t="s">
        <v>145</v>
      </c>
      <c r="B55" s="95" t="s">
        <v>146</v>
      </c>
      <c r="C55" s="79">
        <v>0</v>
      </c>
      <c r="D55" s="79">
        <v>4</v>
      </c>
      <c r="E55" s="79">
        <v>4</v>
      </c>
      <c r="F55" s="79">
        <v>122</v>
      </c>
      <c r="G55" s="79">
        <v>8</v>
      </c>
      <c r="H55" s="79">
        <v>1</v>
      </c>
      <c r="I55" s="79">
        <v>3</v>
      </c>
    </row>
    <row r="56" spans="1:9" ht="20.100000000000001" customHeight="1" x14ac:dyDescent="0.35">
      <c r="A56" s="96" t="s">
        <v>145</v>
      </c>
      <c r="B56" s="97" t="s">
        <v>150</v>
      </c>
      <c r="C56" s="85">
        <v>0</v>
      </c>
      <c r="D56" s="85">
        <v>7</v>
      </c>
      <c r="E56" s="85">
        <v>0</v>
      </c>
      <c r="F56" s="85">
        <v>125</v>
      </c>
      <c r="G56" s="85">
        <v>4</v>
      </c>
      <c r="H56" s="85">
        <v>0</v>
      </c>
      <c r="I56" s="85">
        <v>0</v>
      </c>
    </row>
    <row r="57" spans="1:9" ht="20.100000000000001" customHeight="1" x14ac:dyDescent="0.35">
      <c r="A57" s="94" t="s">
        <v>145</v>
      </c>
      <c r="B57" s="95" t="s">
        <v>152</v>
      </c>
      <c r="C57" s="79">
        <v>0</v>
      </c>
      <c r="D57" s="79">
        <v>2</v>
      </c>
      <c r="E57" s="79">
        <v>0</v>
      </c>
      <c r="F57" s="79">
        <v>78</v>
      </c>
      <c r="G57" s="79">
        <v>0</v>
      </c>
      <c r="H57" s="79">
        <v>0</v>
      </c>
      <c r="I57" s="79">
        <v>0</v>
      </c>
    </row>
    <row r="58" spans="1:9" ht="20.100000000000001" customHeight="1" x14ac:dyDescent="0.35">
      <c r="A58" s="96" t="s">
        <v>154</v>
      </c>
      <c r="B58" s="97" t="s">
        <v>155</v>
      </c>
      <c r="C58" s="85">
        <v>0</v>
      </c>
      <c r="D58" s="85">
        <v>0</v>
      </c>
      <c r="E58" s="85">
        <v>0</v>
      </c>
      <c r="F58" s="85">
        <v>65</v>
      </c>
      <c r="G58" s="85">
        <v>11</v>
      </c>
      <c r="H58" s="85">
        <v>0</v>
      </c>
      <c r="I58" s="85">
        <v>0</v>
      </c>
    </row>
    <row r="59" spans="1:9" ht="20.100000000000001" customHeight="1" x14ac:dyDescent="0.35">
      <c r="A59" s="94" t="s">
        <v>157</v>
      </c>
      <c r="B59" s="95" t="s">
        <v>158</v>
      </c>
      <c r="C59" s="79">
        <v>0</v>
      </c>
      <c r="D59" s="79">
        <v>0</v>
      </c>
      <c r="E59" s="79">
        <v>0</v>
      </c>
      <c r="F59" s="79">
        <v>41</v>
      </c>
      <c r="G59" s="79">
        <v>20</v>
      </c>
      <c r="H59" s="79">
        <v>1</v>
      </c>
      <c r="I59" s="79">
        <v>0</v>
      </c>
    </row>
    <row r="60" spans="1:9" ht="20.100000000000001" customHeight="1" x14ac:dyDescent="0.35">
      <c r="A60" s="96" t="s">
        <v>157</v>
      </c>
      <c r="B60" s="97" t="s">
        <v>160</v>
      </c>
      <c r="C60" s="85">
        <v>0</v>
      </c>
      <c r="D60" s="85">
        <v>0</v>
      </c>
      <c r="E60" s="85">
        <v>0</v>
      </c>
      <c r="F60" s="85">
        <v>97</v>
      </c>
      <c r="G60" s="85">
        <v>0</v>
      </c>
      <c r="H60" s="85">
        <v>0</v>
      </c>
      <c r="I60" s="85">
        <v>0</v>
      </c>
    </row>
    <row r="61" spans="1:9" ht="20.100000000000001" customHeight="1" x14ac:dyDescent="0.35">
      <c r="A61" s="94" t="s">
        <v>162</v>
      </c>
      <c r="B61" s="95" t="s">
        <v>163</v>
      </c>
      <c r="C61" s="79">
        <v>0</v>
      </c>
      <c r="D61" s="79">
        <v>0</v>
      </c>
      <c r="E61" s="79">
        <v>0</v>
      </c>
      <c r="F61" s="79">
        <v>97</v>
      </c>
      <c r="G61" s="79">
        <v>9</v>
      </c>
      <c r="H61" s="79">
        <v>0</v>
      </c>
      <c r="I61" s="79">
        <v>0</v>
      </c>
    </row>
    <row r="62" spans="1:9" ht="20.100000000000001" customHeight="1" x14ac:dyDescent="0.35">
      <c r="A62" s="96" t="s">
        <v>162</v>
      </c>
      <c r="B62" s="97" t="s">
        <v>165</v>
      </c>
      <c r="C62" s="85">
        <v>0</v>
      </c>
      <c r="D62" s="85">
        <v>0</v>
      </c>
      <c r="E62" s="85">
        <v>0</v>
      </c>
      <c r="F62" s="85">
        <v>102</v>
      </c>
      <c r="G62" s="85">
        <v>0</v>
      </c>
      <c r="H62" s="85">
        <v>1</v>
      </c>
      <c r="I62" s="85">
        <v>2</v>
      </c>
    </row>
    <row r="63" spans="1:9" ht="20.100000000000001" customHeight="1" x14ac:dyDescent="0.35">
      <c r="A63" s="94" t="s">
        <v>162</v>
      </c>
      <c r="B63" s="95" t="s">
        <v>166</v>
      </c>
      <c r="C63" s="79">
        <v>0</v>
      </c>
      <c r="D63" s="79">
        <v>4</v>
      </c>
      <c r="E63" s="79">
        <v>0</v>
      </c>
      <c r="F63" s="79">
        <v>97</v>
      </c>
      <c r="G63" s="79">
        <v>4</v>
      </c>
      <c r="H63" s="79">
        <v>1</v>
      </c>
      <c r="I63" s="79">
        <v>0</v>
      </c>
    </row>
    <row r="64" spans="1:9" ht="20.100000000000001" customHeight="1" x14ac:dyDescent="0.35">
      <c r="A64" s="96" t="s">
        <v>168</v>
      </c>
      <c r="B64" s="97" t="s">
        <v>169</v>
      </c>
      <c r="C64" s="85">
        <v>0</v>
      </c>
      <c r="D64" s="85">
        <v>0</v>
      </c>
      <c r="E64" s="85">
        <v>0</v>
      </c>
      <c r="F64" s="85">
        <v>92</v>
      </c>
      <c r="G64" s="85">
        <v>8</v>
      </c>
      <c r="H64" s="85">
        <v>0</v>
      </c>
      <c r="I64" s="85">
        <v>0</v>
      </c>
    </row>
    <row r="65" spans="1:11" ht="20.100000000000001" customHeight="1" x14ac:dyDescent="0.35">
      <c r="A65" s="94" t="s">
        <v>168</v>
      </c>
      <c r="B65" s="95" t="s">
        <v>171</v>
      </c>
      <c r="C65" s="79">
        <v>0</v>
      </c>
      <c r="D65" s="79">
        <v>0</v>
      </c>
      <c r="E65" s="79">
        <v>0</v>
      </c>
      <c r="F65" s="79">
        <v>49</v>
      </c>
      <c r="G65" s="79">
        <v>1</v>
      </c>
      <c r="H65" s="79">
        <v>0</v>
      </c>
      <c r="I65" s="79">
        <v>0</v>
      </c>
    </row>
    <row r="66" spans="1:11" ht="20.100000000000001" customHeight="1" x14ac:dyDescent="0.35">
      <c r="A66" s="96" t="s">
        <v>173</v>
      </c>
      <c r="B66" s="97" t="s">
        <v>174</v>
      </c>
      <c r="C66" s="85">
        <v>0</v>
      </c>
      <c r="D66" s="85">
        <v>0</v>
      </c>
      <c r="E66" s="85">
        <v>0</v>
      </c>
      <c r="F66" s="85">
        <v>93</v>
      </c>
      <c r="G66" s="85">
        <v>7</v>
      </c>
      <c r="H66" s="85">
        <v>0</v>
      </c>
      <c r="I66" s="85">
        <v>1</v>
      </c>
    </row>
    <row r="67" spans="1:11" ht="20.100000000000001" customHeight="1" x14ac:dyDescent="0.35">
      <c r="A67" s="94" t="s">
        <v>176</v>
      </c>
      <c r="B67" s="95" t="s">
        <v>177</v>
      </c>
      <c r="C67" s="79">
        <v>0</v>
      </c>
      <c r="D67" s="79">
        <v>0</v>
      </c>
      <c r="E67" s="79">
        <v>1</v>
      </c>
      <c r="F67" s="79">
        <v>60</v>
      </c>
      <c r="G67" s="79">
        <v>0</v>
      </c>
      <c r="H67" s="79">
        <v>0</v>
      </c>
      <c r="I67" s="79">
        <v>0</v>
      </c>
    </row>
    <row r="68" spans="1:11" ht="20.100000000000001" customHeight="1" x14ac:dyDescent="0.35">
      <c r="A68" s="96" t="s">
        <v>179</v>
      </c>
      <c r="B68" s="97" t="s">
        <v>180</v>
      </c>
      <c r="C68" s="85">
        <v>0</v>
      </c>
      <c r="D68" s="85">
        <v>1</v>
      </c>
      <c r="E68" s="85">
        <v>4</v>
      </c>
      <c r="F68" s="85">
        <v>37</v>
      </c>
      <c r="G68" s="85">
        <v>5</v>
      </c>
      <c r="H68" s="85">
        <v>0</v>
      </c>
      <c r="I68" s="85">
        <v>0</v>
      </c>
    </row>
    <row r="69" spans="1:11" ht="20.100000000000001" customHeight="1" x14ac:dyDescent="0.35">
      <c r="A69" s="94" t="s">
        <v>182</v>
      </c>
      <c r="B69" s="95" t="s">
        <v>183</v>
      </c>
      <c r="C69" s="79">
        <v>0</v>
      </c>
      <c r="D69" s="79">
        <v>9</v>
      </c>
      <c r="E69" s="79">
        <v>0</v>
      </c>
      <c r="F69" s="79">
        <v>90</v>
      </c>
      <c r="G69" s="79">
        <v>1</v>
      </c>
      <c r="H69" s="79">
        <v>0</v>
      </c>
      <c r="I69" s="79">
        <v>0</v>
      </c>
    </row>
    <row r="70" spans="1:11" ht="20.100000000000001" customHeight="1" x14ac:dyDescent="0.35">
      <c r="A70" s="96" t="s">
        <v>185</v>
      </c>
      <c r="B70" s="97" t="s">
        <v>186</v>
      </c>
      <c r="C70" s="85">
        <v>0</v>
      </c>
      <c r="D70" s="85">
        <v>6</v>
      </c>
      <c r="E70" s="85">
        <v>14</v>
      </c>
      <c r="F70" s="85">
        <v>18</v>
      </c>
      <c r="G70" s="85">
        <v>3</v>
      </c>
      <c r="H70" s="85">
        <v>0</v>
      </c>
      <c r="I70" s="85">
        <v>0</v>
      </c>
    </row>
    <row r="71" spans="1:11" ht="20.100000000000001" customHeight="1" x14ac:dyDescent="0.35">
      <c r="A71" s="110"/>
      <c r="B71" s="111" t="s">
        <v>274</v>
      </c>
      <c r="C71" s="69">
        <v>7</v>
      </c>
      <c r="D71" s="69">
        <v>95</v>
      </c>
      <c r="E71" s="69">
        <v>113</v>
      </c>
      <c r="F71" s="69">
        <v>5343</v>
      </c>
      <c r="G71" s="69">
        <v>722</v>
      </c>
      <c r="H71" s="69">
        <v>16</v>
      </c>
      <c r="I71" s="69">
        <v>12</v>
      </c>
      <c r="K71" s="64"/>
    </row>
    <row r="72" spans="1:11" ht="20.100000000000001" customHeight="1" thickBot="1" x14ac:dyDescent="0.4">
      <c r="A72" s="582"/>
      <c r="B72" s="583" t="s">
        <v>275</v>
      </c>
      <c r="C72" s="584">
        <v>0.11097019657577678</v>
      </c>
      <c r="D72" s="584">
        <v>1.5060240963855422</v>
      </c>
      <c r="E72" s="584">
        <v>1.7913760304375397</v>
      </c>
      <c r="F72" s="584">
        <v>84.701965757767923</v>
      </c>
      <c r="G72" s="584">
        <v>11.445783132530121</v>
      </c>
      <c r="H72" s="584">
        <v>0.2536461636017755</v>
      </c>
      <c r="I72" s="584">
        <v>0.19023462270133165</v>
      </c>
    </row>
    <row r="73" spans="1:11" s="503" customFormat="1" ht="24.95" customHeight="1" thickTop="1" x14ac:dyDescent="0.35">
      <c r="A73" s="524"/>
      <c r="B73" s="525" t="s">
        <v>888</v>
      </c>
      <c r="C73" s="515"/>
      <c r="D73" s="515"/>
      <c r="E73" s="515"/>
      <c r="F73" s="515"/>
      <c r="G73" s="515"/>
      <c r="H73" s="515"/>
      <c r="I73" s="515"/>
    </row>
    <row r="74" spans="1:11" s="503" customFormat="1" ht="20.100000000000001" customHeight="1" x14ac:dyDescent="0.35">
      <c r="A74" s="586" t="s">
        <v>864</v>
      </c>
      <c r="B74" s="587" t="s">
        <v>865</v>
      </c>
      <c r="C74" s="588">
        <v>0</v>
      </c>
      <c r="D74" s="588">
        <v>0</v>
      </c>
      <c r="E74" s="588">
        <v>0</v>
      </c>
      <c r="F74" s="588">
        <v>0</v>
      </c>
      <c r="G74" s="588">
        <v>0</v>
      </c>
      <c r="H74" s="588">
        <v>0</v>
      </c>
      <c r="I74" s="550">
        <v>175</v>
      </c>
    </row>
    <row r="75" spans="1:11" s="503" customFormat="1" ht="24.95" customHeight="1" x14ac:dyDescent="0.35">
      <c r="A75" s="524"/>
      <c r="B75" s="525" t="s">
        <v>901</v>
      </c>
      <c r="C75" s="515"/>
      <c r="D75" s="515"/>
      <c r="E75" s="515"/>
      <c r="F75" s="515"/>
      <c r="G75" s="515"/>
      <c r="H75" s="515"/>
      <c r="I75" s="515"/>
    </row>
    <row r="76" spans="1:11" ht="20.100000000000001" customHeight="1" x14ac:dyDescent="0.35">
      <c r="A76" s="94" t="s">
        <v>188</v>
      </c>
      <c r="B76" s="95" t="s">
        <v>189</v>
      </c>
      <c r="C76" s="79">
        <v>2</v>
      </c>
      <c r="D76" s="79">
        <v>9</v>
      </c>
      <c r="E76" s="79">
        <v>6</v>
      </c>
      <c r="F76" s="79">
        <v>14</v>
      </c>
      <c r="G76" s="79">
        <v>1</v>
      </c>
      <c r="H76" s="79">
        <v>0</v>
      </c>
      <c r="I76" s="112" t="s">
        <v>520</v>
      </c>
      <c r="K76" s="64"/>
    </row>
    <row r="77" spans="1:11" ht="20.100000000000001" customHeight="1" x14ac:dyDescent="0.35">
      <c r="A77" s="96" t="s">
        <v>191</v>
      </c>
      <c r="B77" s="97" t="s">
        <v>192</v>
      </c>
      <c r="C77" s="85">
        <v>0</v>
      </c>
      <c r="D77" s="85">
        <v>8</v>
      </c>
      <c r="E77" s="85">
        <v>9</v>
      </c>
      <c r="F77" s="85">
        <v>36</v>
      </c>
      <c r="G77" s="85">
        <v>2</v>
      </c>
      <c r="H77" s="85">
        <v>0</v>
      </c>
      <c r="I77" s="85" t="s">
        <v>485</v>
      </c>
      <c r="K77" s="64"/>
    </row>
    <row r="78" spans="1:11" ht="20.100000000000001" customHeight="1" x14ac:dyDescent="0.35">
      <c r="A78" s="94" t="s">
        <v>195</v>
      </c>
      <c r="B78" s="95" t="s">
        <v>196</v>
      </c>
      <c r="C78" s="79">
        <v>7</v>
      </c>
      <c r="D78" s="79">
        <v>10</v>
      </c>
      <c r="E78" s="79">
        <v>0</v>
      </c>
      <c r="F78" s="79">
        <v>10</v>
      </c>
      <c r="G78" s="79">
        <v>2</v>
      </c>
      <c r="H78" s="79">
        <v>0</v>
      </c>
      <c r="I78" s="79" t="s">
        <v>485</v>
      </c>
      <c r="K78" s="64"/>
    </row>
    <row r="79" spans="1:11" ht="20.100000000000001" customHeight="1" x14ac:dyDescent="0.35">
      <c r="A79" s="96" t="s">
        <v>199</v>
      </c>
      <c r="B79" s="97" t="s">
        <v>200</v>
      </c>
      <c r="C79" s="85">
        <v>0</v>
      </c>
      <c r="D79" s="85">
        <v>3</v>
      </c>
      <c r="E79" s="85">
        <v>2</v>
      </c>
      <c r="F79" s="85">
        <v>33</v>
      </c>
      <c r="G79" s="85">
        <v>2</v>
      </c>
      <c r="H79" s="85">
        <v>0</v>
      </c>
      <c r="I79" s="85" t="s">
        <v>485</v>
      </c>
      <c r="K79" s="64"/>
    </row>
    <row r="80" spans="1:11" ht="20.100000000000001" customHeight="1" x14ac:dyDescent="0.35">
      <c r="A80" s="94" t="s">
        <v>202</v>
      </c>
      <c r="B80" s="95" t="s">
        <v>203</v>
      </c>
      <c r="C80" s="79">
        <v>0</v>
      </c>
      <c r="D80" s="79">
        <v>15</v>
      </c>
      <c r="E80" s="79">
        <v>0</v>
      </c>
      <c r="F80" s="79">
        <v>69</v>
      </c>
      <c r="G80" s="79">
        <v>11</v>
      </c>
      <c r="H80" s="79">
        <v>1</v>
      </c>
      <c r="I80" s="79" t="s">
        <v>485</v>
      </c>
      <c r="K80" s="64"/>
    </row>
    <row r="81" spans="1:11" ht="20.100000000000001" customHeight="1" x14ac:dyDescent="0.35">
      <c r="A81" s="96" t="s">
        <v>202</v>
      </c>
      <c r="B81" s="97" t="s">
        <v>204</v>
      </c>
      <c r="C81" s="85">
        <v>0</v>
      </c>
      <c r="D81" s="85">
        <v>0</v>
      </c>
      <c r="E81" s="85">
        <v>0</v>
      </c>
      <c r="F81" s="85">
        <v>41</v>
      </c>
      <c r="G81" s="85">
        <v>15</v>
      </c>
      <c r="H81" s="85">
        <v>0</v>
      </c>
      <c r="I81" s="85" t="s">
        <v>485</v>
      </c>
      <c r="K81" s="64"/>
    </row>
    <row r="82" spans="1:11" ht="20.100000000000001" customHeight="1" x14ac:dyDescent="0.35">
      <c r="A82" s="94" t="s">
        <v>205</v>
      </c>
      <c r="B82" s="95" t="s">
        <v>206</v>
      </c>
      <c r="C82" s="79">
        <v>8</v>
      </c>
      <c r="D82" s="79">
        <v>0</v>
      </c>
      <c r="E82" s="79">
        <v>0</v>
      </c>
      <c r="F82" s="79">
        <v>22</v>
      </c>
      <c r="G82" s="79">
        <v>8</v>
      </c>
      <c r="H82" s="79">
        <v>0</v>
      </c>
      <c r="I82" s="79" t="s">
        <v>485</v>
      </c>
      <c r="K82" s="64"/>
    </row>
    <row r="83" spans="1:11" ht="20.100000000000001" customHeight="1" x14ac:dyDescent="0.35">
      <c r="A83" s="96" t="s">
        <v>205</v>
      </c>
      <c r="B83" s="97" t="s">
        <v>818</v>
      </c>
      <c r="C83" s="85">
        <v>44</v>
      </c>
      <c r="D83" s="85">
        <v>12</v>
      </c>
      <c r="E83" s="85">
        <v>26</v>
      </c>
      <c r="F83" s="85">
        <v>7</v>
      </c>
      <c r="G83" s="85">
        <v>0</v>
      </c>
      <c r="H83" s="85">
        <v>0</v>
      </c>
      <c r="I83" s="85" t="s">
        <v>485</v>
      </c>
      <c r="K83" s="64"/>
    </row>
    <row r="84" spans="1:11" ht="20.100000000000001" customHeight="1" x14ac:dyDescent="0.35">
      <c r="A84" s="94" t="s">
        <v>205</v>
      </c>
      <c r="B84" s="95" t="s">
        <v>815</v>
      </c>
      <c r="C84" s="79">
        <v>41</v>
      </c>
      <c r="D84" s="79">
        <v>3</v>
      </c>
      <c r="E84" s="79">
        <v>0</v>
      </c>
      <c r="F84" s="79">
        <v>4</v>
      </c>
      <c r="G84" s="79">
        <v>2</v>
      </c>
      <c r="H84" s="79">
        <v>0</v>
      </c>
      <c r="I84" s="79" t="s">
        <v>485</v>
      </c>
      <c r="K84" s="64"/>
    </row>
    <row r="85" spans="1:11" ht="20.100000000000001" customHeight="1" x14ac:dyDescent="0.35">
      <c r="A85" s="96" t="s">
        <v>212</v>
      </c>
      <c r="B85" s="97" t="s">
        <v>213</v>
      </c>
      <c r="C85" s="85">
        <v>0</v>
      </c>
      <c r="D85" s="85">
        <v>5</v>
      </c>
      <c r="E85" s="85">
        <v>3</v>
      </c>
      <c r="F85" s="85">
        <v>24</v>
      </c>
      <c r="G85" s="85">
        <v>2</v>
      </c>
      <c r="H85" s="85">
        <v>0</v>
      </c>
      <c r="I85" s="85" t="s">
        <v>485</v>
      </c>
      <c r="K85" s="64"/>
    </row>
    <row r="86" spans="1:11" ht="20.100000000000001" customHeight="1" x14ac:dyDescent="0.35">
      <c r="A86" s="110"/>
      <c r="B86" s="111" t="s">
        <v>276</v>
      </c>
      <c r="C86" s="69">
        <v>102</v>
      </c>
      <c r="D86" s="69">
        <v>65</v>
      </c>
      <c r="E86" s="69">
        <v>46</v>
      </c>
      <c r="F86" s="69">
        <v>260</v>
      </c>
      <c r="G86" s="69">
        <v>45</v>
      </c>
      <c r="H86" s="69">
        <v>1</v>
      </c>
      <c r="I86" s="69" t="s">
        <v>485</v>
      </c>
      <c r="K86" s="64"/>
    </row>
    <row r="87" spans="1:11" ht="20.100000000000001" customHeight="1" x14ac:dyDescent="0.35">
      <c r="A87" s="110"/>
      <c r="B87" s="111" t="s">
        <v>275</v>
      </c>
      <c r="C87" s="492">
        <v>19.653179190751445</v>
      </c>
      <c r="D87" s="492">
        <v>12.524084778420038</v>
      </c>
      <c r="E87" s="492">
        <v>8.8631984585741819</v>
      </c>
      <c r="F87" s="492">
        <v>50.096339113680152</v>
      </c>
      <c r="G87" s="492">
        <v>8.6705202312138727</v>
      </c>
      <c r="H87" s="492">
        <v>0.19267822736030829</v>
      </c>
      <c r="I87" s="69"/>
    </row>
    <row r="88" spans="1:11" ht="13.9" x14ac:dyDescent="0.35">
      <c r="A88" s="49" t="s">
        <v>776</v>
      </c>
      <c r="C88" s="64"/>
      <c r="D88" s="64"/>
      <c r="E88" s="64"/>
      <c r="F88" s="498"/>
      <c r="G88" s="64"/>
      <c r="H88" s="64"/>
      <c r="I88" s="64"/>
    </row>
    <row r="89" spans="1:11" x14ac:dyDescent="0.35">
      <c r="A89" s="49"/>
      <c r="C89" s="64"/>
      <c r="D89" s="64"/>
      <c r="E89" s="64"/>
      <c r="F89" s="64"/>
      <c r="G89" s="64"/>
      <c r="H89" s="64"/>
      <c r="I89" s="64"/>
    </row>
    <row r="90" spans="1:11" x14ac:dyDescent="0.35">
      <c r="A90" s="49" t="s">
        <v>777</v>
      </c>
      <c r="D90" s="66"/>
      <c r="E90" s="66"/>
      <c r="F90" s="66"/>
      <c r="G90" s="66"/>
      <c r="H90" s="66"/>
      <c r="I90" s="66"/>
    </row>
    <row r="91" spans="1:11" x14ac:dyDescent="0.35">
      <c r="A91" s="49" t="s">
        <v>521</v>
      </c>
      <c r="D91" s="66"/>
      <c r="E91" s="66"/>
      <c r="F91" s="66"/>
      <c r="G91" s="66"/>
      <c r="H91" s="66"/>
      <c r="I91" s="66"/>
    </row>
  </sheetData>
  <autoFilter ref="A4:I4"/>
  <mergeCells count="2">
    <mergeCell ref="C3:I3"/>
    <mergeCell ref="A2:B2"/>
  </mergeCells>
  <hyperlinks>
    <hyperlink ref="A2:B2" location="TOC!A1" display="Return to Table of Contents"/>
  </hyperlinks>
  <pageMargins left="0.25" right="0.25" top="0.75" bottom="0.75" header="0.3" footer="0.3"/>
  <pageSetup scale="45" fitToHeight="2" orientation="portrait" horizontalDpi="1200" verticalDpi="1200" r:id="rId1"/>
  <headerFooter>
    <oddHeader>&amp;L&amp;9 2019-20 &amp;"Arial,Italic"Survey of Dental Education&amp;"Arial,Regular"
Report 1 - Academic Programs, Enrollment, and Graduates</oddHeader>
  </headerFooter>
  <rowBreaks count="1" manualBreakCount="1">
    <brk id="7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K58"/>
  <sheetViews>
    <sheetView workbookViewId="0">
      <pane ySplit="4" topLeftCell="A5" activePane="bottomLeft" state="frozen"/>
      <selection activeCell="B51" sqref="B51"/>
      <selection pane="bottomLeft" sqref="A1:K1"/>
    </sheetView>
  </sheetViews>
  <sheetFormatPr defaultColWidth="9.1328125" defaultRowHeight="12.75" x14ac:dyDescent="0.35"/>
  <cols>
    <col min="1" max="1" width="13.59765625" style="1" customWidth="1"/>
    <col min="2" max="2" width="8.1328125" style="1" customWidth="1"/>
    <col min="3" max="3" width="8" style="1" customWidth="1"/>
    <col min="4" max="4" width="8.1328125" style="1" customWidth="1"/>
    <col min="5" max="5" width="8" style="1" customWidth="1"/>
    <col min="6" max="6" width="8.1328125" style="1" customWidth="1"/>
    <col min="7" max="7" width="8" style="1" customWidth="1"/>
    <col min="8" max="8" width="8.1328125" style="1" customWidth="1"/>
    <col min="9" max="9" width="8" style="1" customWidth="1"/>
    <col min="10" max="10" width="9.73046875" style="1" customWidth="1"/>
    <col min="11" max="11" width="9.59765625" style="1" customWidth="1"/>
    <col min="12" max="16384" width="9.1328125" style="1"/>
  </cols>
  <sheetData>
    <row r="1" spans="1:11" ht="33" customHeight="1" x14ac:dyDescent="0.4">
      <c r="A1" s="644" t="s">
        <v>277</v>
      </c>
      <c r="B1" s="666"/>
      <c r="C1" s="666"/>
      <c r="D1" s="666"/>
      <c r="E1" s="666"/>
      <c r="F1" s="666"/>
      <c r="G1" s="666"/>
      <c r="H1" s="666"/>
      <c r="I1" s="666"/>
      <c r="J1" s="666"/>
      <c r="K1" s="666"/>
    </row>
    <row r="2" spans="1:11" ht="20.25" customHeight="1" x14ac:dyDescent="0.35">
      <c r="A2" s="643" t="s">
        <v>0</v>
      </c>
      <c r="B2" s="643"/>
      <c r="C2" s="643"/>
      <c r="D2" s="643"/>
    </row>
    <row r="3" spans="1:11" ht="36.75" customHeight="1" x14ac:dyDescent="0.4">
      <c r="A3" s="67"/>
      <c r="B3" s="667" t="s">
        <v>267</v>
      </c>
      <c r="C3" s="668"/>
      <c r="D3" s="668" t="s">
        <v>268</v>
      </c>
      <c r="E3" s="668"/>
      <c r="F3" s="668" t="s">
        <v>269</v>
      </c>
      <c r="G3" s="668"/>
      <c r="H3" s="668" t="s">
        <v>278</v>
      </c>
      <c r="I3" s="668"/>
      <c r="J3" s="668" t="s">
        <v>523</v>
      </c>
      <c r="K3" s="669"/>
    </row>
    <row r="4" spans="1:11" ht="24.75" customHeight="1" x14ac:dyDescent="0.35">
      <c r="A4" s="65" t="s">
        <v>216</v>
      </c>
      <c r="B4" s="115" t="s">
        <v>279</v>
      </c>
      <c r="C4" s="65" t="s">
        <v>253</v>
      </c>
      <c r="D4" s="114" t="s">
        <v>279</v>
      </c>
      <c r="E4" s="65" t="s">
        <v>253</v>
      </c>
      <c r="F4" s="114" t="s">
        <v>279</v>
      </c>
      <c r="G4" s="65" t="s">
        <v>253</v>
      </c>
      <c r="H4" s="114" t="s">
        <v>279</v>
      </c>
      <c r="I4" s="65" t="s">
        <v>253</v>
      </c>
      <c r="J4" s="114" t="s">
        <v>279</v>
      </c>
      <c r="K4" s="113" t="s">
        <v>253</v>
      </c>
    </row>
    <row r="5" spans="1:11" ht="20.100000000000001" customHeight="1" x14ac:dyDescent="0.35">
      <c r="A5" s="74" t="s">
        <v>280</v>
      </c>
      <c r="B5" s="116">
        <v>261</v>
      </c>
      <c r="C5" s="118">
        <v>6</v>
      </c>
      <c r="D5" s="122">
        <v>847</v>
      </c>
      <c r="E5" s="118">
        <v>19.399999999999999</v>
      </c>
      <c r="F5" s="122">
        <v>356</v>
      </c>
      <c r="G5" s="118">
        <v>8.1999999999999993</v>
      </c>
      <c r="H5" s="122">
        <v>2823</v>
      </c>
      <c r="I5" s="118">
        <v>64.8</v>
      </c>
      <c r="J5" s="122">
        <v>68</v>
      </c>
      <c r="K5" s="119">
        <v>1.8</v>
      </c>
    </row>
    <row r="6" spans="1:11" ht="20.100000000000001" customHeight="1" x14ac:dyDescent="0.35">
      <c r="A6" s="80" t="s">
        <v>281</v>
      </c>
      <c r="B6" s="117">
        <v>276</v>
      </c>
      <c r="C6" s="120">
        <v>6</v>
      </c>
      <c r="D6" s="123">
        <v>860</v>
      </c>
      <c r="E6" s="120">
        <v>18.8</v>
      </c>
      <c r="F6" s="123">
        <v>295</v>
      </c>
      <c r="G6" s="120">
        <v>6.5</v>
      </c>
      <c r="H6" s="123">
        <v>3055</v>
      </c>
      <c r="I6" s="120">
        <v>66.900000000000006</v>
      </c>
      <c r="J6" s="123">
        <v>79</v>
      </c>
      <c r="K6" s="121">
        <v>1.8</v>
      </c>
    </row>
    <row r="7" spans="1:11" ht="20.100000000000001" customHeight="1" x14ac:dyDescent="0.35">
      <c r="A7" s="74" t="s">
        <v>282</v>
      </c>
      <c r="B7" s="116">
        <v>197</v>
      </c>
      <c r="C7" s="118">
        <v>4.2</v>
      </c>
      <c r="D7" s="122">
        <v>923</v>
      </c>
      <c r="E7" s="118">
        <v>19.5</v>
      </c>
      <c r="F7" s="122">
        <v>306</v>
      </c>
      <c r="G7" s="118">
        <v>6.4</v>
      </c>
      <c r="H7" s="122">
        <v>3176</v>
      </c>
      <c r="I7" s="118">
        <v>66.900000000000006</v>
      </c>
      <c r="J7" s="122">
        <v>143</v>
      </c>
      <c r="K7" s="119">
        <v>3</v>
      </c>
    </row>
    <row r="8" spans="1:11" ht="20.100000000000001" customHeight="1" x14ac:dyDescent="0.35">
      <c r="A8" s="80" t="s">
        <v>283</v>
      </c>
      <c r="B8" s="117">
        <v>169</v>
      </c>
      <c r="C8" s="120">
        <v>3.2</v>
      </c>
      <c r="D8" s="123">
        <v>964</v>
      </c>
      <c r="E8" s="120">
        <v>18.100000000000001</v>
      </c>
      <c r="F8" s="123">
        <v>358</v>
      </c>
      <c r="G8" s="120">
        <v>6.7</v>
      </c>
      <c r="H8" s="123">
        <v>3614</v>
      </c>
      <c r="I8" s="120">
        <v>67.7</v>
      </c>
      <c r="J8" s="123">
        <v>232</v>
      </c>
      <c r="K8" s="121">
        <v>4.3</v>
      </c>
    </row>
    <row r="9" spans="1:11" ht="20.100000000000001" customHeight="1" x14ac:dyDescent="0.35">
      <c r="A9" s="74" t="s">
        <v>284</v>
      </c>
      <c r="B9" s="116">
        <v>184</v>
      </c>
      <c r="C9" s="118">
        <v>3.4</v>
      </c>
      <c r="D9" s="122">
        <v>981</v>
      </c>
      <c r="E9" s="118">
        <v>18</v>
      </c>
      <c r="F9" s="122">
        <v>368</v>
      </c>
      <c r="G9" s="118">
        <v>6.8</v>
      </c>
      <c r="H9" s="122">
        <v>3651</v>
      </c>
      <c r="I9" s="118">
        <v>67</v>
      </c>
      <c r="J9" s="122">
        <v>261</v>
      </c>
      <c r="K9" s="119">
        <v>4.8</v>
      </c>
    </row>
    <row r="10" spans="1:11" ht="20.100000000000001" customHeight="1" x14ac:dyDescent="0.35">
      <c r="A10" s="80" t="s">
        <v>285</v>
      </c>
      <c r="B10" s="117">
        <v>59</v>
      </c>
      <c r="C10" s="120">
        <v>1.1000000000000001</v>
      </c>
      <c r="D10" s="123">
        <v>875</v>
      </c>
      <c r="E10" s="120">
        <v>15.6</v>
      </c>
      <c r="F10" s="123">
        <v>404</v>
      </c>
      <c r="G10" s="120">
        <v>7.2</v>
      </c>
      <c r="H10" s="123">
        <v>3961</v>
      </c>
      <c r="I10" s="120">
        <v>70.5</v>
      </c>
      <c r="J10" s="123">
        <v>303</v>
      </c>
      <c r="K10" s="121">
        <v>5.4</v>
      </c>
    </row>
    <row r="11" spans="1:11" ht="20.100000000000001" customHeight="1" x14ac:dyDescent="0.35">
      <c r="A11" s="74" t="s">
        <v>286</v>
      </c>
      <c r="B11" s="116">
        <v>58</v>
      </c>
      <c r="C11" s="118">
        <v>1</v>
      </c>
      <c r="D11" s="122">
        <v>719</v>
      </c>
      <c r="E11" s="118">
        <v>12.5</v>
      </c>
      <c r="F11" s="122">
        <v>328</v>
      </c>
      <c r="G11" s="118">
        <v>5.7</v>
      </c>
      <c r="H11" s="122">
        <v>4335</v>
      </c>
      <c r="I11" s="118">
        <v>75.2</v>
      </c>
      <c r="J11" s="122">
        <v>323</v>
      </c>
      <c r="K11" s="119">
        <v>5.9</v>
      </c>
    </row>
    <row r="12" spans="1:11" ht="20.100000000000001" customHeight="1" x14ac:dyDescent="0.35">
      <c r="A12" s="80" t="s">
        <v>287</v>
      </c>
      <c r="B12" s="117">
        <v>48</v>
      </c>
      <c r="C12" s="120">
        <v>0.8</v>
      </c>
      <c r="D12" s="123">
        <v>576</v>
      </c>
      <c r="E12" s="120">
        <v>9.6999999999999993</v>
      </c>
      <c r="F12" s="123">
        <v>386</v>
      </c>
      <c r="G12" s="120">
        <v>6.5</v>
      </c>
      <c r="H12" s="123">
        <v>4569</v>
      </c>
      <c r="I12" s="120">
        <v>77</v>
      </c>
      <c r="J12" s="123">
        <v>347</v>
      </c>
      <c r="K12" s="121">
        <v>6</v>
      </c>
    </row>
    <row r="13" spans="1:11" ht="20.100000000000001" customHeight="1" x14ac:dyDescent="0.35">
      <c r="A13" s="74" t="s">
        <v>288</v>
      </c>
      <c r="B13" s="116">
        <v>50</v>
      </c>
      <c r="C13" s="118">
        <v>0.8</v>
      </c>
      <c r="D13" s="122">
        <v>620</v>
      </c>
      <c r="E13" s="118">
        <v>10.4</v>
      </c>
      <c r="F13" s="122">
        <v>434</v>
      </c>
      <c r="G13" s="118">
        <v>7.3</v>
      </c>
      <c r="H13" s="122">
        <v>4534</v>
      </c>
      <c r="I13" s="118">
        <v>76.2</v>
      </c>
      <c r="J13" s="122">
        <v>316</v>
      </c>
      <c r="K13" s="119">
        <v>5.3</v>
      </c>
    </row>
    <row r="14" spans="1:11" ht="20.100000000000001" customHeight="1" x14ac:dyDescent="0.35">
      <c r="A14" s="80" t="s">
        <v>289</v>
      </c>
      <c r="B14" s="117">
        <v>46</v>
      </c>
      <c r="C14" s="120">
        <v>0.7</v>
      </c>
      <c r="D14" s="123">
        <v>535</v>
      </c>
      <c r="E14" s="120">
        <v>8.5</v>
      </c>
      <c r="F14" s="123">
        <v>401</v>
      </c>
      <c r="G14" s="120">
        <v>6.4</v>
      </c>
      <c r="H14" s="123">
        <v>4946</v>
      </c>
      <c r="I14" s="120">
        <v>78.5</v>
      </c>
      <c r="J14" s="123">
        <v>373</v>
      </c>
      <c r="K14" s="121">
        <v>5.9</v>
      </c>
    </row>
    <row r="15" spans="1:11" ht="20.100000000000001" customHeight="1" x14ac:dyDescent="0.35">
      <c r="A15" s="74" t="s">
        <v>290</v>
      </c>
      <c r="B15" s="116">
        <v>30</v>
      </c>
      <c r="C15" s="118">
        <v>0.5</v>
      </c>
      <c r="D15" s="122">
        <v>535</v>
      </c>
      <c r="E15" s="118">
        <v>8.6999999999999993</v>
      </c>
      <c r="F15" s="122">
        <v>395</v>
      </c>
      <c r="G15" s="118">
        <v>6.5</v>
      </c>
      <c r="H15" s="122">
        <v>4828</v>
      </c>
      <c r="I15" s="118">
        <v>78.7</v>
      </c>
      <c r="J15" s="122">
        <v>344</v>
      </c>
      <c r="K15" s="119">
        <v>5.6</v>
      </c>
    </row>
    <row r="16" spans="1:11" ht="20.100000000000001" customHeight="1" x14ac:dyDescent="0.35">
      <c r="A16" s="80" t="s">
        <v>291</v>
      </c>
      <c r="B16" s="117">
        <v>21</v>
      </c>
      <c r="C16" s="120">
        <v>0.3</v>
      </c>
      <c r="D16" s="123">
        <v>592</v>
      </c>
      <c r="E16" s="120">
        <v>9.8000000000000007</v>
      </c>
      <c r="F16" s="123">
        <v>378</v>
      </c>
      <c r="G16" s="120">
        <v>6.3</v>
      </c>
      <c r="H16" s="123">
        <v>4702</v>
      </c>
      <c r="I16" s="120">
        <v>78</v>
      </c>
      <c r="J16" s="123">
        <v>337</v>
      </c>
      <c r="K16" s="121">
        <v>5.6</v>
      </c>
    </row>
    <row r="17" spans="1:11" ht="20.100000000000001" customHeight="1" x14ac:dyDescent="0.35">
      <c r="A17" s="74" t="s">
        <v>292</v>
      </c>
      <c r="B17" s="116">
        <v>78</v>
      </c>
      <c r="C17" s="118">
        <v>1.3</v>
      </c>
      <c r="D17" s="122">
        <v>605</v>
      </c>
      <c r="E17" s="118">
        <v>10.3</v>
      </c>
      <c r="F17" s="122">
        <v>422</v>
      </c>
      <c r="G17" s="118">
        <v>7.2</v>
      </c>
      <c r="H17" s="122">
        <v>4508</v>
      </c>
      <c r="I17" s="118">
        <v>77</v>
      </c>
      <c r="J17" s="122">
        <v>242</v>
      </c>
      <c r="K17" s="119">
        <v>4.0999999999999996</v>
      </c>
    </row>
    <row r="18" spans="1:11" ht="20.100000000000001" customHeight="1" x14ac:dyDescent="0.35">
      <c r="A18" s="80" t="s">
        <v>293</v>
      </c>
      <c r="B18" s="117">
        <v>37</v>
      </c>
      <c r="C18" s="120">
        <v>0.7</v>
      </c>
      <c r="D18" s="123">
        <v>550</v>
      </c>
      <c r="E18" s="120">
        <v>10</v>
      </c>
      <c r="F18" s="123">
        <v>505</v>
      </c>
      <c r="G18" s="120">
        <v>9.1999999999999993</v>
      </c>
      <c r="H18" s="123">
        <v>4236</v>
      </c>
      <c r="I18" s="120">
        <v>77</v>
      </c>
      <c r="J18" s="123">
        <v>170</v>
      </c>
      <c r="K18" s="121">
        <v>3.1</v>
      </c>
    </row>
    <row r="19" spans="1:11" ht="20.100000000000001" customHeight="1" x14ac:dyDescent="0.35">
      <c r="A19" s="74" t="s">
        <v>294</v>
      </c>
      <c r="B19" s="116">
        <v>47</v>
      </c>
      <c r="C19" s="118">
        <v>0.9</v>
      </c>
      <c r="D19" s="122">
        <v>589</v>
      </c>
      <c r="E19" s="118">
        <v>11.2</v>
      </c>
      <c r="F19" s="122">
        <v>446</v>
      </c>
      <c r="G19" s="118">
        <v>8.5</v>
      </c>
      <c r="H19" s="122">
        <v>3983</v>
      </c>
      <c r="I19" s="118">
        <v>75.900000000000006</v>
      </c>
      <c r="J19" s="122">
        <v>183</v>
      </c>
      <c r="K19" s="119">
        <v>3.5</v>
      </c>
    </row>
    <row r="20" spans="1:11" ht="20.100000000000001" customHeight="1" x14ac:dyDescent="0.35">
      <c r="A20" s="80" t="s">
        <v>295</v>
      </c>
      <c r="B20" s="117">
        <v>44</v>
      </c>
      <c r="C20" s="120">
        <v>0.9</v>
      </c>
      <c r="D20" s="123">
        <v>558</v>
      </c>
      <c r="E20" s="120">
        <v>11.1</v>
      </c>
      <c r="F20" s="123">
        <v>607</v>
      </c>
      <c r="G20" s="120">
        <v>12</v>
      </c>
      <c r="H20" s="123">
        <v>3648</v>
      </c>
      <c r="I20" s="120">
        <v>72.3</v>
      </c>
      <c r="J20" s="123">
        <v>190</v>
      </c>
      <c r="K20" s="121">
        <v>3.8</v>
      </c>
    </row>
    <row r="21" spans="1:11" ht="20.100000000000001" customHeight="1" x14ac:dyDescent="0.35">
      <c r="A21" s="74" t="s">
        <v>296</v>
      </c>
      <c r="B21" s="116">
        <v>59</v>
      </c>
      <c r="C21" s="118">
        <v>1.2</v>
      </c>
      <c r="D21" s="122">
        <v>569</v>
      </c>
      <c r="E21" s="118">
        <v>11.7</v>
      </c>
      <c r="F21" s="122">
        <v>492</v>
      </c>
      <c r="G21" s="118">
        <v>10.199999999999999</v>
      </c>
      <c r="H21" s="122">
        <v>3592</v>
      </c>
      <c r="I21" s="118">
        <v>74.2</v>
      </c>
      <c r="J21" s="122">
        <v>131</v>
      </c>
      <c r="K21" s="119">
        <v>2.7</v>
      </c>
    </row>
    <row r="22" spans="1:11" ht="20.100000000000001" customHeight="1" x14ac:dyDescent="0.35">
      <c r="A22" s="80" t="s">
        <v>297</v>
      </c>
      <c r="B22" s="117">
        <v>68</v>
      </c>
      <c r="C22" s="120">
        <v>1.5</v>
      </c>
      <c r="D22" s="123">
        <v>607</v>
      </c>
      <c r="E22" s="120">
        <v>13.3</v>
      </c>
      <c r="F22" s="123">
        <v>515</v>
      </c>
      <c r="G22" s="120">
        <v>11.3</v>
      </c>
      <c r="H22" s="123">
        <v>3236</v>
      </c>
      <c r="I22" s="120">
        <v>71.099999999999994</v>
      </c>
      <c r="J22" s="123">
        <v>128</v>
      </c>
      <c r="K22" s="121">
        <v>2.8</v>
      </c>
    </row>
    <row r="23" spans="1:11" ht="20.100000000000001" customHeight="1" x14ac:dyDescent="0.35">
      <c r="A23" s="74" t="s">
        <v>298</v>
      </c>
      <c r="B23" s="116">
        <v>73</v>
      </c>
      <c r="C23" s="118">
        <v>1.7</v>
      </c>
      <c r="D23" s="122">
        <v>669</v>
      </c>
      <c r="E23" s="118">
        <v>15.3</v>
      </c>
      <c r="F23" s="122">
        <v>495</v>
      </c>
      <c r="G23" s="118">
        <v>11.3</v>
      </c>
      <c r="H23" s="122">
        <v>2994</v>
      </c>
      <c r="I23" s="118">
        <v>68.5</v>
      </c>
      <c r="J23" s="122">
        <v>139</v>
      </c>
      <c r="K23" s="119">
        <v>3.2</v>
      </c>
    </row>
    <row r="24" spans="1:11" ht="20.100000000000001" customHeight="1" x14ac:dyDescent="0.35">
      <c r="A24" s="80" t="s">
        <v>299</v>
      </c>
      <c r="B24" s="117">
        <v>91</v>
      </c>
      <c r="C24" s="120">
        <v>2.2000000000000002</v>
      </c>
      <c r="D24" s="123">
        <v>686</v>
      </c>
      <c r="E24" s="120">
        <v>16.3</v>
      </c>
      <c r="F24" s="123">
        <v>548</v>
      </c>
      <c r="G24" s="120">
        <v>13.1</v>
      </c>
      <c r="H24" s="123">
        <v>2736</v>
      </c>
      <c r="I24" s="120">
        <v>65.2</v>
      </c>
      <c r="J24" s="123">
        <v>135</v>
      </c>
      <c r="K24" s="121">
        <v>3.2</v>
      </c>
    </row>
    <row r="25" spans="1:11" ht="20.100000000000001" customHeight="1" x14ac:dyDescent="0.35">
      <c r="A25" s="74" t="s">
        <v>300</v>
      </c>
      <c r="B25" s="116">
        <v>128</v>
      </c>
      <c r="C25" s="118">
        <v>3.2</v>
      </c>
      <c r="D25" s="122">
        <v>642</v>
      </c>
      <c r="E25" s="118">
        <v>16.100000000000001</v>
      </c>
      <c r="F25" s="122">
        <v>549</v>
      </c>
      <c r="G25" s="118">
        <v>13.8</v>
      </c>
      <c r="H25" s="122">
        <v>2481</v>
      </c>
      <c r="I25" s="118">
        <v>62.4</v>
      </c>
      <c r="J25" s="122">
        <v>179</v>
      </c>
      <c r="K25" s="119">
        <v>4.5</v>
      </c>
    </row>
    <row r="26" spans="1:11" ht="20.100000000000001" customHeight="1" x14ac:dyDescent="0.35">
      <c r="A26" s="80" t="s">
        <v>301</v>
      </c>
      <c r="B26" s="117">
        <v>165</v>
      </c>
      <c r="C26" s="120">
        <v>4.0999999999999996</v>
      </c>
      <c r="D26" s="123">
        <v>710</v>
      </c>
      <c r="E26" s="120">
        <v>17.7</v>
      </c>
      <c r="F26" s="123">
        <v>561</v>
      </c>
      <c r="G26" s="120">
        <v>14</v>
      </c>
      <c r="H26" s="123">
        <v>2403</v>
      </c>
      <c r="I26" s="120">
        <v>60.1</v>
      </c>
      <c r="J26" s="123">
        <v>162</v>
      </c>
      <c r="K26" s="121">
        <v>4.0999999999999996</v>
      </c>
    </row>
    <row r="27" spans="1:11" ht="20.100000000000001" customHeight="1" x14ac:dyDescent="0.35">
      <c r="A27" s="74" t="s">
        <v>302</v>
      </c>
      <c r="B27" s="116">
        <v>139</v>
      </c>
      <c r="C27" s="118">
        <v>3.4</v>
      </c>
      <c r="D27" s="122">
        <v>658</v>
      </c>
      <c r="E27" s="118">
        <v>16.3</v>
      </c>
      <c r="F27" s="122">
        <v>626</v>
      </c>
      <c r="G27" s="118">
        <v>15.5</v>
      </c>
      <c r="H27" s="122">
        <v>2488</v>
      </c>
      <c r="I27" s="118">
        <v>61.5</v>
      </c>
      <c r="J27" s="122">
        <v>136</v>
      </c>
      <c r="K27" s="119">
        <v>3.3</v>
      </c>
    </row>
    <row r="28" spans="1:11" ht="20.100000000000001" customHeight="1" x14ac:dyDescent="0.35">
      <c r="A28" s="80" t="s">
        <v>303</v>
      </c>
      <c r="B28" s="117">
        <v>74</v>
      </c>
      <c r="C28" s="120">
        <v>1.8</v>
      </c>
      <c r="D28" s="123">
        <v>590</v>
      </c>
      <c r="E28" s="120">
        <v>14.5</v>
      </c>
      <c r="F28" s="123">
        <v>606</v>
      </c>
      <c r="G28" s="120">
        <v>14.9</v>
      </c>
      <c r="H28" s="123">
        <v>2646</v>
      </c>
      <c r="I28" s="120">
        <v>65</v>
      </c>
      <c r="J28" s="123">
        <v>156</v>
      </c>
      <c r="K28" s="121">
        <v>3.8</v>
      </c>
    </row>
    <row r="29" spans="1:11" ht="20.100000000000001" customHeight="1" x14ac:dyDescent="0.35">
      <c r="A29" s="74" t="s">
        <v>304</v>
      </c>
      <c r="B29" s="116">
        <v>59</v>
      </c>
      <c r="C29" s="118">
        <v>1.4</v>
      </c>
      <c r="D29" s="122">
        <v>491</v>
      </c>
      <c r="E29" s="118">
        <v>12</v>
      </c>
      <c r="F29" s="122">
        <v>571</v>
      </c>
      <c r="G29" s="118">
        <v>13.9</v>
      </c>
      <c r="H29" s="122">
        <v>2793</v>
      </c>
      <c r="I29" s="118">
        <v>68.099999999999994</v>
      </c>
      <c r="J29" s="122">
        <v>186</v>
      </c>
      <c r="K29" s="119">
        <v>4.5999999999999996</v>
      </c>
    </row>
    <row r="30" spans="1:11" ht="20.100000000000001" customHeight="1" x14ac:dyDescent="0.35">
      <c r="A30" s="80" t="s">
        <v>305</v>
      </c>
      <c r="B30" s="117">
        <v>62</v>
      </c>
      <c r="C30" s="120">
        <v>1.5</v>
      </c>
      <c r="D30" s="123">
        <v>391</v>
      </c>
      <c r="E30" s="120">
        <v>9.5</v>
      </c>
      <c r="F30" s="123">
        <v>414</v>
      </c>
      <c r="G30" s="120">
        <v>10</v>
      </c>
      <c r="H30" s="123">
        <v>3032</v>
      </c>
      <c r="I30" s="120">
        <v>73.599999999999994</v>
      </c>
      <c r="J30" s="123">
        <v>222</v>
      </c>
      <c r="K30" s="121">
        <v>5.4</v>
      </c>
    </row>
    <row r="31" spans="1:11" ht="20.100000000000001" customHeight="1" x14ac:dyDescent="0.35">
      <c r="A31" s="74" t="s">
        <v>306</v>
      </c>
      <c r="B31" s="116">
        <v>46</v>
      </c>
      <c r="C31" s="118">
        <v>1.1000000000000001</v>
      </c>
      <c r="D31" s="122">
        <v>425</v>
      </c>
      <c r="E31" s="118">
        <v>10</v>
      </c>
      <c r="F31" s="122">
        <v>377</v>
      </c>
      <c r="G31" s="118">
        <v>8.9</v>
      </c>
      <c r="H31" s="122">
        <v>3199</v>
      </c>
      <c r="I31" s="118">
        <v>75.5</v>
      </c>
      <c r="J31" s="122">
        <v>190</v>
      </c>
      <c r="K31" s="119">
        <v>4.5999999999999996</v>
      </c>
    </row>
    <row r="32" spans="1:11" ht="20.100000000000001" customHeight="1" x14ac:dyDescent="0.35">
      <c r="A32" s="80" t="s">
        <v>307</v>
      </c>
      <c r="B32" s="117">
        <v>53</v>
      </c>
      <c r="C32" s="120">
        <v>1.2</v>
      </c>
      <c r="D32" s="123">
        <v>286</v>
      </c>
      <c r="E32" s="120">
        <v>6.7</v>
      </c>
      <c r="F32" s="123">
        <v>357</v>
      </c>
      <c r="G32" s="120">
        <v>8.4</v>
      </c>
      <c r="H32" s="123">
        <v>3356</v>
      </c>
      <c r="I32" s="120">
        <v>78.900000000000006</v>
      </c>
      <c r="J32" s="123">
        <v>203</v>
      </c>
      <c r="K32" s="121">
        <v>4.7</v>
      </c>
    </row>
    <row r="33" spans="1:11" ht="20.100000000000001" customHeight="1" x14ac:dyDescent="0.35">
      <c r="A33" s="74" t="s">
        <v>308</v>
      </c>
      <c r="B33" s="116">
        <v>87</v>
      </c>
      <c r="C33" s="118">
        <v>2</v>
      </c>
      <c r="D33" s="122">
        <v>378</v>
      </c>
      <c r="E33" s="118">
        <v>8.6999999999999993</v>
      </c>
      <c r="F33" s="122">
        <v>305</v>
      </c>
      <c r="G33" s="118">
        <v>7</v>
      </c>
      <c r="H33" s="122">
        <v>3429</v>
      </c>
      <c r="I33" s="118">
        <v>78.900000000000006</v>
      </c>
      <c r="J33" s="122">
        <v>148</v>
      </c>
      <c r="K33" s="119">
        <v>3.4</v>
      </c>
    </row>
    <row r="34" spans="1:11" ht="20.100000000000001" customHeight="1" x14ac:dyDescent="0.35">
      <c r="A34" s="80" t="s">
        <v>309</v>
      </c>
      <c r="B34" s="117">
        <v>19</v>
      </c>
      <c r="C34" s="120">
        <v>0.4</v>
      </c>
      <c r="D34" s="123">
        <v>268</v>
      </c>
      <c r="E34" s="120">
        <v>6.3</v>
      </c>
      <c r="F34" s="123">
        <v>331</v>
      </c>
      <c r="G34" s="120">
        <v>7.8</v>
      </c>
      <c r="H34" s="123">
        <v>3465</v>
      </c>
      <c r="I34" s="120">
        <v>81.2</v>
      </c>
      <c r="J34" s="123">
        <v>185</v>
      </c>
      <c r="K34" s="121">
        <v>4.4000000000000004</v>
      </c>
    </row>
    <row r="35" spans="1:11" ht="20.100000000000001" customHeight="1" x14ac:dyDescent="0.35">
      <c r="A35" s="74" t="s">
        <v>522</v>
      </c>
      <c r="B35" s="116">
        <v>17</v>
      </c>
      <c r="C35" s="118">
        <v>0.4</v>
      </c>
      <c r="D35" s="122">
        <v>290</v>
      </c>
      <c r="E35" s="118">
        <v>6.7</v>
      </c>
      <c r="F35" s="122">
        <v>289</v>
      </c>
      <c r="G35" s="118">
        <v>6.7</v>
      </c>
      <c r="H35" s="122">
        <v>3530</v>
      </c>
      <c r="I35" s="118">
        <v>81.8</v>
      </c>
      <c r="J35" s="122">
        <v>189</v>
      </c>
      <c r="K35" s="119">
        <v>4.4000000000000004</v>
      </c>
    </row>
    <row r="36" spans="1:11" ht="20.100000000000001" customHeight="1" x14ac:dyDescent="0.35">
      <c r="A36" s="80" t="s">
        <v>310</v>
      </c>
      <c r="B36" s="117">
        <v>25</v>
      </c>
      <c r="C36" s="120">
        <v>0.6</v>
      </c>
      <c r="D36" s="123">
        <v>279</v>
      </c>
      <c r="E36" s="120">
        <v>6.4</v>
      </c>
      <c r="F36" s="123">
        <v>295</v>
      </c>
      <c r="G36" s="120">
        <v>6.8</v>
      </c>
      <c r="H36" s="123">
        <v>3540</v>
      </c>
      <c r="I36" s="120">
        <v>81.8</v>
      </c>
      <c r="J36" s="123">
        <v>189</v>
      </c>
      <c r="K36" s="121">
        <v>4.3</v>
      </c>
    </row>
    <row r="37" spans="1:11" ht="20.100000000000001" customHeight="1" x14ac:dyDescent="0.35">
      <c r="A37" s="74" t="s">
        <v>311</v>
      </c>
      <c r="B37" s="116">
        <v>27</v>
      </c>
      <c r="C37" s="118">
        <v>0.6</v>
      </c>
      <c r="D37" s="122">
        <v>263</v>
      </c>
      <c r="E37" s="118">
        <v>6</v>
      </c>
      <c r="F37" s="122">
        <v>251</v>
      </c>
      <c r="G37" s="118">
        <v>5.7</v>
      </c>
      <c r="H37" s="122">
        <v>3696</v>
      </c>
      <c r="I37" s="118">
        <v>83.9</v>
      </c>
      <c r="J37" s="122">
        <v>170</v>
      </c>
      <c r="K37" s="119">
        <v>3.8</v>
      </c>
    </row>
    <row r="38" spans="1:11" ht="20.100000000000001" customHeight="1" x14ac:dyDescent="0.35">
      <c r="A38" s="80" t="s">
        <v>312</v>
      </c>
      <c r="B38" s="117">
        <v>48</v>
      </c>
      <c r="C38" s="120">
        <v>1.1000000000000001</v>
      </c>
      <c r="D38" s="123">
        <v>209</v>
      </c>
      <c r="E38" s="120">
        <v>4.7</v>
      </c>
      <c r="F38" s="123">
        <v>308</v>
      </c>
      <c r="G38" s="120">
        <v>6.9</v>
      </c>
      <c r="H38" s="123">
        <v>3682</v>
      </c>
      <c r="I38" s="120">
        <v>82.8</v>
      </c>
      <c r="J38" s="123">
        <v>201</v>
      </c>
      <c r="K38" s="121">
        <v>4.4000000000000004</v>
      </c>
    </row>
    <row r="39" spans="1:11" ht="20.100000000000001" customHeight="1" x14ac:dyDescent="0.35">
      <c r="A39" s="74" t="s">
        <v>313</v>
      </c>
      <c r="B39" s="116">
        <v>14</v>
      </c>
      <c r="C39" s="118">
        <v>0.3</v>
      </c>
      <c r="D39" s="122">
        <v>204</v>
      </c>
      <c r="E39" s="118">
        <v>4.4000000000000004</v>
      </c>
      <c r="F39" s="122">
        <v>256</v>
      </c>
      <c r="G39" s="118">
        <v>5.5</v>
      </c>
      <c r="H39" s="122">
        <v>3969</v>
      </c>
      <c r="I39" s="118">
        <v>85.9</v>
      </c>
      <c r="J39" s="122">
        <v>175</v>
      </c>
      <c r="K39" s="119">
        <v>3.9</v>
      </c>
    </row>
    <row r="40" spans="1:11" ht="20.100000000000001" customHeight="1" x14ac:dyDescent="0.35">
      <c r="A40" s="80" t="s">
        <v>314</v>
      </c>
      <c r="B40" s="117">
        <v>20</v>
      </c>
      <c r="C40" s="120">
        <v>0.4</v>
      </c>
      <c r="D40" s="123">
        <v>234</v>
      </c>
      <c r="E40" s="120">
        <v>5.0999999999999996</v>
      </c>
      <c r="F40" s="123">
        <v>206</v>
      </c>
      <c r="G40" s="120">
        <v>4.5</v>
      </c>
      <c r="H40" s="123">
        <v>3906</v>
      </c>
      <c r="I40" s="120">
        <v>84.7</v>
      </c>
      <c r="J40" s="123">
        <v>246</v>
      </c>
      <c r="K40" s="121">
        <v>5.3</v>
      </c>
    </row>
    <row r="41" spans="1:11" ht="20.100000000000001" customHeight="1" x14ac:dyDescent="0.35">
      <c r="A41" s="74" t="s">
        <v>315</v>
      </c>
      <c r="B41" s="116">
        <v>6</v>
      </c>
      <c r="C41" s="118">
        <v>0.1</v>
      </c>
      <c r="D41" s="122">
        <v>257</v>
      </c>
      <c r="E41" s="118">
        <v>5.5</v>
      </c>
      <c r="F41" s="122">
        <v>260</v>
      </c>
      <c r="G41" s="118">
        <v>5.5</v>
      </c>
      <c r="H41" s="122">
        <v>3962</v>
      </c>
      <c r="I41" s="118">
        <v>84.5</v>
      </c>
      <c r="J41" s="122">
        <v>203</v>
      </c>
      <c r="K41" s="119">
        <v>4.3</v>
      </c>
    </row>
    <row r="42" spans="1:11" ht="20.100000000000001" customHeight="1" x14ac:dyDescent="0.35">
      <c r="A42" s="80" t="s">
        <v>316</v>
      </c>
      <c r="B42" s="117">
        <v>11</v>
      </c>
      <c r="C42" s="120">
        <v>0.2</v>
      </c>
      <c r="D42" s="123">
        <v>167</v>
      </c>
      <c r="E42" s="120">
        <v>3.5</v>
      </c>
      <c r="F42" s="123">
        <v>206</v>
      </c>
      <c r="G42" s="120">
        <v>4.4000000000000004</v>
      </c>
      <c r="H42" s="123">
        <v>4113</v>
      </c>
      <c r="I42" s="120">
        <v>86.9</v>
      </c>
      <c r="J42" s="123">
        <v>236</v>
      </c>
      <c r="K42" s="121">
        <v>5</v>
      </c>
    </row>
    <row r="43" spans="1:11" ht="20.100000000000001" customHeight="1" x14ac:dyDescent="0.35">
      <c r="A43" s="74" t="s">
        <v>317</v>
      </c>
      <c r="B43" s="116">
        <v>10</v>
      </c>
      <c r="C43" s="118">
        <v>0.2</v>
      </c>
      <c r="D43" s="122">
        <v>132</v>
      </c>
      <c r="E43" s="118">
        <v>2.8</v>
      </c>
      <c r="F43" s="122">
        <v>155</v>
      </c>
      <c r="G43" s="118">
        <v>3.2</v>
      </c>
      <c r="H43" s="122">
        <v>4220</v>
      </c>
      <c r="I43" s="118">
        <v>88.5</v>
      </c>
      <c r="J43" s="122">
        <v>253</v>
      </c>
      <c r="K43" s="119">
        <v>5.2</v>
      </c>
    </row>
    <row r="44" spans="1:11" ht="20.100000000000001" customHeight="1" x14ac:dyDescent="0.35">
      <c r="A44" s="80" t="s">
        <v>318</v>
      </c>
      <c r="B44" s="117">
        <v>10</v>
      </c>
      <c r="C44" s="120">
        <v>0.2</v>
      </c>
      <c r="D44" s="123">
        <v>103</v>
      </c>
      <c r="E44" s="120">
        <v>2.1</v>
      </c>
      <c r="F44" s="123">
        <v>130</v>
      </c>
      <c r="G44" s="120">
        <v>2.6</v>
      </c>
      <c r="H44" s="123">
        <v>4368</v>
      </c>
      <c r="I44" s="120">
        <v>88.8</v>
      </c>
      <c r="J44" s="123">
        <v>307</v>
      </c>
      <c r="K44" s="121">
        <v>6.2</v>
      </c>
    </row>
    <row r="45" spans="1:11" ht="20.100000000000001" customHeight="1" x14ac:dyDescent="0.35">
      <c r="A45" s="74" t="s">
        <v>224</v>
      </c>
      <c r="B45" s="116">
        <v>18</v>
      </c>
      <c r="C45" s="118">
        <v>0.4</v>
      </c>
      <c r="D45" s="122">
        <v>113</v>
      </c>
      <c r="E45" s="118">
        <v>2.2000000000000002</v>
      </c>
      <c r="F45" s="122">
        <v>110</v>
      </c>
      <c r="G45" s="118">
        <v>2.2000000000000002</v>
      </c>
      <c r="H45" s="122">
        <v>4483</v>
      </c>
      <c r="I45" s="118">
        <v>88.1</v>
      </c>
      <c r="J45" s="122">
        <v>365</v>
      </c>
      <c r="K45" s="119">
        <v>7.2</v>
      </c>
    </row>
    <row r="46" spans="1:11" ht="20.100000000000001" customHeight="1" x14ac:dyDescent="0.35">
      <c r="A46" s="80" t="s">
        <v>225</v>
      </c>
      <c r="B46" s="117">
        <v>15</v>
      </c>
      <c r="C46" s="120">
        <v>0.3</v>
      </c>
      <c r="D46" s="123">
        <v>61</v>
      </c>
      <c r="E46" s="120">
        <v>1.2</v>
      </c>
      <c r="F46" s="123">
        <v>133</v>
      </c>
      <c r="G46" s="120">
        <v>2.6</v>
      </c>
      <c r="H46" s="123">
        <v>4592</v>
      </c>
      <c r="I46" s="120">
        <v>88.8</v>
      </c>
      <c r="J46" s="123">
        <v>369</v>
      </c>
      <c r="K46" s="121">
        <v>7.1</v>
      </c>
    </row>
    <row r="47" spans="1:11" ht="20.100000000000001" customHeight="1" x14ac:dyDescent="0.35">
      <c r="A47" s="74" t="s">
        <v>226</v>
      </c>
      <c r="B47" s="116">
        <v>12</v>
      </c>
      <c r="C47" s="118">
        <v>0.2</v>
      </c>
      <c r="D47" s="122">
        <v>101</v>
      </c>
      <c r="E47" s="118">
        <v>1.8</v>
      </c>
      <c r="F47" s="122">
        <v>65</v>
      </c>
      <c r="G47" s="118">
        <v>1.2</v>
      </c>
      <c r="H47" s="122">
        <v>4782</v>
      </c>
      <c r="I47" s="118">
        <v>87.1</v>
      </c>
      <c r="J47" s="122">
        <v>533</v>
      </c>
      <c r="K47" s="119">
        <v>9.6999999999999993</v>
      </c>
    </row>
    <row r="48" spans="1:11" ht="20.100000000000001" customHeight="1" x14ac:dyDescent="0.35">
      <c r="A48" s="80" t="s">
        <v>227</v>
      </c>
      <c r="B48" s="117">
        <v>7</v>
      </c>
      <c r="C48" s="120">
        <v>0.1</v>
      </c>
      <c r="D48" s="123">
        <v>135</v>
      </c>
      <c r="E48" s="120">
        <v>2.4</v>
      </c>
      <c r="F48" s="123">
        <v>179</v>
      </c>
      <c r="G48" s="120">
        <v>3.2</v>
      </c>
      <c r="H48" s="123">
        <v>4728</v>
      </c>
      <c r="I48" s="120">
        <v>84</v>
      </c>
      <c r="J48" s="123">
        <v>578</v>
      </c>
      <c r="K48" s="121">
        <v>10.3</v>
      </c>
    </row>
    <row r="49" spans="1:11" ht="20.100000000000001" customHeight="1" x14ac:dyDescent="0.35">
      <c r="A49" s="74" t="s">
        <v>228</v>
      </c>
      <c r="B49" s="116">
        <v>10</v>
      </c>
      <c r="C49" s="118">
        <v>0.2</v>
      </c>
      <c r="D49" s="122">
        <v>134</v>
      </c>
      <c r="E49" s="118">
        <v>2.2999999999999998</v>
      </c>
      <c r="F49" s="122">
        <v>196</v>
      </c>
      <c r="G49" s="118">
        <v>3.4</v>
      </c>
      <c r="H49" s="122">
        <v>4846</v>
      </c>
      <c r="I49" s="118">
        <v>83.6</v>
      </c>
      <c r="J49" s="122">
        <v>613</v>
      </c>
      <c r="K49" s="119">
        <v>10.6</v>
      </c>
    </row>
    <row r="50" spans="1:11" ht="20.100000000000001" customHeight="1" x14ac:dyDescent="0.35">
      <c r="A50" s="80" t="s">
        <v>229</v>
      </c>
      <c r="B50" s="117">
        <v>6</v>
      </c>
      <c r="C50" s="120">
        <v>0.1</v>
      </c>
      <c r="D50" s="123">
        <v>112</v>
      </c>
      <c r="E50" s="120">
        <v>1.9</v>
      </c>
      <c r="F50" s="123">
        <v>183</v>
      </c>
      <c r="G50" s="120">
        <v>3.1</v>
      </c>
      <c r="H50" s="123">
        <v>5008</v>
      </c>
      <c r="I50" s="120">
        <v>83.9</v>
      </c>
      <c r="J50" s="123">
        <v>658</v>
      </c>
      <c r="K50" s="121">
        <v>11</v>
      </c>
    </row>
    <row r="51" spans="1:11" ht="20.100000000000001" customHeight="1" x14ac:dyDescent="0.35">
      <c r="A51" s="74" t="s">
        <v>230</v>
      </c>
      <c r="B51" s="116">
        <v>15</v>
      </c>
      <c r="C51" s="118">
        <v>0.3</v>
      </c>
      <c r="D51" s="122">
        <v>94</v>
      </c>
      <c r="E51" s="118">
        <v>1.6</v>
      </c>
      <c r="F51" s="122">
        <v>60</v>
      </c>
      <c r="G51" s="118">
        <v>1</v>
      </c>
      <c r="H51" s="122">
        <v>5229</v>
      </c>
      <c r="I51" s="118">
        <v>87.2</v>
      </c>
      <c r="J51" s="122">
        <v>602</v>
      </c>
      <c r="K51" s="119">
        <v>10</v>
      </c>
    </row>
    <row r="52" spans="1:11" ht="20.100000000000001" customHeight="1" x14ac:dyDescent="0.35">
      <c r="A52" s="80" t="s">
        <v>231</v>
      </c>
      <c r="B52" s="117">
        <v>8</v>
      </c>
      <c r="C52" s="120">
        <v>0.1</v>
      </c>
      <c r="D52" s="123">
        <v>85</v>
      </c>
      <c r="E52" s="120">
        <v>1.4</v>
      </c>
      <c r="F52" s="123">
        <v>49</v>
      </c>
      <c r="G52" s="120">
        <v>0.8</v>
      </c>
      <c r="H52" s="123">
        <v>5358</v>
      </c>
      <c r="I52" s="120">
        <v>86.9</v>
      </c>
      <c r="J52" s="123">
        <v>665</v>
      </c>
      <c r="K52" s="121">
        <v>10.8</v>
      </c>
    </row>
    <row r="53" spans="1:11" ht="20.100000000000001" customHeight="1" x14ac:dyDescent="0.35">
      <c r="A53" s="74" t="s">
        <v>232</v>
      </c>
      <c r="B53" s="116">
        <v>10</v>
      </c>
      <c r="C53" s="118">
        <v>0.2</v>
      </c>
      <c r="D53" s="122">
        <v>70</v>
      </c>
      <c r="E53" s="118">
        <v>1.1000000000000001</v>
      </c>
      <c r="F53" s="122">
        <v>34</v>
      </c>
      <c r="G53" s="118">
        <v>0.5</v>
      </c>
      <c r="H53" s="122">
        <v>5394</v>
      </c>
      <c r="I53" s="118">
        <v>87.2</v>
      </c>
      <c r="J53" s="122">
        <v>676</v>
      </c>
      <c r="K53" s="119">
        <v>10.9</v>
      </c>
    </row>
    <row r="54" spans="1:11" ht="20.100000000000001" customHeight="1" x14ac:dyDescent="0.35">
      <c r="A54" s="80" t="s">
        <v>233</v>
      </c>
      <c r="B54" s="117">
        <v>77</v>
      </c>
      <c r="C54" s="120">
        <v>1.2</v>
      </c>
      <c r="D54" s="123">
        <v>92</v>
      </c>
      <c r="E54" s="120">
        <v>1.5</v>
      </c>
      <c r="F54" s="123">
        <v>90</v>
      </c>
      <c r="G54" s="120">
        <v>1.4</v>
      </c>
      <c r="H54" s="123">
        <v>5296</v>
      </c>
      <c r="I54" s="120">
        <v>84.7</v>
      </c>
      <c r="J54" s="123">
        <v>695</v>
      </c>
      <c r="K54" s="121">
        <v>11.1</v>
      </c>
    </row>
    <row r="55" spans="1:11" ht="20.100000000000001" customHeight="1" x14ac:dyDescent="0.35">
      <c r="A55" s="74" t="s">
        <v>234</v>
      </c>
      <c r="B55" s="116">
        <v>7</v>
      </c>
      <c r="C55" s="118">
        <v>0.1</v>
      </c>
      <c r="D55" s="122">
        <v>95</v>
      </c>
      <c r="E55" s="118">
        <v>1.5</v>
      </c>
      <c r="F55" s="122">
        <v>113</v>
      </c>
      <c r="G55" s="118">
        <v>1.8</v>
      </c>
      <c r="H55" s="122">
        <v>5343</v>
      </c>
      <c r="I55" s="118">
        <v>84.7</v>
      </c>
      <c r="J55" s="122">
        <v>750</v>
      </c>
      <c r="K55" s="119">
        <v>11.9</v>
      </c>
    </row>
    <row r="56" spans="1:11" s="432" customFormat="1" ht="18.75" customHeight="1" x14ac:dyDescent="0.35">
      <c r="A56" s="467" t="s">
        <v>859</v>
      </c>
      <c r="G56" s="124"/>
    </row>
    <row r="57" spans="1:11" x14ac:dyDescent="0.35">
      <c r="A57" s="444" t="s">
        <v>778</v>
      </c>
    </row>
    <row r="58" spans="1:11" x14ac:dyDescent="0.35">
      <c r="A58" s="445" t="s">
        <v>521</v>
      </c>
    </row>
  </sheetData>
  <mergeCells count="7">
    <mergeCell ref="A1:K1"/>
    <mergeCell ref="B3:C3"/>
    <mergeCell ref="D3:E3"/>
    <mergeCell ref="F3:G3"/>
    <mergeCell ref="H3:I3"/>
    <mergeCell ref="J3:K3"/>
    <mergeCell ref="A2:D2"/>
  </mergeCells>
  <hyperlinks>
    <hyperlink ref="A2:D2" location="TOC!A1" display="Return to Table of Contents"/>
  </hyperlinks>
  <pageMargins left="0.25" right="0.25" top="0.75" bottom="0.75" header="0.3" footer="0.3"/>
  <pageSetup scale="59" orientation="portrait" horizontalDpi="1200" verticalDpi="1200" r:id="rId1"/>
  <headerFooter>
    <oddHeader>&amp;L&amp;9 2019-20 &amp;"Arial,Italic"Survey of Dental Education&amp;"Arial,Regular"
Report 1 - Academic Programs, Enrollment, and Graduates</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N37"/>
  <sheetViews>
    <sheetView workbookViewId="0"/>
  </sheetViews>
  <sheetFormatPr defaultColWidth="9.1328125" defaultRowHeight="12.75" x14ac:dyDescent="0.35"/>
  <cols>
    <col min="1" max="14" width="9.1328125" style="387"/>
    <col min="15" max="15" width="10.59765625" style="387" customWidth="1"/>
    <col min="16" max="16384" width="9.1328125" style="387"/>
  </cols>
  <sheetData>
    <row r="1" spans="1:14" ht="15.75" x14ac:dyDescent="0.4">
      <c r="A1" s="377" t="s">
        <v>720</v>
      </c>
      <c r="B1" s="400"/>
      <c r="C1" s="400"/>
      <c r="D1" s="400"/>
    </row>
    <row r="2" spans="1:14" ht="13.5" x14ac:dyDescent="0.35">
      <c r="A2" s="670" t="s">
        <v>0</v>
      </c>
      <c r="B2" s="670"/>
      <c r="C2" s="670"/>
      <c r="D2" s="670"/>
      <c r="K2" s="397"/>
    </row>
    <row r="7" spans="1:14" x14ac:dyDescent="0.35">
      <c r="A7" s="387" t="s">
        <v>718</v>
      </c>
      <c r="B7" s="387" t="s">
        <v>719</v>
      </c>
    </row>
    <row r="9" spans="1:14" x14ac:dyDescent="0.35">
      <c r="B9" s="388" t="s">
        <v>216</v>
      </c>
      <c r="C9" s="387" t="s">
        <v>318</v>
      </c>
      <c r="D9" s="388" t="s">
        <v>224</v>
      </c>
      <c r="E9" s="388" t="s">
        <v>225</v>
      </c>
      <c r="F9" s="388" t="s">
        <v>226</v>
      </c>
      <c r="G9" s="388" t="s">
        <v>227</v>
      </c>
      <c r="H9" s="388" t="s">
        <v>228</v>
      </c>
      <c r="I9" s="388" t="s">
        <v>229</v>
      </c>
      <c r="J9" s="388" t="s">
        <v>230</v>
      </c>
      <c r="K9" s="387" t="s">
        <v>231</v>
      </c>
      <c r="L9" s="387" t="s">
        <v>232</v>
      </c>
      <c r="M9" s="387" t="s">
        <v>233</v>
      </c>
      <c r="N9" s="387" t="s">
        <v>234</v>
      </c>
    </row>
    <row r="10" spans="1:14" s="402" customFormat="1" x14ac:dyDescent="0.35">
      <c r="A10" s="401"/>
      <c r="B10" s="401"/>
      <c r="C10" s="402">
        <v>1.0999999999999999E-2</v>
      </c>
      <c r="D10" s="402">
        <v>0.01</v>
      </c>
      <c r="E10" s="402">
        <v>1.4E-2</v>
      </c>
      <c r="F10" s="402">
        <v>8.9999999999999993E-3</v>
      </c>
      <c r="G10" s="402">
        <v>1.0999999999999999E-2</v>
      </c>
      <c r="H10" s="402">
        <v>0.01</v>
      </c>
      <c r="I10" s="402">
        <v>1.0999999999999999E-2</v>
      </c>
      <c r="J10" s="402">
        <f>57/6000</f>
        <v>9.4999999999999998E-3</v>
      </c>
      <c r="K10" s="402">
        <f>60/6165</f>
        <v>9.7323600973236012E-3</v>
      </c>
      <c r="L10" s="402">
        <f>50/6184</f>
        <v>8.0853816300129368E-3</v>
      </c>
      <c r="M10" s="402">
        <f>67/6250</f>
        <v>1.072E-2</v>
      </c>
      <c r="N10" s="402">
        <f>82/6308</f>
        <v>1.2999365884590995E-2</v>
      </c>
    </row>
    <row r="11" spans="1:14" x14ac:dyDescent="0.35">
      <c r="C11" s="393"/>
      <c r="D11" s="393"/>
      <c r="E11" s="393"/>
      <c r="F11" s="393"/>
      <c r="G11" s="393"/>
      <c r="H11" s="393"/>
      <c r="I11" s="393"/>
      <c r="J11" s="393"/>
      <c r="K11" s="393"/>
      <c r="L11" s="393"/>
    </row>
    <row r="13" spans="1:14" ht="13.15" x14ac:dyDescent="0.4">
      <c r="A13" s="403"/>
    </row>
    <row r="33" spans="1:3" x14ac:dyDescent="0.35">
      <c r="A33" s="435" t="s">
        <v>866</v>
      </c>
    </row>
    <row r="34" spans="1:3" ht="19.5" customHeight="1" x14ac:dyDescent="0.35">
      <c r="A34" s="671" t="s">
        <v>853</v>
      </c>
      <c r="B34" s="671"/>
      <c r="C34" s="671"/>
    </row>
    <row r="35" spans="1:3" x14ac:dyDescent="0.35">
      <c r="A35" s="453"/>
      <c r="B35" s="453"/>
      <c r="C35" s="453"/>
    </row>
    <row r="36" spans="1:3" x14ac:dyDescent="0.35">
      <c r="A36" s="446" t="s">
        <v>779</v>
      </c>
      <c r="B36" s="435"/>
      <c r="C36" s="435"/>
    </row>
    <row r="37" spans="1:3" x14ac:dyDescent="0.35">
      <c r="A37" s="447" t="s">
        <v>521</v>
      </c>
      <c r="B37" s="435"/>
      <c r="C37" s="435"/>
    </row>
  </sheetData>
  <mergeCells count="2">
    <mergeCell ref="A2:D2"/>
    <mergeCell ref="A34:C34"/>
  </mergeCells>
  <hyperlinks>
    <hyperlink ref="A2:D2" location="TOC!A1" display="Return to Table of Contents"/>
  </hyperlinks>
  <pageMargins left="0.25" right="0.25" top="0.75" bottom="0.75" header="0.3" footer="0.3"/>
  <pageSetup scale="74" fitToHeight="0" orientation="portrait" horizontalDpi="1200" verticalDpi="1200" r:id="rId1"/>
  <headerFooter>
    <oddHeader>&amp;L&amp;9 2019-20 &amp;"Arial,Italic"Survey of Dental Education&amp;"Arial,Regular"
Report 1 - Academic Programs, Enrollment, and Graduates</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Y90"/>
  <sheetViews>
    <sheetView zoomScaleNormal="100" workbookViewId="0">
      <pane xSplit="2" ySplit="4" topLeftCell="C5" activePane="bottomRight" state="frozen"/>
      <selection activeCell="B51" sqref="B51"/>
      <selection pane="topRight" activeCell="B51" sqref="B51"/>
      <selection pane="bottomLeft" activeCell="B51" sqref="B51"/>
      <selection pane="bottomRight" activeCell="B4" sqref="B4"/>
    </sheetView>
  </sheetViews>
  <sheetFormatPr defaultColWidth="9.1328125" defaultRowHeight="12.75" x14ac:dyDescent="0.35"/>
  <cols>
    <col min="1" max="1" width="14.1328125" style="1" customWidth="1"/>
    <col min="2" max="2" width="76.73046875" style="1" customWidth="1"/>
    <col min="3" max="3" width="11.59765625" style="1" customWidth="1"/>
    <col min="4" max="4" width="10.265625" style="1" customWidth="1"/>
    <col min="5" max="5" width="11.59765625" style="1" customWidth="1"/>
    <col min="6" max="6" width="10.265625" style="1" customWidth="1"/>
    <col min="7" max="7" width="11.59765625" style="1" customWidth="1"/>
    <col min="8" max="8" width="10.265625" style="1" customWidth="1"/>
    <col min="9" max="9" width="11.59765625" style="1" customWidth="1"/>
    <col min="10" max="10" width="10.265625" style="1" customWidth="1"/>
    <col min="11" max="11" width="11.59765625" style="1" customWidth="1"/>
    <col min="12" max="12" width="10.265625" style="1" customWidth="1"/>
    <col min="13" max="13" width="11.59765625" style="1" customWidth="1"/>
    <col min="14" max="14" width="10.265625" style="1" customWidth="1"/>
    <col min="15" max="15" width="11.59765625" style="1" customWidth="1"/>
    <col min="16" max="16" width="10.265625" style="1" customWidth="1"/>
    <col min="17" max="17" width="11.59765625" style="1" customWidth="1"/>
    <col min="18" max="18" width="10.265625" style="1" customWidth="1"/>
    <col min="19" max="19" width="11.59765625" style="1" customWidth="1"/>
    <col min="20" max="20" width="10.265625" style="1" customWidth="1"/>
    <col min="21" max="21" width="11.59765625" style="1" customWidth="1"/>
    <col min="22" max="22" width="10.265625" style="1" customWidth="1"/>
    <col min="23" max="23" width="11.59765625" style="1" customWidth="1"/>
    <col min="24" max="24" width="10.265625" style="1" customWidth="1"/>
    <col min="25" max="16384" width="9.1328125" style="1"/>
  </cols>
  <sheetData>
    <row r="1" spans="1:24" ht="13.9" x14ac:dyDescent="0.4">
      <c r="A1" s="672" t="s">
        <v>926</v>
      </c>
      <c r="B1" s="672"/>
      <c r="C1" s="672"/>
      <c r="D1" s="672"/>
      <c r="E1" s="672"/>
      <c r="F1" s="672"/>
    </row>
    <row r="2" spans="1:24" ht="19.5" customHeight="1" x14ac:dyDescent="0.35">
      <c r="A2" s="658" t="s">
        <v>0</v>
      </c>
      <c r="B2" s="658"/>
    </row>
    <row r="3" spans="1:24" ht="34.5" customHeight="1" x14ac:dyDescent="0.4">
      <c r="A3" s="676"/>
      <c r="B3" s="676"/>
      <c r="C3" s="677" t="s">
        <v>224</v>
      </c>
      <c r="D3" s="674"/>
      <c r="E3" s="674" t="s">
        <v>225</v>
      </c>
      <c r="F3" s="674"/>
      <c r="G3" s="674" t="s">
        <v>226</v>
      </c>
      <c r="H3" s="674"/>
      <c r="I3" s="674" t="s">
        <v>227</v>
      </c>
      <c r="J3" s="674"/>
      <c r="K3" s="674" t="s">
        <v>228</v>
      </c>
      <c r="L3" s="674"/>
      <c r="M3" s="674" t="s">
        <v>229</v>
      </c>
      <c r="N3" s="674"/>
      <c r="O3" s="674" t="s">
        <v>230</v>
      </c>
      <c r="P3" s="674"/>
      <c r="Q3" s="674" t="s">
        <v>231</v>
      </c>
      <c r="R3" s="674"/>
      <c r="S3" s="674" t="s">
        <v>232</v>
      </c>
      <c r="T3" s="674"/>
      <c r="U3" s="674" t="s">
        <v>233</v>
      </c>
      <c r="V3" s="674"/>
      <c r="W3" s="674" t="s">
        <v>234</v>
      </c>
      <c r="X3" s="675"/>
    </row>
    <row r="4" spans="1:24" ht="27.75" x14ac:dyDescent="0.4">
      <c r="A4" s="613" t="s">
        <v>902</v>
      </c>
      <c r="B4" s="631" t="s">
        <v>2</v>
      </c>
      <c r="C4" s="133" t="s">
        <v>319</v>
      </c>
      <c r="D4" s="146" t="s">
        <v>529</v>
      </c>
      <c r="E4" s="140" t="s">
        <v>319</v>
      </c>
      <c r="F4" s="150" t="s">
        <v>320</v>
      </c>
      <c r="G4" s="140" t="s">
        <v>319</v>
      </c>
      <c r="H4" s="150" t="s">
        <v>320</v>
      </c>
      <c r="I4" s="140" t="s">
        <v>319</v>
      </c>
      <c r="J4" s="150" t="s">
        <v>320</v>
      </c>
      <c r="K4" s="140" t="s">
        <v>319</v>
      </c>
      <c r="L4" s="150" t="s">
        <v>320</v>
      </c>
      <c r="M4" s="140" t="s">
        <v>319</v>
      </c>
      <c r="N4" s="150" t="s">
        <v>320</v>
      </c>
      <c r="O4" s="140" t="s">
        <v>319</v>
      </c>
      <c r="P4" s="150" t="s">
        <v>320</v>
      </c>
      <c r="Q4" s="140" t="s">
        <v>319</v>
      </c>
      <c r="R4" s="150" t="s">
        <v>320</v>
      </c>
      <c r="S4" s="140" t="s">
        <v>319</v>
      </c>
      <c r="T4" s="150" t="s">
        <v>320</v>
      </c>
      <c r="U4" s="140" t="s">
        <v>319</v>
      </c>
      <c r="V4" s="150" t="s">
        <v>320</v>
      </c>
      <c r="W4" s="140" t="s">
        <v>319</v>
      </c>
      <c r="X4" s="149" t="s">
        <v>320</v>
      </c>
    </row>
    <row r="5" spans="1:24" ht="20.100000000000001" customHeight="1" x14ac:dyDescent="0.35">
      <c r="A5" s="74" t="s">
        <v>10</v>
      </c>
      <c r="B5" s="75" t="s">
        <v>11</v>
      </c>
      <c r="C5" s="134">
        <v>55</v>
      </c>
      <c r="D5" s="135" t="s">
        <v>247</v>
      </c>
      <c r="E5" s="135">
        <v>54</v>
      </c>
      <c r="F5" s="135" t="s">
        <v>247</v>
      </c>
      <c r="G5" s="135">
        <v>56</v>
      </c>
      <c r="H5" s="135" t="s">
        <v>247</v>
      </c>
      <c r="I5" s="135">
        <v>59</v>
      </c>
      <c r="J5" s="135">
        <v>1</v>
      </c>
      <c r="K5" s="135">
        <v>62</v>
      </c>
      <c r="L5" s="135">
        <v>0</v>
      </c>
      <c r="M5" s="135">
        <v>60</v>
      </c>
      <c r="N5" s="135">
        <v>0</v>
      </c>
      <c r="O5" s="135">
        <v>59</v>
      </c>
      <c r="P5" s="135">
        <v>1</v>
      </c>
      <c r="Q5" s="135">
        <v>61</v>
      </c>
      <c r="R5" s="135">
        <v>2</v>
      </c>
      <c r="S5" s="135">
        <v>63</v>
      </c>
      <c r="T5" s="135">
        <v>0</v>
      </c>
      <c r="U5" s="135">
        <v>63</v>
      </c>
      <c r="V5" s="135">
        <v>0</v>
      </c>
      <c r="W5" s="135">
        <v>63</v>
      </c>
      <c r="X5" s="136">
        <v>1</v>
      </c>
    </row>
    <row r="6" spans="1:24" ht="20.100000000000001" customHeight="1" x14ac:dyDescent="0.35">
      <c r="A6" s="80" t="s">
        <v>18</v>
      </c>
      <c r="B6" s="81" t="s">
        <v>19</v>
      </c>
      <c r="C6" s="137">
        <v>67</v>
      </c>
      <c r="D6" s="138" t="s">
        <v>247</v>
      </c>
      <c r="E6" s="138">
        <v>69</v>
      </c>
      <c r="F6" s="138" t="s">
        <v>247</v>
      </c>
      <c r="G6" s="138">
        <v>75</v>
      </c>
      <c r="H6" s="138" t="s">
        <v>247</v>
      </c>
      <c r="I6" s="138">
        <v>76</v>
      </c>
      <c r="J6" s="138" t="s">
        <v>247</v>
      </c>
      <c r="K6" s="138">
        <v>75</v>
      </c>
      <c r="L6" s="138">
        <v>0</v>
      </c>
      <c r="M6" s="138">
        <v>76</v>
      </c>
      <c r="N6" s="138">
        <v>0</v>
      </c>
      <c r="O6" s="138">
        <v>76</v>
      </c>
      <c r="P6" s="138">
        <v>0</v>
      </c>
      <c r="Q6" s="138">
        <v>73</v>
      </c>
      <c r="R6" s="138">
        <v>0</v>
      </c>
      <c r="S6" s="138">
        <v>76</v>
      </c>
      <c r="T6" s="138">
        <v>0</v>
      </c>
      <c r="U6" s="138">
        <v>76</v>
      </c>
      <c r="V6" s="138">
        <v>0</v>
      </c>
      <c r="W6" s="138">
        <v>77</v>
      </c>
      <c r="X6" s="139">
        <v>0</v>
      </c>
    </row>
    <row r="7" spans="1:24" ht="20.100000000000001" customHeight="1" x14ac:dyDescent="0.35">
      <c r="A7" s="74" t="s">
        <v>18</v>
      </c>
      <c r="B7" s="75" t="s">
        <v>23</v>
      </c>
      <c r="C7" s="134">
        <v>112</v>
      </c>
      <c r="D7" s="135">
        <v>1</v>
      </c>
      <c r="E7" s="135">
        <v>111</v>
      </c>
      <c r="F7" s="135" t="s">
        <v>247</v>
      </c>
      <c r="G7" s="135">
        <v>111</v>
      </c>
      <c r="H7" s="135" t="s">
        <v>247</v>
      </c>
      <c r="I7" s="135">
        <v>111</v>
      </c>
      <c r="J7" s="135" t="s">
        <v>247</v>
      </c>
      <c r="K7" s="135">
        <v>138</v>
      </c>
      <c r="L7" s="135">
        <v>1</v>
      </c>
      <c r="M7" s="135">
        <v>140</v>
      </c>
      <c r="N7" s="135">
        <v>0</v>
      </c>
      <c r="O7" s="135">
        <v>140</v>
      </c>
      <c r="P7" s="135">
        <v>0</v>
      </c>
      <c r="Q7" s="135">
        <v>141</v>
      </c>
      <c r="R7" s="135">
        <v>0</v>
      </c>
      <c r="S7" s="135">
        <v>142</v>
      </c>
      <c r="T7" s="135">
        <v>0</v>
      </c>
      <c r="U7" s="135">
        <v>143</v>
      </c>
      <c r="V7" s="135">
        <v>0</v>
      </c>
      <c r="W7" s="135">
        <v>142</v>
      </c>
      <c r="X7" s="136">
        <v>1</v>
      </c>
    </row>
    <row r="8" spans="1:24" ht="20.100000000000001" customHeight="1" x14ac:dyDescent="0.35">
      <c r="A8" s="80" t="s">
        <v>26</v>
      </c>
      <c r="B8" s="81" t="s">
        <v>27</v>
      </c>
      <c r="C8" s="137">
        <v>165</v>
      </c>
      <c r="D8" s="138">
        <v>1</v>
      </c>
      <c r="E8" s="138">
        <v>166</v>
      </c>
      <c r="F8" s="138">
        <v>6</v>
      </c>
      <c r="G8" s="138">
        <v>165</v>
      </c>
      <c r="H8" s="138">
        <v>2</v>
      </c>
      <c r="I8" s="138">
        <v>165</v>
      </c>
      <c r="J8" s="138">
        <v>5</v>
      </c>
      <c r="K8" s="138">
        <v>143</v>
      </c>
      <c r="L8" s="138">
        <v>2</v>
      </c>
      <c r="M8" s="138">
        <v>143</v>
      </c>
      <c r="N8" s="138">
        <v>7</v>
      </c>
      <c r="O8" s="138">
        <v>144</v>
      </c>
      <c r="P8" s="138">
        <v>4</v>
      </c>
      <c r="Q8" s="138">
        <v>141</v>
      </c>
      <c r="R8" s="138">
        <v>1</v>
      </c>
      <c r="S8" s="138">
        <v>143</v>
      </c>
      <c r="T8" s="138">
        <v>1</v>
      </c>
      <c r="U8" s="138">
        <v>145</v>
      </c>
      <c r="V8" s="138">
        <v>2</v>
      </c>
      <c r="W8" s="138">
        <v>145</v>
      </c>
      <c r="X8" s="139">
        <v>1</v>
      </c>
    </row>
    <row r="9" spans="1:24" ht="20.100000000000001" customHeight="1" x14ac:dyDescent="0.35">
      <c r="A9" s="74" t="s">
        <v>26</v>
      </c>
      <c r="B9" s="75" t="s">
        <v>31</v>
      </c>
      <c r="C9" s="134">
        <v>88</v>
      </c>
      <c r="D9" s="135">
        <v>1</v>
      </c>
      <c r="E9" s="135">
        <v>88</v>
      </c>
      <c r="F9" s="135" t="s">
        <v>247</v>
      </c>
      <c r="G9" s="135">
        <v>88</v>
      </c>
      <c r="H9" s="135" t="s">
        <v>247</v>
      </c>
      <c r="I9" s="135">
        <v>88</v>
      </c>
      <c r="J9" s="135" t="s">
        <v>247</v>
      </c>
      <c r="K9" s="135">
        <v>90</v>
      </c>
      <c r="L9" s="135">
        <v>3</v>
      </c>
      <c r="M9" s="135">
        <v>90</v>
      </c>
      <c r="N9" s="135">
        <v>2</v>
      </c>
      <c r="O9" s="135">
        <v>90</v>
      </c>
      <c r="P9" s="135">
        <v>0</v>
      </c>
      <c r="Q9" s="135">
        <v>90</v>
      </c>
      <c r="R9" s="135">
        <v>0</v>
      </c>
      <c r="S9" s="135">
        <v>90</v>
      </c>
      <c r="T9" s="135">
        <v>1</v>
      </c>
      <c r="U9" s="135">
        <v>89</v>
      </c>
      <c r="V9" s="135">
        <v>0</v>
      </c>
      <c r="W9" s="135">
        <v>88</v>
      </c>
      <c r="X9" s="136">
        <v>0</v>
      </c>
    </row>
    <row r="10" spans="1:24" ht="20.100000000000001" customHeight="1" x14ac:dyDescent="0.35">
      <c r="A10" s="80" t="s">
        <v>26</v>
      </c>
      <c r="B10" s="81" t="s">
        <v>32</v>
      </c>
      <c r="C10" s="137">
        <v>88</v>
      </c>
      <c r="D10" s="138">
        <v>2</v>
      </c>
      <c r="E10" s="138">
        <v>88</v>
      </c>
      <c r="F10" s="138" t="s">
        <v>247</v>
      </c>
      <c r="G10" s="138">
        <v>88</v>
      </c>
      <c r="H10" s="138" t="s">
        <v>247</v>
      </c>
      <c r="I10" s="138">
        <v>88</v>
      </c>
      <c r="J10" s="138" t="s">
        <v>247</v>
      </c>
      <c r="K10" s="138">
        <v>88</v>
      </c>
      <c r="L10" s="138" t="s">
        <v>247</v>
      </c>
      <c r="M10" s="138">
        <v>89</v>
      </c>
      <c r="N10" s="138">
        <v>1</v>
      </c>
      <c r="O10" s="138">
        <v>87</v>
      </c>
      <c r="P10" s="138">
        <v>0</v>
      </c>
      <c r="Q10" s="138">
        <v>87</v>
      </c>
      <c r="R10" s="138">
        <v>0</v>
      </c>
      <c r="S10" s="138">
        <v>88</v>
      </c>
      <c r="T10" s="138">
        <v>0</v>
      </c>
      <c r="U10" s="138">
        <v>88</v>
      </c>
      <c r="V10" s="138">
        <v>0</v>
      </c>
      <c r="W10" s="138">
        <v>88</v>
      </c>
      <c r="X10" s="139">
        <v>0</v>
      </c>
    </row>
    <row r="11" spans="1:24" ht="20.100000000000001" customHeight="1" x14ac:dyDescent="0.35">
      <c r="A11" s="74" t="s">
        <v>26</v>
      </c>
      <c r="B11" s="75" t="s">
        <v>34</v>
      </c>
      <c r="C11" s="134">
        <v>143</v>
      </c>
      <c r="D11" s="135" t="s">
        <v>247</v>
      </c>
      <c r="E11" s="135">
        <v>144</v>
      </c>
      <c r="F11" s="135" t="s">
        <v>247</v>
      </c>
      <c r="G11" s="135">
        <v>144</v>
      </c>
      <c r="H11" s="135" t="s">
        <v>247</v>
      </c>
      <c r="I11" s="135">
        <v>145</v>
      </c>
      <c r="J11" s="135" t="s">
        <v>247</v>
      </c>
      <c r="K11" s="135">
        <v>144</v>
      </c>
      <c r="L11" s="135" t="s">
        <v>247</v>
      </c>
      <c r="M11" s="135">
        <v>145</v>
      </c>
      <c r="N11" s="135">
        <v>0</v>
      </c>
      <c r="O11" s="135">
        <v>143</v>
      </c>
      <c r="P11" s="135">
        <v>1</v>
      </c>
      <c r="Q11" s="135">
        <v>144</v>
      </c>
      <c r="R11" s="135">
        <v>0</v>
      </c>
      <c r="S11" s="135">
        <v>145</v>
      </c>
      <c r="T11" s="135">
        <v>0</v>
      </c>
      <c r="U11" s="135">
        <v>144</v>
      </c>
      <c r="V11" s="135">
        <v>0</v>
      </c>
      <c r="W11" s="135">
        <v>144</v>
      </c>
      <c r="X11" s="136">
        <v>0</v>
      </c>
    </row>
    <row r="12" spans="1:24" ht="20.100000000000001" customHeight="1" x14ac:dyDescent="0.35">
      <c r="A12" s="80" t="s">
        <v>26</v>
      </c>
      <c r="B12" s="81" t="s">
        <v>37</v>
      </c>
      <c r="C12" s="137">
        <v>100</v>
      </c>
      <c r="D12" s="138" t="s">
        <v>247</v>
      </c>
      <c r="E12" s="138">
        <v>104</v>
      </c>
      <c r="F12" s="138">
        <v>1</v>
      </c>
      <c r="G12" s="138">
        <v>100</v>
      </c>
      <c r="H12" s="138">
        <v>1</v>
      </c>
      <c r="I12" s="138">
        <v>96</v>
      </c>
      <c r="J12" s="138" t="s">
        <v>247</v>
      </c>
      <c r="K12" s="138">
        <v>93</v>
      </c>
      <c r="L12" s="138" t="s">
        <v>247</v>
      </c>
      <c r="M12" s="138">
        <v>101</v>
      </c>
      <c r="N12" s="138">
        <v>0</v>
      </c>
      <c r="O12" s="138">
        <v>100</v>
      </c>
      <c r="P12" s="138">
        <v>0</v>
      </c>
      <c r="Q12" s="138">
        <v>103</v>
      </c>
      <c r="R12" s="138">
        <v>0</v>
      </c>
      <c r="S12" s="138">
        <v>102</v>
      </c>
      <c r="T12" s="138">
        <v>0</v>
      </c>
      <c r="U12" s="138">
        <v>100</v>
      </c>
      <c r="V12" s="138">
        <v>2</v>
      </c>
      <c r="W12" s="138">
        <v>102</v>
      </c>
      <c r="X12" s="139">
        <v>2</v>
      </c>
    </row>
    <row r="13" spans="1:24" ht="20.100000000000001" customHeight="1" x14ac:dyDescent="0.35">
      <c r="A13" s="74" t="s">
        <v>26</v>
      </c>
      <c r="B13" s="75" t="s">
        <v>40</v>
      </c>
      <c r="C13" s="134">
        <v>73</v>
      </c>
      <c r="D13" s="477" t="s">
        <v>530</v>
      </c>
      <c r="E13" s="135">
        <v>76</v>
      </c>
      <c r="F13" s="135">
        <v>4</v>
      </c>
      <c r="G13" s="135">
        <v>76</v>
      </c>
      <c r="H13" s="135" t="s">
        <v>247</v>
      </c>
      <c r="I13" s="135">
        <v>69</v>
      </c>
      <c r="J13" s="135" t="s">
        <v>247</v>
      </c>
      <c r="K13" s="135">
        <v>69</v>
      </c>
      <c r="L13" s="135">
        <v>1</v>
      </c>
      <c r="M13" s="135">
        <v>67</v>
      </c>
      <c r="N13" s="135">
        <v>0</v>
      </c>
      <c r="O13" s="135">
        <v>69</v>
      </c>
      <c r="P13" s="135">
        <v>1</v>
      </c>
      <c r="Q13" s="135">
        <v>70</v>
      </c>
      <c r="R13" s="135">
        <v>1</v>
      </c>
      <c r="S13" s="135">
        <v>69</v>
      </c>
      <c r="T13" s="135">
        <v>0</v>
      </c>
      <c r="U13" s="135">
        <v>69</v>
      </c>
      <c r="V13" s="135">
        <v>0</v>
      </c>
      <c r="W13" s="135">
        <v>70</v>
      </c>
      <c r="X13" s="136">
        <v>0</v>
      </c>
    </row>
    <row r="14" spans="1:24" ht="20.100000000000001" customHeight="1" x14ac:dyDescent="0.35">
      <c r="A14" s="80" t="s">
        <v>42</v>
      </c>
      <c r="B14" s="81" t="s">
        <v>43</v>
      </c>
      <c r="C14" s="137">
        <v>52</v>
      </c>
      <c r="D14" s="138" t="s">
        <v>247</v>
      </c>
      <c r="E14" s="138">
        <v>52</v>
      </c>
      <c r="F14" s="138" t="s">
        <v>247</v>
      </c>
      <c r="G14" s="138">
        <v>80</v>
      </c>
      <c r="H14" s="138" t="s">
        <v>247</v>
      </c>
      <c r="I14" s="138">
        <v>80</v>
      </c>
      <c r="J14" s="138" t="s">
        <v>247</v>
      </c>
      <c r="K14" s="138">
        <v>80</v>
      </c>
      <c r="L14" s="138" t="s">
        <v>247</v>
      </c>
      <c r="M14" s="138">
        <v>80</v>
      </c>
      <c r="N14" s="138">
        <v>2</v>
      </c>
      <c r="O14" s="138">
        <v>81</v>
      </c>
      <c r="P14" s="138">
        <v>3</v>
      </c>
      <c r="Q14" s="138">
        <v>81</v>
      </c>
      <c r="R14" s="138">
        <v>1</v>
      </c>
      <c r="S14" s="138">
        <v>81</v>
      </c>
      <c r="T14" s="138">
        <v>0</v>
      </c>
      <c r="U14" s="138">
        <v>80</v>
      </c>
      <c r="V14" s="138">
        <v>1</v>
      </c>
      <c r="W14" s="138">
        <v>80</v>
      </c>
      <c r="X14" s="139">
        <v>0</v>
      </c>
    </row>
    <row r="15" spans="1:24" ht="20.100000000000001" customHeight="1" x14ac:dyDescent="0.35">
      <c r="A15" s="74" t="s">
        <v>45</v>
      </c>
      <c r="B15" s="75" t="s">
        <v>46</v>
      </c>
      <c r="C15" s="134">
        <v>42</v>
      </c>
      <c r="D15" s="135">
        <v>2</v>
      </c>
      <c r="E15" s="135">
        <v>51</v>
      </c>
      <c r="F15" s="135">
        <v>8</v>
      </c>
      <c r="G15" s="135">
        <v>47</v>
      </c>
      <c r="H15" s="135">
        <v>2</v>
      </c>
      <c r="I15" s="135">
        <v>42</v>
      </c>
      <c r="J15" s="135">
        <v>2</v>
      </c>
      <c r="K15" s="135">
        <v>44</v>
      </c>
      <c r="L15" s="135">
        <v>2</v>
      </c>
      <c r="M15" s="135">
        <v>47</v>
      </c>
      <c r="N15" s="135">
        <v>0</v>
      </c>
      <c r="O15" s="135">
        <v>42</v>
      </c>
      <c r="P15" s="135">
        <v>0</v>
      </c>
      <c r="Q15" s="135">
        <v>49</v>
      </c>
      <c r="R15" s="135">
        <v>0</v>
      </c>
      <c r="S15" s="135">
        <v>48</v>
      </c>
      <c r="T15" s="135">
        <v>0</v>
      </c>
      <c r="U15" s="135">
        <v>48</v>
      </c>
      <c r="V15" s="135">
        <v>1</v>
      </c>
      <c r="W15" s="135">
        <v>54</v>
      </c>
      <c r="X15" s="136">
        <v>0</v>
      </c>
    </row>
    <row r="16" spans="1:24" ht="20.100000000000001" customHeight="1" x14ac:dyDescent="0.35">
      <c r="A16" s="80" t="s">
        <v>48</v>
      </c>
      <c r="B16" s="81" t="s">
        <v>49</v>
      </c>
      <c r="C16" s="137">
        <v>80</v>
      </c>
      <c r="D16" s="138">
        <v>4</v>
      </c>
      <c r="E16" s="138">
        <v>80</v>
      </c>
      <c r="F16" s="138" t="s">
        <v>247</v>
      </c>
      <c r="G16" s="138">
        <v>72</v>
      </c>
      <c r="H16" s="138">
        <v>6</v>
      </c>
      <c r="I16" s="138">
        <v>72</v>
      </c>
      <c r="J16" s="138">
        <v>7</v>
      </c>
      <c r="K16" s="138">
        <v>79</v>
      </c>
      <c r="L16" s="138">
        <v>7</v>
      </c>
      <c r="M16" s="138">
        <v>76</v>
      </c>
      <c r="N16" s="138">
        <v>7</v>
      </c>
      <c r="O16" s="138">
        <v>81</v>
      </c>
      <c r="P16" s="138">
        <v>7</v>
      </c>
      <c r="Q16" s="138">
        <v>77</v>
      </c>
      <c r="R16" s="138">
        <v>6</v>
      </c>
      <c r="S16" s="138">
        <v>79</v>
      </c>
      <c r="T16" s="138">
        <v>5</v>
      </c>
      <c r="U16" s="138">
        <v>73</v>
      </c>
      <c r="V16" s="138">
        <v>5</v>
      </c>
      <c r="W16" s="138">
        <v>75</v>
      </c>
      <c r="X16" s="139">
        <v>7</v>
      </c>
    </row>
    <row r="17" spans="1:24" ht="20.100000000000001" customHeight="1" x14ac:dyDescent="0.35">
      <c r="A17" s="74" t="s">
        <v>51</v>
      </c>
      <c r="B17" s="75" t="s">
        <v>52</v>
      </c>
      <c r="C17" s="134">
        <v>83</v>
      </c>
      <c r="D17" s="135" t="s">
        <v>247</v>
      </c>
      <c r="E17" s="135">
        <v>83</v>
      </c>
      <c r="F17" s="135" t="s">
        <v>247</v>
      </c>
      <c r="G17" s="135">
        <v>84</v>
      </c>
      <c r="H17" s="135">
        <v>1</v>
      </c>
      <c r="I17" s="135">
        <v>83</v>
      </c>
      <c r="J17" s="135" t="s">
        <v>247</v>
      </c>
      <c r="K17" s="135">
        <v>93</v>
      </c>
      <c r="L17" s="135" t="s">
        <v>247</v>
      </c>
      <c r="M17" s="135">
        <v>92</v>
      </c>
      <c r="N17" s="135">
        <v>1</v>
      </c>
      <c r="O17" s="135">
        <v>93</v>
      </c>
      <c r="P17" s="135">
        <v>0</v>
      </c>
      <c r="Q17" s="135">
        <v>93</v>
      </c>
      <c r="R17" s="135">
        <v>0</v>
      </c>
      <c r="S17" s="135">
        <v>93</v>
      </c>
      <c r="T17" s="135">
        <v>4</v>
      </c>
      <c r="U17" s="135">
        <v>93</v>
      </c>
      <c r="V17" s="135">
        <v>0</v>
      </c>
      <c r="W17" s="135">
        <v>93</v>
      </c>
      <c r="X17" s="136">
        <v>1</v>
      </c>
    </row>
    <row r="18" spans="1:24" ht="20.100000000000001" customHeight="1" x14ac:dyDescent="0.35">
      <c r="A18" s="80" t="s">
        <v>51</v>
      </c>
      <c r="B18" s="81" t="s">
        <v>53</v>
      </c>
      <c r="C18" s="137">
        <v>108</v>
      </c>
      <c r="D18" s="138">
        <v>2</v>
      </c>
      <c r="E18" s="138">
        <v>108</v>
      </c>
      <c r="F18" s="138">
        <v>1</v>
      </c>
      <c r="G18" s="138">
        <v>116</v>
      </c>
      <c r="H18" s="138">
        <v>3</v>
      </c>
      <c r="I18" s="138">
        <v>123</v>
      </c>
      <c r="J18" s="138">
        <v>3</v>
      </c>
      <c r="K18" s="138">
        <v>120</v>
      </c>
      <c r="L18" s="138" t="s">
        <v>247</v>
      </c>
      <c r="M18" s="138">
        <v>122</v>
      </c>
      <c r="N18" s="138">
        <v>0</v>
      </c>
      <c r="O18" s="138">
        <v>123</v>
      </c>
      <c r="P18" s="138">
        <v>3</v>
      </c>
      <c r="Q18" s="138">
        <v>125</v>
      </c>
      <c r="R18" s="138">
        <v>2</v>
      </c>
      <c r="S18" s="138">
        <v>125</v>
      </c>
      <c r="T18" s="138">
        <v>2</v>
      </c>
      <c r="U18" s="138">
        <v>122</v>
      </c>
      <c r="V18" s="138">
        <v>2</v>
      </c>
      <c r="W18" s="138">
        <v>125</v>
      </c>
      <c r="X18" s="139">
        <v>3</v>
      </c>
    </row>
    <row r="19" spans="1:24" ht="20.100000000000001" customHeight="1" x14ac:dyDescent="0.35">
      <c r="A19" s="74" t="s">
        <v>51</v>
      </c>
      <c r="B19" s="75" t="s">
        <v>405</v>
      </c>
      <c r="C19" s="134" t="s">
        <v>247</v>
      </c>
      <c r="D19" s="135" t="s">
        <v>247</v>
      </c>
      <c r="E19" s="135" t="s">
        <v>247</v>
      </c>
      <c r="F19" s="135" t="s">
        <v>247</v>
      </c>
      <c r="G19" s="135" t="s">
        <v>247</v>
      </c>
      <c r="H19" s="135" t="s">
        <v>247</v>
      </c>
      <c r="I19" s="135">
        <v>100</v>
      </c>
      <c r="J19" s="135" t="s">
        <v>247</v>
      </c>
      <c r="K19" s="135">
        <v>100</v>
      </c>
      <c r="L19" s="135" t="s">
        <v>247</v>
      </c>
      <c r="M19" s="135">
        <v>100</v>
      </c>
      <c r="N19" s="135">
        <v>0</v>
      </c>
      <c r="O19" s="135">
        <v>101</v>
      </c>
      <c r="P19" s="135">
        <v>0</v>
      </c>
      <c r="Q19" s="135">
        <v>100</v>
      </c>
      <c r="R19" s="135">
        <v>0</v>
      </c>
      <c r="S19" s="135">
        <v>105</v>
      </c>
      <c r="T19" s="135">
        <v>0</v>
      </c>
      <c r="U19" s="135">
        <v>105</v>
      </c>
      <c r="V19" s="135">
        <v>0</v>
      </c>
      <c r="W19" s="135">
        <v>105</v>
      </c>
      <c r="X19" s="136">
        <v>0</v>
      </c>
    </row>
    <row r="20" spans="1:24" ht="20.100000000000001" customHeight="1" x14ac:dyDescent="0.35">
      <c r="A20" s="80" t="s">
        <v>56</v>
      </c>
      <c r="B20" s="81" t="s">
        <v>57</v>
      </c>
      <c r="C20" s="137">
        <v>65</v>
      </c>
      <c r="D20" s="138" t="s">
        <v>247</v>
      </c>
      <c r="E20" s="138">
        <v>70</v>
      </c>
      <c r="F20" s="138" t="s">
        <v>247</v>
      </c>
      <c r="G20" s="138">
        <v>80</v>
      </c>
      <c r="H20" s="138" t="s">
        <v>247</v>
      </c>
      <c r="I20" s="138">
        <v>79</v>
      </c>
      <c r="J20" s="138">
        <v>1</v>
      </c>
      <c r="K20" s="138">
        <v>83</v>
      </c>
      <c r="L20" s="138">
        <v>2</v>
      </c>
      <c r="M20" s="138">
        <v>85</v>
      </c>
      <c r="N20" s="138">
        <v>1</v>
      </c>
      <c r="O20" s="138">
        <v>90</v>
      </c>
      <c r="P20" s="138">
        <v>2</v>
      </c>
      <c r="Q20" s="138">
        <v>94</v>
      </c>
      <c r="R20" s="138">
        <v>4</v>
      </c>
      <c r="S20" s="138">
        <v>96</v>
      </c>
      <c r="T20" s="138">
        <v>1</v>
      </c>
      <c r="U20" s="138">
        <v>96</v>
      </c>
      <c r="V20" s="138">
        <v>2</v>
      </c>
      <c r="W20" s="138">
        <v>96</v>
      </c>
      <c r="X20" s="139">
        <v>0</v>
      </c>
    </row>
    <row r="21" spans="1:24" ht="20.100000000000001" customHeight="1" x14ac:dyDescent="0.35">
      <c r="A21" s="74" t="s">
        <v>59</v>
      </c>
      <c r="B21" s="75" t="s">
        <v>60</v>
      </c>
      <c r="C21" s="134">
        <v>53</v>
      </c>
      <c r="D21" s="135">
        <v>2</v>
      </c>
      <c r="E21" s="135">
        <v>51</v>
      </c>
      <c r="F21" s="135" t="s">
        <v>247</v>
      </c>
      <c r="G21" s="135">
        <v>51</v>
      </c>
      <c r="H21" s="135">
        <v>1</v>
      </c>
      <c r="I21" s="135">
        <v>51</v>
      </c>
      <c r="J21" s="135" t="s">
        <v>247</v>
      </c>
      <c r="K21" s="135">
        <v>50</v>
      </c>
      <c r="L21" s="135" t="s">
        <v>247</v>
      </c>
      <c r="M21" s="135">
        <v>50</v>
      </c>
      <c r="N21" s="135">
        <v>0</v>
      </c>
      <c r="O21" s="135">
        <v>52</v>
      </c>
      <c r="P21" s="135">
        <v>2</v>
      </c>
      <c r="Q21" s="135">
        <v>49</v>
      </c>
      <c r="R21" s="135">
        <v>0</v>
      </c>
      <c r="S21" s="135">
        <v>51</v>
      </c>
      <c r="T21" s="135">
        <v>0</v>
      </c>
      <c r="U21" s="135">
        <v>50</v>
      </c>
      <c r="V21" s="135">
        <v>0</v>
      </c>
      <c r="W21" s="135">
        <v>50</v>
      </c>
      <c r="X21" s="136">
        <v>0</v>
      </c>
    </row>
    <row r="22" spans="1:24" ht="20.100000000000001" customHeight="1" x14ac:dyDescent="0.35">
      <c r="A22" s="80" t="s">
        <v>59</v>
      </c>
      <c r="B22" s="81" t="s">
        <v>62</v>
      </c>
      <c r="C22" s="137">
        <v>68</v>
      </c>
      <c r="D22" s="138">
        <v>1</v>
      </c>
      <c r="E22" s="138">
        <v>68</v>
      </c>
      <c r="F22" s="138" t="s">
        <v>247</v>
      </c>
      <c r="G22" s="138">
        <v>68</v>
      </c>
      <c r="H22" s="138" t="s">
        <v>247</v>
      </c>
      <c r="I22" s="138">
        <v>66</v>
      </c>
      <c r="J22" s="138" t="s">
        <v>247</v>
      </c>
      <c r="K22" s="138">
        <v>51</v>
      </c>
      <c r="L22" s="138" t="s">
        <v>247</v>
      </c>
      <c r="M22" s="138">
        <v>50</v>
      </c>
      <c r="N22" s="138">
        <v>0</v>
      </c>
      <c r="O22" s="138">
        <v>52</v>
      </c>
      <c r="P22" s="138">
        <v>0</v>
      </c>
      <c r="Q22" s="138">
        <v>71</v>
      </c>
      <c r="R22" s="138">
        <v>0</v>
      </c>
      <c r="S22" s="138">
        <v>69</v>
      </c>
      <c r="T22" s="138">
        <v>0</v>
      </c>
      <c r="U22" s="138">
        <v>70</v>
      </c>
      <c r="V22" s="138">
        <v>0</v>
      </c>
      <c r="W22" s="138">
        <v>70</v>
      </c>
      <c r="X22" s="139">
        <v>0</v>
      </c>
    </row>
    <row r="23" spans="1:24" ht="20.100000000000001" customHeight="1" x14ac:dyDescent="0.35">
      <c r="A23" s="74" t="s">
        <v>59</v>
      </c>
      <c r="B23" s="75" t="s">
        <v>510</v>
      </c>
      <c r="C23" s="134" t="s">
        <v>524</v>
      </c>
      <c r="D23" s="135" t="s">
        <v>524</v>
      </c>
      <c r="E23" s="135" t="s">
        <v>524</v>
      </c>
      <c r="F23" s="135" t="s">
        <v>524</v>
      </c>
      <c r="G23" s="135">
        <v>131</v>
      </c>
      <c r="H23" s="135" t="s">
        <v>524</v>
      </c>
      <c r="I23" s="135">
        <v>130</v>
      </c>
      <c r="J23" s="135">
        <v>2</v>
      </c>
      <c r="K23" s="135">
        <v>129</v>
      </c>
      <c r="L23" s="135" t="s">
        <v>247</v>
      </c>
      <c r="M23" s="135">
        <v>131</v>
      </c>
      <c r="N23" s="135">
        <v>0</v>
      </c>
      <c r="O23" s="135">
        <v>132</v>
      </c>
      <c r="P23" s="135">
        <v>0</v>
      </c>
      <c r="Q23" s="135">
        <v>131</v>
      </c>
      <c r="R23" s="135">
        <v>3</v>
      </c>
      <c r="S23" s="135">
        <v>130</v>
      </c>
      <c r="T23" s="135">
        <v>0</v>
      </c>
      <c r="U23" s="135">
        <v>131</v>
      </c>
      <c r="V23" s="135">
        <v>0</v>
      </c>
      <c r="W23" s="135">
        <v>135</v>
      </c>
      <c r="X23" s="136">
        <v>1</v>
      </c>
    </row>
    <row r="24" spans="1:24" ht="20.100000000000001" customHeight="1" x14ac:dyDescent="0.35">
      <c r="A24" s="80" t="s">
        <v>65</v>
      </c>
      <c r="B24" s="81" t="s">
        <v>66</v>
      </c>
      <c r="C24" s="137">
        <v>103</v>
      </c>
      <c r="D24" s="138">
        <v>2</v>
      </c>
      <c r="E24" s="138">
        <v>104</v>
      </c>
      <c r="F24" s="138">
        <v>3</v>
      </c>
      <c r="G24" s="138">
        <v>104</v>
      </c>
      <c r="H24" s="138" t="s">
        <v>247</v>
      </c>
      <c r="I24" s="138">
        <v>103</v>
      </c>
      <c r="J24" s="138" t="s">
        <v>247</v>
      </c>
      <c r="K24" s="138">
        <v>105</v>
      </c>
      <c r="L24" s="138">
        <v>1</v>
      </c>
      <c r="M24" s="138">
        <v>107</v>
      </c>
      <c r="N24" s="138">
        <v>2</v>
      </c>
      <c r="O24" s="138">
        <v>107</v>
      </c>
      <c r="P24" s="138">
        <v>1</v>
      </c>
      <c r="Q24" s="138">
        <v>106</v>
      </c>
      <c r="R24" s="138">
        <v>0</v>
      </c>
      <c r="S24" s="138">
        <v>108</v>
      </c>
      <c r="T24" s="138">
        <v>2</v>
      </c>
      <c r="U24" s="138">
        <v>106</v>
      </c>
      <c r="V24" s="138">
        <v>1</v>
      </c>
      <c r="W24" s="138">
        <v>105</v>
      </c>
      <c r="X24" s="139">
        <v>1</v>
      </c>
    </row>
    <row r="25" spans="1:24" ht="20.100000000000001" customHeight="1" x14ac:dyDescent="0.35">
      <c r="A25" s="74" t="s">
        <v>67</v>
      </c>
      <c r="B25" s="75" t="s">
        <v>68</v>
      </c>
      <c r="C25" s="134">
        <v>81</v>
      </c>
      <c r="D25" s="135" t="s">
        <v>247</v>
      </c>
      <c r="E25" s="135">
        <v>83</v>
      </c>
      <c r="F25" s="135" t="s">
        <v>247</v>
      </c>
      <c r="G25" s="135">
        <v>84</v>
      </c>
      <c r="H25" s="135" t="s">
        <v>247</v>
      </c>
      <c r="I25" s="135">
        <v>82</v>
      </c>
      <c r="J25" s="135">
        <v>1</v>
      </c>
      <c r="K25" s="135">
        <v>81</v>
      </c>
      <c r="L25" s="135">
        <v>2</v>
      </c>
      <c r="M25" s="135">
        <v>80</v>
      </c>
      <c r="N25" s="135">
        <v>0</v>
      </c>
      <c r="O25" s="135">
        <v>81</v>
      </c>
      <c r="P25" s="135">
        <v>0</v>
      </c>
      <c r="Q25" s="135">
        <v>83</v>
      </c>
      <c r="R25" s="135">
        <v>3</v>
      </c>
      <c r="S25" s="135">
        <v>81</v>
      </c>
      <c r="T25" s="135">
        <v>1</v>
      </c>
      <c r="U25" s="135">
        <v>82</v>
      </c>
      <c r="V25" s="135">
        <v>2</v>
      </c>
      <c r="W25" s="135">
        <v>81</v>
      </c>
      <c r="X25" s="136">
        <v>0</v>
      </c>
    </row>
    <row r="26" spans="1:24" ht="20.100000000000001" customHeight="1" x14ac:dyDescent="0.35">
      <c r="A26" s="80" t="s">
        <v>70</v>
      </c>
      <c r="B26" s="81" t="s">
        <v>71</v>
      </c>
      <c r="C26" s="137">
        <v>57</v>
      </c>
      <c r="D26" s="138" t="s">
        <v>247</v>
      </c>
      <c r="E26" s="138">
        <v>58</v>
      </c>
      <c r="F26" s="138">
        <v>1</v>
      </c>
      <c r="G26" s="138">
        <v>57</v>
      </c>
      <c r="H26" s="138" t="s">
        <v>247</v>
      </c>
      <c r="I26" s="138">
        <v>57</v>
      </c>
      <c r="J26" s="138" t="s">
        <v>247</v>
      </c>
      <c r="K26" s="138">
        <v>67</v>
      </c>
      <c r="L26" s="138">
        <v>1</v>
      </c>
      <c r="M26" s="138">
        <v>67</v>
      </c>
      <c r="N26" s="138">
        <v>0</v>
      </c>
      <c r="O26" s="138">
        <v>65</v>
      </c>
      <c r="P26" s="138">
        <v>0</v>
      </c>
      <c r="Q26" s="138">
        <v>66</v>
      </c>
      <c r="R26" s="138">
        <v>0</v>
      </c>
      <c r="S26" s="138">
        <v>65</v>
      </c>
      <c r="T26" s="138">
        <v>0</v>
      </c>
      <c r="U26" s="138">
        <v>65</v>
      </c>
      <c r="V26" s="138">
        <v>0</v>
      </c>
      <c r="W26" s="138">
        <v>65</v>
      </c>
      <c r="X26" s="139">
        <v>0</v>
      </c>
    </row>
    <row r="27" spans="1:24" ht="20.100000000000001" customHeight="1" x14ac:dyDescent="0.35">
      <c r="A27" s="74" t="s">
        <v>70</v>
      </c>
      <c r="B27" s="75" t="s">
        <v>74</v>
      </c>
      <c r="C27" s="134">
        <v>85</v>
      </c>
      <c r="D27" s="135">
        <v>1</v>
      </c>
      <c r="E27" s="135">
        <v>120</v>
      </c>
      <c r="F27" s="135" t="s">
        <v>247</v>
      </c>
      <c r="G27" s="135">
        <v>120</v>
      </c>
      <c r="H27" s="135">
        <v>3</v>
      </c>
      <c r="I27" s="135">
        <v>120</v>
      </c>
      <c r="J27" s="135">
        <v>3</v>
      </c>
      <c r="K27" s="135">
        <v>120</v>
      </c>
      <c r="L27" s="135" t="s">
        <v>247</v>
      </c>
      <c r="M27" s="135">
        <v>120</v>
      </c>
      <c r="N27" s="135">
        <v>1</v>
      </c>
      <c r="O27" s="135">
        <v>120</v>
      </c>
      <c r="P27" s="135">
        <v>0</v>
      </c>
      <c r="Q27" s="135">
        <v>119</v>
      </c>
      <c r="R27" s="135">
        <v>1</v>
      </c>
      <c r="S27" s="135">
        <v>120</v>
      </c>
      <c r="T27" s="135">
        <v>2</v>
      </c>
      <c r="U27" s="135">
        <v>120</v>
      </c>
      <c r="V27" s="135">
        <v>1</v>
      </c>
      <c r="W27" s="135">
        <v>120</v>
      </c>
      <c r="X27" s="136">
        <v>0</v>
      </c>
    </row>
    <row r="28" spans="1:24" ht="20.100000000000001" customHeight="1" x14ac:dyDescent="0.35">
      <c r="A28" s="80" t="s">
        <v>76</v>
      </c>
      <c r="B28" s="81" t="s">
        <v>77</v>
      </c>
      <c r="C28" s="137">
        <v>65</v>
      </c>
      <c r="D28" s="138" t="s">
        <v>247</v>
      </c>
      <c r="E28" s="138">
        <v>66</v>
      </c>
      <c r="F28" s="138">
        <v>1</v>
      </c>
      <c r="G28" s="138">
        <v>66</v>
      </c>
      <c r="H28" s="138">
        <v>1</v>
      </c>
      <c r="I28" s="138">
        <v>65</v>
      </c>
      <c r="J28" s="138" t="s">
        <v>247</v>
      </c>
      <c r="K28" s="138">
        <v>66</v>
      </c>
      <c r="L28" s="138" t="s">
        <v>247</v>
      </c>
      <c r="M28" s="138">
        <v>67</v>
      </c>
      <c r="N28" s="138">
        <v>0</v>
      </c>
      <c r="O28" s="138">
        <v>65</v>
      </c>
      <c r="P28" s="138">
        <v>0</v>
      </c>
      <c r="Q28" s="138">
        <v>66</v>
      </c>
      <c r="R28" s="138">
        <v>0</v>
      </c>
      <c r="S28" s="138">
        <v>65</v>
      </c>
      <c r="T28" s="138">
        <v>0</v>
      </c>
      <c r="U28" s="138">
        <v>75</v>
      </c>
      <c r="V28" s="138">
        <v>0</v>
      </c>
      <c r="W28" s="138">
        <v>76</v>
      </c>
      <c r="X28" s="139">
        <v>3</v>
      </c>
    </row>
    <row r="29" spans="1:24" ht="20.100000000000001" customHeight="1" x14ac:dyDescent="0.35">
      <c r="A29" s="74" t="s">
        <v>79</v>
      </c>
      <c r="B29" s="75" t="s">
        <v>511</v>
      </c>
      <c r="C29" s="147" t="s">
        <v>530</v>
      </c>
      <c r="D29" s="135" t="s">
        <v>524</v>
      </c>
      <c r="E29" s="135" t="s">
        <v>524</v>
      </c>
      <c r="F29" s="135" t="s">
        <v>524</v>
      </c>
      <c r="G29" s="135" t="s">
        <v>524</v>
      </c>
      <c r="H29" s="135" t="s">
        <v>524</v>
      </c>
      <c r="I29" s="135" t="s">
        <v>524</v>
      </c>
      <c r="J29" s="135" t="s">
        <v>524</v>
      </c>
      <c r="K29" s="135">
        <v>64</v>
      </c>
      <c r="L29" s="135" t="s">
        <v>524</v>
      </c>
      <c r="M29" s="135">
        <v>64</v>
      </c>
      <c r="N29" s="135">
        <v>1</v>
      </c>
      <c r="O29" s="135">
        <v>64</v>
      </c>
      <c r="P29" s="135">
        <v>0</v>
      </c>
      <c r="Q29" s="135">
        <v>64</v>
      </c>
      <c r="R29" s="135">
        <v>1</v>
      </c>
      <c r="S29" s="135">
        <v>64</v>
      </c>
      <c r="T29" s="135">
        <v>0</v>
      </c>
      <c r="U29" s="135">
        <v>64</v>
      </c>
      <c r="V29" s="135">
        <v>0</v>
      </c>
      <c r="W29" s="135">
        <v>64</v>
      </c>
      <c r="X29" s="136">
        <v>1</v>
      </c>
    </row>
    <row r="30" spans="1:24" ht="20.100000000000001" customHeight="1" x14ac:dyDescent="0.35">
      <c r="A30" s="80" t="s">
        <v>81</v>
      </c>
      <c r="B30" s="81" t="s">
        <v>82</v>
      </c>
      <c r="C30" s="137">
        <v>130</v>
      </c>
      <c r="D30" s="138">
        <v>1</v>
      </c>
      <c r="E30" s="138">
        <v>131</v>
      </c>
      <c r="F30" s="138">
        <v>2</v>
      </c>
      <c r="G30" s="138">
        <v>131</v>
      </c>
      <c r="H30" s="138">
        <v>1</v>
      </c>
      <c r="I30" s="138">
        <v>130</v>
      </c>
      <c r="J30" s="138">
        <v>3</v>
      </c>
      <c r="K30" s="138">
        <v>132</v>
      </c>
      <c r="L30" s="138">
        <v>2</v>
      </c>
      <c r="M30" s="138">
        <v>129</v>
      </c>
      <c r="N30" s="138">
        <v>1</v>
      </c>
      <c r="O30" s="138">
        <v>133</v>
      </c>
      <c r="P30" s="138">
        <v>1</v>
      </c>
      <c r="Q30" s="138">
        <v>132</v>
      </c>
      <c r="R30" s="138">
        <v>0</v>
      </c>
      <c r="S30" s="138">
        <v>130</v>
      </c>
      <c r="T30" s="138">
        <v>0</v>
      </c>
      <c r="U30" s="138">
        <v>130</v>
      </c>
      <c r="V30" s="138">
        <v>0</v>
      </c>
      <c r="W30" s="138">
        <v>129</v>
      </c>
      <c r="X30" s="139">
        <v>0</v>
      </c>
    </row>
    <row r="31" spans="1:24" ht="20.100000000000001" customHeight="1" x14ac:dyDescent="0.35">
      <c r="A31" s="74" t="s">
        <v>85</v>
      </c>
      <c r="B31" s="75" t="s">
        <v>86</v>
      </c>
      <c r="C31" s="134">
        <v>35</v>
      </c>
      <c r="D31" s="135" t="s">
        <v>247</v>
      </c>
      <c r="E31" s="135">
        <v>36</v>
      </c>
      <c r="F31" s="135">
        <v>1</v>
      </c>
      <c r="G31" s="135">
        <v>35</v>
      </c>
      <c r="H31" s="135" t="s">
        <v>247</v>
      </c>
      <c r="I31" s="135">
        <v>36</v>
      </c>
      <c r="J31" s="135" t="s">
        <v>247</v>
      </c>
      <c r="K31" s="135">
        <v>36</v>
      </c>
      <c r="L31" s="135">
        <v>1</v>
      </c>
      <c r="M31" s="135">
        <v>35</v>
      </c>
      <c r="N31" s="135">
        <v>0</v>
      </c>
      <c r="O31" s="135">
        <v>35</v>
      </c>
      <c r="P31" s="135">
        <v>0</v>
      </c>
      <c r="Q31" s="135">
        <v>35</v>
      </c>
      <c r="R31" s="135">
        <v>1</v>
      </c>
      <c r="S31" s="135">
        <v>35</v>
      </c>
      <c r="T31" s="135">
        <v>0</v>
      </c>
      <c r="U31" s="135">
        <v>36</v>
      </c>
      <c r="V31" s="135">
        <v>1</v>
      </c>
      <c r="W31" s="135">
        <v>35</v>
      </c>
      <c r="X31" s="136">
        <v>0</v>
      </c>
    </row>
    <row r="32" spans="1:24" ht="20.100000000000001" customHeight="1" x14ac:dyDescent="0.35">
      <c r="A32" s="80" t="s">
        <v>85</v>
      </c>
      <c r="B32" s="81" t="s">
        <v>89</v>
      </c>
      <c r="C32" s="137">
        <v>190</v>
      </c>
      <c r="D32" s="138">
        <v>1</v>
      </c>
      <c r="E32" s="138">
        <v>190</v>
      </c>
      <c r="F32" s="138" t="s">
        <v>247</v>
      </c>
      <c r="G32" s="138">
        <v>191</v>
      </c>
      <c r="H32" s="138">
        <v>1</v>
      </c>
      <c r="I32" s="138">
        <v>197</v>
      </c>
      <c r="J32" s="138">
        <v>1</v>
      </c>
      <c r="K32" s="138">
        <v>114</v>
      </c>
      <c r="L32" s="138">
        <v>1</v>
      </c>
      <c r="M32" s="138">
        <v>114</v>
      </c>
      <c r="N32" s="138">
        <v>8</v>
      </c>
      <c r="O32" s="138">
        <v>115</v>
      </c>
      <c r="P32" s="138">
        <v>0</v>
      </c>
      <c r="Q32" s="138">
        <v>116</v>
      </c>
      <c r="R32" s="138">
        <v>0</v>
      </c>
      <c r="S32" s="138">
        <v>117</v>
      </c>
      <c r="T32" s="138">
        <v>0</v>
      </c>
      <c r="U32" s="138">
        <v>117</v>
      </c>
      <c r="V32" s="138">
        <v>0</v>
      </c>
      <c r="W32" s="138">
        <v>117</v>
      </c>
      <c r="X32" s="139">
        <v>3</v>
      </c>
    </row>
    <row r="33" spans="1:24" ht="20.100000000000001" customHeight="1" x14ac:dyDescent="0.35">
      <c r="A33" s="74" t="s">
        <v>85</v>
      </c>
      <c r="B33" s="75" t="s">
        <v>90</v>
      </c>
      <c r="C33" s="134">
        <v>180</v>
      </c>
      <c r="D33" s="135">
        <v>5</v>
      </c>
      <c r="E33" s="135">
        <v>176</v>
      </c>
      <c r="F33" s="135">
        <v>1</v>
      </c>
      <c r="G33" s="135">
        <v>184</v>
      </c>
      <c r="H33" s="135">
        <v>3</v>
      </c>
      <c r="I33" s="135">
        <v>189</v>
      </c>
      <c r="J33" s="135">
        <v>8</v>
      </c>
      <c r="K33" s="135">
        <v>195</v>
      </c>
      <c r="L33" s="135">
        <v>7</v>
      </c>
      <c r="M33" s="135">
        <v>195</v>
      </c>
      <c r="N33" s="135">
        <v>1</v>
      </c>
      <c r="O33" s="135">
        <v>203</v>
      </c>
      <c r="P33" s="135">
        <v>2</v>
      </c>
      <c r="Q33" s="135">
        <v>203</v>
      </c>
      <c r="R33" s="135">
        <v>2</v>
      </c>
      <c r="S33" s="135">
        <v>203</v>
      </c>
      <c r="T33" s="135">
        <v>9</v>
      </c>
      <c r="U33" s="135">
        <v>203</v>
      </c>
      <c r="V33" s="135">
        <v>3</v>
      </c>
      <c r="W33" s="135">
        <v>202</v>
      </c>
      <c r="X33" s="136">
        <v>3</v>
      </c>
    </row>
    <row r="34" spans="1:24" ht="20.100000000000001" customHeight="1" x14ac:dyDescent="0.35">
      <c r="A34" s="80" t="s">
        <v>92</v>
      </c>
      <c r="B34" s="81" t="s">
        <v>488</v>
      </c>
      <c r="C34" s="137">
        <v>88</v>
      </c>
      <c r="D34" s="138">
        <v>2</v>
      </c>
      <c r="E34" s="138">
        <v>88</v>
      </c>
      <c r="F34" s="138" t="s">
        <v>247</v>
      </c>
      <c r="G34" s="138">
        <v>96</v>
      </c>
      <c r="H34" s="138" t="s">
        <v>247</v>
      </c>
      <c r="I34" s="138">
        <v>144</v>
      </c>
      <c r="J34" s="138">
        <v>1</v>
      </c>
      <c r="K34" s="138">
        <v>144</v>
      </c>
      <c r="L34" s="138">
        <v>3</v>
      </c>
      <c r="M34" s="138">
        <v>144</v>
      </c>
      <c r="N34" s="138">
        <v>2</v>
      </c>
      <c r="O34" s="138">
        <v>144</v>
      </c>
      <c r="P34" s="138">
        <v>2</v>
      </c>
      <c r="Q34" s="138">
        <v>144</v>
      </c>
      <c r="R34" s="138">
        <v>1</v>
      </c>
      <c r="S34" s="138">
        <v>144</v>
      </c>
      <c r="T34" s="138">
        <v>0</v>
      </c>
      <c r="U34" s="138">
        <v>144</v>
      </c>
      <c r="V34" s="138">
        <v>1</v>
      </c>
      <c r="W34" s="138">
        <v>144</v>
      </c>
      <c r="X34" s="139">
        <v>0</v>
      </c>
    </row>
    <row r="35" spans="1:24" ht="20.100000000000001" customHeight="1" x14ac:dyDescent="0.35">
      <c r="A35" s="74" t="s">
        <v>92</v>
      </c>
      <c r="B35" s="75" t="s">
        <v>94</v>
      </c>
      <c r="C35" s="134">
        <v>105</v>
      </c>
      <c r="D35" s="135" t="s">
        <v>247</v>
      </c>
      <c r="E35" s="135">
        <v>106</v>
      </c>
      <c r="F35" s="135" t="s">
        <v>247</v>
      </c>
      <c r="G35" s="135">
        <v>108</v>
      </c>
      <c r="H35" s="135" t="s">
        <v>247</v>
      </c>
      <c r="I35" s="135">
        <v>108</v>
      </c>
      <c r="J35" s="135">
        <v>2</v>
      </c>
      <c r="K35" s="135">
        <v>108</v>
      </c>
      <c r="L35" s="135">
        <v>3</v>
      </c>
      <c r="M35" s="135">
        <v>110</v>
      </c>
      <c r="N35" s="135">
        <v>0</v>
      </c>
      <c r="O35" s="135">
        <v>108</v>
      </c>
      <c r="P35" s="135">
        <v>2</v>
      </c>
      <c r="Q35" s="135">
        <v>109</v>
      </c>
      <c r="R35" s="135">
        <v>0</v>
      </c>
      <c r="S35" s="135">
        <v>109</v>
      </c>
      <c r="T35" s="135">
        <v>0</v>
      </c>
      <c r="U35" s="135">
        <v>109</v>
      </c>
      <c r="V35" s="135">
        <v>1</v>
      </c>
      <c r="W35" s="135">
        <v>109</v>
      </c>
      <c r="X35" s="136">
        <v>0</v>
      </c>
    </row>
    <row r="36" spans="1:24" ht="20.100000000000001" customHeight="1" x14ac:dyDescent="0.35">
      <c r="A36" s="80" t="s">
        <v>96</v>
      </c>
      <c r="B36" s="81" t="s">
        <v>97</v>
      </c>
      <c r="C36" s="137">
        <v>98</v>
      </c>
      <c r="D36" s="138" t="s">
        <v>247</v>
      </c>
      <c r="E36" s="138">
        <v>98</v>
      </c>
      <c r="F36" s="138" t="s">
        <v>247</v>
      </c>
      <c r="G36" s="138">
        <v>98</v>
      </c>
      <c r="H36" s="138" t="s">
        <v>247</v>
      </c>
      <c r="I36" s="138">
        <v>97</v>
      </c>
      <c r="J36" s="138" t="s">
        <v>247</v>
      </c>
      <c r="K36" s="138">
        <v>98</v>
      </c>
      <c r="L36" s="138" t="s">
        <v>247</v>
      </c>
      <c r="M36" s="138">
        <v>100</v>
      </c>
      <c r="N36" s="138">
        <v>0</v>
      </c>
      <c r="O36" s="138">
        <v>111</v>
      </c>
      <c r="P36" s="138">
        <v>1</v>
      </c>
      <c r="Q36" s="138">
        <v>111</v>
      </c>
      <c r="R36" s="138">
        <v>2</v>
      </c>
      <c r="S36" s="138">
        <v>110</v>
      </c>
      <c r="T36" s="138">
        <v>1</v>
      </c>
      <c r="U36" s="138">
        <v>110</v>
      </c>
      <c r="V36" s="138">
        <v>2</v>
      </c>
      <c r="W36" s="138">
        <v>109</v>
      </c>
      <c r="X36" s="139">
        <v>1</v>
      </c>
    </row>
    <row r="37" spans="1:24" ht="20.100000000000001" customHeight="1" x14ac:dyDescent="0.35">
      <c r="A37" s="74" t="s">
        <v>99</v>
      </c>
      <c r="B37" s="75" t="s">
        <v>100</v>
      </c>
      <c r="C37" s="134">
        <v>37</v>
      </c>
      <c r="D37" s="135">
        <v>2</v>
      </c>
      <c r="E37" s="135">
        <v>37</v>
      </c>
      <c r="F37" s="135">
        <v>2</v>
      </c>
      <c r="G37" s="135">
        <v>35</v>
      </c>
      <c r="H37" s="135">
        <v>1</v>
      </c>
      <c r="I37" s="135">
        <v>36</v>
      </c>
      <c r="J37" s="135">
        <v>1</v>
      </c>
      <c r="K37" s="135">
        <v>37</v>
      </c>
      <c r="L37" s="135">
        <v>1</v>
      </c>
      <c r="M37" s="135">
        <v>38</v>
      </c>
      <c r="N37" s="135">
        <v>3</v>
      </c>
      <c r="O37" s="135">
        <v>38</v>
      </c>
      <c r="P37" s="135">
        <v>0</v>
      </c>
      <c r="Q37" s="135">
        <v>40</v>
      </c>
      <c r="R37" s="135">
        <v>1</v>
      </c>
      <c r="S37" s="135">
        <v>40</v>
      </c>
      <c r="T37" s="135">
        <v>0</v>
      </c>
      <c r="U37" s="135">
        <v>40</v>
      </c>
      <c r="V37" s="135">
        <v>1</v>
      </c>
      <c r="W37" s="135">
        <v>40</v>
      </c>
      <c r="X37" s="136">
        <v>1</v>
      </c>
    </row>
    <row r="38" spans="1:24" ht="20.100000000000001" customHeight="1" x14ac:dyDescent="0.35">
      <c r="A38" s="80" t="s">
        <v>102</v>
      </c>
      <c r="B38" s="81" t="s">
        <v>103</v>
      </c>
      <c r="C38" s="137">
        <v>102</v>
      </c>
      <c r="D38" s="138" t="s">
        <v>247</v>
      </c>
      <c r="E38" s="138">
        <v>108</v>
      </c>
      <c r="F38" s="138" t="s">
        <v>247</v>
      </c>
      <c r="G38" s="138">
        <v>109</v>
      </c>
      <c r="H38" s="138">
        <v>1</v>
      </c>
      <c r="I38" s="138">
        <v>109</v>
      </c>
      <c r="J38" s="138">
        <v>1</v>
      </c>
      <c r="K38" s="138">
        <v>108</v>
      </c>
      <c r="L38" s="138" t="s">
        <v>247</v>
      </c>
      <c r="M38" s="138">
        <v>110</v>
      </c>
      <c r="N38" s="138">
        <v>1</v>
      </c>
      <c r="O38" s="138">
        <v>109</v>
      </c>
      <c r="P38" s="138">
        <v>0</v>
      </c>
      <c r="Q38" s="138">
        <v>109</v>
      </c>
      <c r="R38" s="138">
        <v>0</v>
      </c>
      <c r="S38" s="138">
        <v>109</v>
      </c>
      <c r="T38" s="138">
        <v>0</v>
      </c>
      <c r="U38" s="138">
        <v>109</v>
      </c>
      <c r="V38" s="138">
        <v>1</v>
      </c>
      <c r="W38" s="138">
        <v>109</v>
      </c>
      <c r="X38" s="139">
        <v>0</v>
      </c>
    </row>
    <row r="39" spans="1:24" ht="20.100000000000001" customHeight="1" x14ac:dyDescent="0.35">
      <c r="A39" s="74" t="s">
        <v>102</v>
      </c>
      <c r="B39" s="75" t="s">
        <v>512</v>
      </c>
      <c r="C39" s="134" t="s">
        <v>524</v>
      </c>
      <c r="D39" s="135" t="s">
        <v>524</v>
      </c>
      <c r="E39" s="135" t="s">
        <v>524</v>
      </c>
      <c r="F39" s="135" t="s">
        <v>524</v>
      </c>
      <c r="G39" s="135" t="s">
        <v>524</v>
      </c>
      <c r="H39" s="135" t="s">
        <v>524</v>
      </c>
      <c r="I39" s="135" t="s">
        <v>524</v>
      </c>
      <c r="J39" s="135" t="s">
        <v>524</v>
      </c>
      <c r="K39" s="135">
        <v>42</v>
      </c>
      <c r="L39" s="135" t="s">
        <v>524</v>
      </c>
      <c r="M39" s="135">
        <v>42</v>
      </c>
      <c r="N39" s="135">
        <v>0</v>
      </c>
      <c r="O39" s="135">
        <v>42</v>
      </c>
      <c r="P39" s="135">
        <v>0</v>
      </c>
      <c r="Q39" s="135">
        <v>42</v>
      </c>
      <c r="R39" s="135">
        <v>0</v>
      </c>
      <c r="S39" s="135">
        <v>42</v>
      </c>
      <c r="T39" s="135">
        <v>0</v>
      </c>
      <c r="U39" s="135">
        <v>42</v>
      </c>
      <c r="V39" s="135">
        <v>0</v>
      </c>
      <c r="W39" s="135">
        <v>63</v>
      </c>
      <c r="X39" s="136">
        <v>0</v>
      </c>
    </row>
    <row r="40" spans="1:24" ht="20.100000000000001" customHeight="1" x14ac:dyDescent="0.35">
      <c r="A40" s="80" t="s">
        <v>107</v>
      </c>
      <c r="B40" s="81" t="s">
        <v>108</v>
      </c>
      <c r="C40" s="137">
        <v>88</v>
      </c>
      <c r="D40" s="138" t="s">
        <v>247</v>
      </c>
      <c r="E40" s="138">
        <v>86</v>
      </c>
      <c r="F40" s="138">
        <v>1</v>
      </c>
      <c r="G40" s="138">
        <v>86</v>
      </c>
      <c r="H40" s="138">
        <v>1</v>
      </c>
      <c r="I40" s="138">
        <v>86</v>
      </c>
      <c r="J40" s="138" t="s">
        <v>247</v>
      </c>
      <c r="K40" s="138">
        <v>86</v>
      </c>
      <c r="L40" s="138">
        <v>1</v>
      </c>
      <c r="M40" s="138">
        <v>86</v>
      </c>
      <c r="N40" s="138">
        <v>1</v>
      </c>
      <c r="O40" s="138">
        <v>85</v>
      </c>
      <c r="P40" s="138">
        <v>0</v>
      </c>
      <c r="Q40" s="138">
        <v>85</v>
      </c>
      <c r="R40" s="138">
        <v>0</v>
      </c>
      <c r="S40" s="138">
        <v>86</v>
      </c>
      <c r="T40" s="138">
        <v>1</v>
      </c>
      <c r="U40" s="138">
        <v>116</v>
      </c>
      <c r="V40" s="138">
        <v>0</v>
      </c>
      <c r="W40" s="138">
        <v>119</v>
      </c>
      <c r="X40" s="139">
        <v>4</v>
      </c>
    </row>
    <row r="41" spans="1:24" ht="20.100000000000001" customHeight="1" x14ac:dyDescent="0.35">
      <c r="A41" s="74" t="s">
        <v>107</v>
      </c>
      <c r="B41" s="75" t="s">
        <v>110</v>
      </c>
      <c r="C41" s="134">
        <v>46</v>
      </c>
      <c r="D41" s="135" t="s">
        <v>247</v>
      </c>
      <c r="E41" s="135">
        <v>47</v>
      </c>
      <c r="F41" s="135" t="s">
        <v>247</v>
      </c>
      <c r="G41" s="135">
        <v>46</v>
      </c>
      <c r="H41" s="135" t="s">
        <v>247</v>
      </c>
      <c r="I41" s="135">
        <v>48</v>
      </c>
      <c r="J41" s="135">
        <v>1</v>
      </c>
      <c r="K41" s="135">
        <v>48</v>
      </c>
      <c r="L41" s="135">
        <v>1</v>
      </c>
      <c r="M41" s="135">
        <v>49</v>
      </c>
      <c r="N41" s="135">
        <v>1</v>
      </c>
      <c r="O41" s="135">
        <v>48</v>
      </c>
      <c r="P41" s="135">
        <v>1</v>
      </c>
      <c r="Q41" s="135">
        <v>48</v>
      </c>
      <c r="R41" s="135">
        <v>0</v>
      </c>
      <c r="S41" s="135">
        <v>51</v>
      </c>
      <c r="T41" s="135">
        <v>0</v>
      </c>
      <c r="U41" s="135">
        <v>51</v>
      </c>
      <c r="V41" s="135">
        <v>0</v>
      </c>
      <c r="W41" s="135">
        <v>52</v>
      </c>
      <c r="X41" s="136">
        <v>1</v>
      </c>
    </row>
    <row r="42" spans="1:24" ht="20.100000000000001" customHeight="1" x14ac:dyDescent="0.35">
      <c r="A42" s="80" t="s">
        <v>111</v>
      </c>
      <c r="B42" s="81" t="s">
        <v>112</v>
      </c>
      <c r="C42" s="137">
        <v>80</v>
      </c>
      <c r="D42" s="138" t="s">
        <v>247</v>
      </c>
      <c r="E42" s="138">
        <v>80</v>
      </c>
      <c r="F42" s="138">
        <v>2</v>
      </c>
      <c r="G42" s="138">
        <v>82</v>
      </c>
      <c r="H42" s="138">
        <v>2</v>
      </c>
      <c r="I42" s="138">
        <v>82</v>
      </c>
      <c r="J42" s="138">
        <v>2</v>
      </c>
      <c r="K42" s="138">
        <v>79</v>
      </c>
      <c r="L42" s="138">
        <v>3</v>
      </c>
      <c r="M42" s="138">
        <v>81</v>
      </c>
      <c r="N42" s="138">
        <v>0</v>
      </c>
      <c r="O42" s="138">
        <v>82</v>
      </c>
      <c r="P42" s="138">
        <v>0</v>
      </c>
      <c r="Q42" s="138">
        <v>83</v>
      </c>
      <c r="R42" s="138">
        <v>0</v>
      </c>
      <c r="S42" s="138">
        <v>81</v>
      </c>
      <c r="T42" s="138">
        <v>1</v>
      </c>
      <c r="U42" s="138">
        <v>82</v>
      </c>
      <c r="V42" s="138">
        <v>1</v>
      </c>
      <c r="W42" s="138">
        <v>82</v>
      </c>
      <c r="X42" s="139">
        <v>0</v>
      </c>
    </row>
    <row r="43" spans="1:24" ht="20.100000000000001" customHeight="1" x14ac:dyDescent="0.35">
      <c r="A43" s="74" t="s">
        <v>114</v>
      </c>
      <c r="B43" s="75" t="s">
        <v>115</v>
      </c>
      <c r="C43" s="134">
        <v>95</v>
      </c>
      <c r="D43" s="135">
        <v>5</v>
      </c>
      <c r="E43" s="135">
        <v>97</v>
      </c>
      <c r="F43" s="135">
        <v>7</v>
      </c>
      <c r="G43" s="135">
        <v>92</v>
      </c>
      <c r="H43" s="135">
        <v>1</v>
      </c>
      <c r="I43" s="135">
        <v>95</v>
      </c>
      <c r="J43" s="135">
        <v>1</v>
      </c>
      <c r="K43" s="135">
        <v>92</v>
      </c>
      <c r="L43" s="135">
        <v>2</v>
      </c>
      <c r="M43" s="135">
        <v>90</v>
      </c>
      <c r="N43" s="135">
        <v>0</v>
      </c>
      <c r="O43" s="135">
        <v>89</v>
      </c>
      <c r="P43" s="135">
        <v>2</v>
      </c>
      <c r="Q43" s="135">
        <v>91</v>
      </c>
      <c r="R43" s="135">
        <v>0</v>
      </c>
      <c r="S43" s="135">
        <v>88</v>
      </c>
      <c r="T43" s="135">
        <v>0</v>
      </c>
      <c r="U43" s="135">
        <v>92</v>
      </c>
      <c r="V43" s="135">
        <v>0</v>
      </c>
      <c r="W43" s="135">
        <v>92</v>
      </c>
      <c r="X43" s="136">
        <v>1</v>
      </c>
    </row>
    <row r="44" spans="1:24" ht="20.100000000000001" customHeight="1" x14ac:dyDescent="0.35">
      <c r="A44" s="80" t="s">
        <v>117</v>
      </c>
      <c r="B44" s="81" t="s">
        <v>118</v>
      </c>
      <c r="C44" s="137">
        <v>80</v>
      </c>
      <c r="D44" s="138" t="s">
        <v>247</v>
      </c>
      <c r="E44" s="138">
        <v>76</v>
      </c>
      <c r="F44" s="138">
        <v>2</v>
      </c>
      <c r="G44" s="138">
        <v>81</v>
      </c>
      <c r="H44" s="138">
        <v>2</v>
      </c>
      <c r="I44" s="138">
        <v>80</v>
      </c>
      <c r="J44" s="138">
        <v>2</v>
      </c>
      <c r="K44" s="138">
        <v>80</v>
      </c>
      <c r="L44" s="138" t="s">
        <v>247</v>
      </c>
      <c r="M44" s="138">
        <v>80</v>
      </c>
      <c r="N44" s="138">
        <v>0</v>
      </c>
      <c r="O44" s="138">
        <v>80</v>
      </c>
      <c r="P44" s="138">
        <v>0</v>
      </c>
      <c r="Q44" s="138">
        <v>80</v>
      </c>
      <c r="R44" s="138">
        <v>0</v>
      </c>
      <c r="S44" s="138">
        <v>80</v>
      </c>
      <c r="T44" s="138">
        <v>0</v>
      </c>
      <c r="U44" s="138">
        <v>84</v>
      </c>
      <c r="V44" s="138">
        <v>0</v>
      </c>
      <c r="W44" s="138">
        <v>84</v>
      </c>
      <c r="X44" s="139">
        <v>0</v>
      </c>
    </row>
    <row r="45" spans="1:24" ht="20.100000000000001" customHeight="1" x14ac:dyDescent="0.35">
      <c r="A45" s="74" t="s">
        <v>117</v>
      </c>
      <c r="B45" s="75" t="s">
        <v>120</v>
      </c>
      <c r="C45" s="134">
        <v>239</v>
      </c>
      <c r="D45" s="135" t="s">
        <v>247</v>
      </c>
      <c r="E45" s="135">
        <v>239</v>
      </c>
      <c r="F45" s="135" t="s">
        <v>247</v>
      </c>
      <c r="G45" s="135">
        <v>246</v>
      </c>
      <c r="H45" s="135">
        <v>1</v>
      </c>
      <c r="I45" s="135">
        <v>246</v>
      </c>
      <c r="J45" s="135">
        <v>1</v>
      </c>
      <c r="K45" s="135">
        <v>368</v>
      </c>
      <c r="L45" s="135" t="s">
        <v>247</v>
      </c>
      <c r="M45" s="135">
        <v>384</v>
      </c>
      <c r="N45" s="135">
        <v>6</v>
      </c>
      <c r="O45" s="135">
        <v>387</v>
      </c>
      <c r="P45" s="135">
        <v>5</v>
      </c>
      <c r="Q45" s="135">
        <v>382</v>
      </c>
      <c r="R45" s="135">
        <v>11</v>
      </c>
      <c r="S45" s="135">
        <v>379</v>
      </c>
      <c r="T45" s="135">
        <v>3</v>
      </c>
      <c r="U45" s="135">
        <v>380</v>
      </c>
      <c r="V45" s="135">
        <v>7</v>
      </c>
      <c r="W45" s="135">
        <v>383</v>
      </c>
      <c r="X45" s="136">
        <v>10</v>
      </c>
    </row>
    <row r="46" spans="1:24" ht="20.100000000000001" customHeight="1" x14ac:dyDescent="0.35">
      <c r="A46" s="80" t="s">
        <v>117</v>
      </c>
      <c r="B46" s="81" t="s">
        <v>122</v>
      </c>
      <c r="C46" s="137">
        <v>41</v>
      </c>
      <c r="D46" s="138">
        <v>1</v>
      </c>
      <c r="E46" s="138">
        <v>40</v>
      </c>
      <c r="F46" s="138">
        <v>1</v>
      </c>
      <c r="G46" s="138">
        <v>42</v>
      </c>
      <c r="H46" s="138" t="s">
        <v>247</v>
      </c>
      <c r="I46" s="138">
        <v>41</v>
      </c>
      <c r="J46" s="138" t="s">
        <v>247</v>
      </c>
      <c r="K46" s="138">
        <v>41</v>
      </c>
      <c r="L46" s="138" t="s">
        <v>247</v>
      </c>
      <c r="M46" s="138">
        <v>42</v>
      </c>
      <c r="N46" s="138">
        <v>0</v>
      </c>
      <c r="O46" s="138">
        <v>44</v>
      </c>
      <c r="P46" s="138">
        <v>0</v>
      </c>
      <c r="Q46" s="138">
        <v>44</v>
      </c>
      <c r="R46" s="138">
        <v>0</v>
      </c>
      <c r="S46" s="138">
        <v>44</v>
      </c>
      <c r="T46" s="138">
        <v>0</v>
      </c>
      <c r="U46" s="138">
        <v>46</v>
      </c>
      <c r="V46" s="138">
        <v>0</v>
      </c>
      <c r="W46" s="138">
        <v>46</v>
      </c>
      <c r="X46" s="139">
        <v>0</v>
      </c>
    </row>
    <row r="47" spans="1:24" ht="20.100000000000001" customHeight="1" x14ac:dyDescent="0.35">
      <c r="A47" s="74" t="s">
        <v>117</v>
      </c>
      <c r="B47" s="75" t="s">
        <v>513</v>
      </c>
      <c r="C47" s="134" t="s">
        <v>524</v>
      </c>
      <c r="D47" s="135" t="s">
        <v>524</v>
      </c>
      <c r="E47" s="135" t="s">
        <v>524</v>
      </c>
      <c r="F47" s="135" t="s">
        <v>524</v>
      </c>
      <c r="G47" s="135" t="s">
        <v>524</v>
      </c>
      <c r="H47" s="135" t="s">
        <v>524</v>
      </c>
      <c r="I47" s="135" t="s">
        <v>524</v>
      </c>
      <c r="J47" s="135" t="s">
        <v>524</v>
      </c>
      <c r="K47" s="135" t="s">
        <v>524</v>
      </c>
      <c r="L47" s="135" t="s">
        <v>524</v>
      </c>
      <c r="M47" s="135" t="s">
        <v>524</v>
      </c>
      <c r="N47" s="135" t="s">
        <v>524</v>
      </c>
      <c r="O47" s="135" t="s">
        <v>524</v>
      </c>
      <c r="P47" s="135" t="s">
        <v>524</v>
      </c>
      <c r="Q47" s="135">
        <v>112</v>
      </c>
      <c r="R47" s="135" t="s">
        <v>524</v>
      </c>
      <c r="S47" s="135">
        <v>111</v>
      </c>
      <c r="T47" s="135">
        <v>1</v>
      </c>
      <c r="U47" s="135">
        <v>111</v>
      </c>
      <c r="V47" s="135">
        <v>1</v>
      </c>
      <c r="W47" s="135">
        <v>114</v>
      </c>
      <c r="X47" s="136">
        <v>3</v>
      </c>
    </row>
    <row r="48" spans="1:24" ht="20.100000000000001" customHeight="1" x14ac:dyDescent="0.35">
      <c r="A48" s="80" t="s">
        <v>117</v>
      </c>
      <c r="B48" s="81" t="s">
        <v>125</v>
      </c>
      <c r="C48" s="137">
        <v>92</v>
      </c>
      <c r="D48" s="138" t="s">
        <v>247</v>
      </c>
      <c r="E48" s="138">
        <v>90</v>
      </c>
      <c r="F48" s="138" t="s">
        <v>247</v>
      </c>
      <c r="G48" s="138">
        <v>90</v>
      </c>
      <c r="H48" s="138" t="s">
        <v>247</v>
      </c>
      <c r="I48" s="138">
        <v>90</v>
      </c>
      <c r="J48" s="138" t="s">
        <v>247</v>
      </c>
      <c r="K48" s="138">
        <v>91</v>
      </c>
      <c r="L48" s="138">
        <v>1</v>
      </c>
      <c r="M48" s="138">
        <v>93</v>
      </c>
      <c r="N48" s="138">
        <v>3</v>
      </c>
      <c r="O48" s="138">
        <v>90</v>
      </c>
      <c r="P48" s="138">
        <v>0</v>
      </c>
      <c r="Q48" s="138">
        <v>95</v>
      </c>
      <c r="R48" s="138">
        <v>2</v>
      </c>
      <c r="S48" s="138">
        <v>90</v>
      </c>
      <c r="T48" s="138">
        <v>0</v>
      </c>
      <c r="U48" s="138">
        <v>93</v>
      </c>
      <c r="V48" s="138">
        <v>0</v>
      </c>
      <c r="W48" s="138">
        <v>93</v>
      </c>
      <c r="X48" s="139">
        <v>1</v>
      </c>
    </row>
    <row r="49" spans="1:24" ht="20.100000000000001" customHeight="1" x14ac:dyDescent="0.35">
      <c r="A49" s="74" t="s">
        <v>128</v>
      </c>
      <c r="B49" s="75" t="s">
        <v>129</v>
      </c>
      <c r="C49" s="134">
        <v>82</v>
      </c>
      <c r="D49" s="135">
        <v>1</v>
      </c>
      <c r="E49" s="135">
        <v>84</v>
      </c>
      <c r="F49" s="135">
        <v>3</v>
      </c>
      <c r="G49" s="135">
        <v>82</v>
      </c>
      <c r="H49" s="135" t="s">
        <v>247</v>
      </c>
      <c r="I49" s="135">
        <v>81</v>
      </c>
      <c r="J49" s="135" t="s">
        <v>247</v>
      </c>
      <c r="K49" s="135">
        <v>81</v>
      </c>
      <c r="L49" s="135" t="s">
        <v>247</v>
      </c>
      <c r="M49" s="135">
        <v>83</v>
      </c>
      <c r="N49" s="135">
        <v>0</v>
      </c>
      <c r="O49" s="135">
        <v>85</v>
      </c>
      <c r="P49" s="135">
        <v>3</v>
      </c>
      <c r="Q49" s="135">
        <v>82</v>
      </c>
      <c r="R49" s="135">
        <v>0</v>
      </c>
      <c r="S49" s="135">
        <v>82</v>
      </c>
      <c r="T49" s="135">
        <v>0</v>
      </c>
      <c r="U49" s="135">
        <v>84</v>
      </c>
      <c r="V49" s="135">
        <v>1</v>
      </c>
      <c r="W49" s="135">
        <v>83</v>
      </c>
      <c r="X49" s="136">
        <v>1</v>
      </c>
    </row>
    <row r="50" spans="1:24" ht="20.100000000000001" customHeight="1" x14ac:dyDescent="0.35">
      <c r="A50" s="80" t="s">
        <v>128</v>
      </c>
      <c r="B50" s="81" t="s">
        <v>130</v>
      </c>
      <c r="C50" s="137" t="s">
        <v>524</v>
      </c>
      <c r="D50" s="138" t="s">
        <v>524</v>
      </c>
      <c r="E50" s="138" t="s">
        <v>524</v>
      </c>
      <c r="F50" s="138" t="s">
        <v>524</v>
      </c>
      <c r="G50" s="138">
        <v>52</v>
      </c>
      <c r="H50" s="138" t="s">
        <v>247</v>
      </c>
      <c r="I50" s="138">
        <v>52</v>
      </c>
      <c r="J50" s="138" t="s">
        <v>247</v>
      </c>
      <c r="K50" s="138">
        <v>52</v>
      </c>
      <c r="L50" s="138" t="s">
        <v>247</v>
      </c>
      <c r="M50" s="138">
        <v>53</v>
      </c>
      <c r="N50" s="138">
        <v>1</v>
      </c>
      <c r="O50" s="138">
        <v>53</v>
      </c>
      <c r="P50" s="138">
        <v>0</v>
      </c>
      <c r="Q50" s="138">
        <v>53</v>
      </c>
      <c r="R50" s="138">
        <v>0</v>
      </c>
      <c r="S50" s="138">
        <v>52</v>
      </c>
      <c r="T50" s="138">
        <v>0</v>
      </c>
      <c r="U50" s="138">
        <v>52</v>
      </c>
      <c r="V50" s="138">
        <v>0</v>
      </c>
      <c r="W50" s="138">
        <v>52</v>
      </c>
      <c r="X50" s="139">
        <v>2</v>
      </c>
    </row>
    <row r="51" spans="1:24" ht="20.100000000000001" customHeight="1" x14ac:dyDescent="0.35">
      <c r="A51" s="74" t="s">
        <v>134</v>
      </c>
      <c r="B51" s="75" t="s">
        <v>135</v>
      </c>
      <c r="C51" s="134">
        <v>106</v>
      </c>
      <c r="D51" s="135" t="s">
        <v>247</v>
      </c>
      <c r="E51" s="135">
        <v>106</v>
      </c>
      <c r="F51" s="135" t="s">
        <v>247</v>
      </c>
      <c r="G51" s="135">
        <v>109</v>
      </c>
      <c r="H51" s="135">
        <v>1</v>
      </c>
      <c r="I51" s="135">
        <v>110</v>
      </c>
      <c r="J51" s="135" t="s">
        <v>247</v>
      </c>
      <c r="K51" s="135">
        <v>110</v>
      </c>
      <c r="L51" s="135" t="s">
        <v>247</v>
      </c>
      <c r="M51" s="135">
        <v>109</v>
      </c>
      <c r="N51" s="135">
        <v>0</v>
      </c>
      <c r="O51" s="135">
        <v>110</v>
      </c>
      <c r="P51" s="135">
        <v>0</v>
      </c>
      <c r="Q51" s="135">
        <v>110</v>
      </c>
      <c r="R51" s="135">
        <v>0</v>
      </c>
      <c r="S51" s="135">
        <v>110</v>
      </c>
      <c r="T51" s="135">
        <v>0</v>
      </c>
      <c r="U51" s="135">
        <v>120</v>
      </c>
      <c r="V51" s="135">
        <v>0</v>
      </c>
      <c r="W51" s="135">
        <v>120</v>
      </c>
      <c r="X51" s="136">
        <v>3</v>
      </c>
    </row>
    <row r="52" spans="1:24" ht="20.100000000000001" customHeight="1" x14ac:dyDescent="0.35">
      <c r="A52" s="80" t="s">
        <v>134</v>
      </c>
      <c r="B52" s="81" t="s">
        <v>137</v>
      </c>
      <c r="C52" s="137">
        <v>70</v>
      </c>
      <c r="D52" s="138" t="s">
        <v>247</v>
      </c>
      <c r="E52" s="138">
        <v>74</v>
      </c>
      <c r="F52" s="138">
        <v>1</v>
      </c>
      <c r="G52" s="138">
        <v>74</v>
      </c>
      <c r="H52" s="138" t="s">
        <v>247</v>
      </c>
      <c r="I52" s="138">
        <v>74</v>
      </c>
      <c r="J52" s="138" t="s">
        <v>247</v>
      </c>
      <c r="K52" s="138">
        <v>75</v>
      </c>
      <c r="L52" s="138" t="s">
        <v>247</v>
      </c>
      <c r="M52" s="138">
        <v>74</v>
      </c>
      <c r="N52" s="138">
        <v>2</v>
      </c>
      <c r="O52" s="138">
        <v>76</v>
      </c>
      <c r="P52" s="138">
        <v>1</v>
      </c>
      <c r="Q52" s="138">
        <v>76</v>
      </c>
      <c r="R52" s="138">
        <v>1</v>
      </c>
      <c r="S52" s="138">
        <v>75</v>
      </c>
      <c r="T52" s="138">
        <v>1</v>
      </c>
      <c r="U52" s="138">
        <v>75</v>
      </c>
      <c r="V52" s="138">
        <v>0</v>
      </c>
      <c r="W52" s="138">
        <v>77</v>
      </c>
      <c r="X52" s="139">
        <v>1</v>
      </c>
    </row>
    <row r="53" spans="1:24" ht="20.100000000000001" customHeight="1" x14ac:dyDescent="0.35">
      <c r="A53" s="74" t="s">
        <v>139</v>
      </c>
      <c r="B53" s="75" t="s">
        <v>140</v>
      </c>
      <c r="C53" s="134">
        <v>58</v>
      </c>
      <c r="D53" s="135" t="s">
        <v>247</v>
      </c>
      <c r="E53" s="135">
        <v>55</v>
      </c>
      <c r="F53" s="135">
        <v>2</v>
      </c>
      <c r="G53" s="135">
        <v>56</v>
      </c>
      <c r="H53" s="135" t="s">
        <v>247</v>
      </c>
      <c r="I53" s="135">
        <v>57</v>
      </c>
      <c r="J53" s="135">
        <v>1</v>
      </c>
      <c r="K53" s="135">
        <v>55</v>
      </c>
      <c r="L53" s="135" t="s">
        <v>247</v>
      </c>
      <c r="M53" s="135">
        <v>56</v>
      </c>
      <c r="N53" s="135">
        <v>0</v>
      </c>
      <c r="O53" s="135">
        <v>57</v>
      </c>
      <c r="P53" s="135">
        <v>1</v>
      </c>
      <c r="Q53" s="135">
        <v>54</v>
      </c>
      <c r="R53" s="135">
        <v>2</v>
      </c>
      <c r="S53" s="135">
        <v>54</v>
      </c>
      <c r="T53" s="135">
        <v>0</v>
      </c>
      <c r="U53" s="135">
        <v>54</v>
      </c>
      <c r="V53" s="135">
        <v>1</v>
      </c>
      <c r="W53" s="135">
        <v>53</v>
      </c>
      <c r="X53" s="136">
        <v>0</v>
      </c>
    </row>
    <row r="54" spans="1:24" ht="20.100000000000001" customHeight="1" x14ac:dyDescent="0.35">
      <c r="A54" s="80" t="s">
        <v>142</v>
      </c>
      <c r="B54" s="81" t="s">
        <v>143</v>
      </c>
      <c r="C54" s="137">
        <v>75</v>
      </c>
      <c r="D54" s="138" t="s">
        <v>247</v>
      </c>
      <c r="E54" s="138">
        <v>75</v>
      </c>
      <c r="F54" s="138" t="s">
        <v>247</v>
      </c>
      <c r="G54" s="138">
        <v>75</v>
      </c>
      <c r="H54" s="138" t="s">
        <v>247</v>
      </c>
      <c r="I54" s="138">
        <v>75</v>
      </c>
      <c r="J54" s="138" t="s">
        <v>247</v>
      </c>
      <c r="K54" s="138">
        <v>75</v>
      </c>
      <c r="L54" s="138" t="s">
        <v>247</v>
      </c>
      <c r="M54" s="138">
        <v>76</v>
      </c>
      <c r="N54" s="138">
        <v>0</v>
      </c>
      <c r="O54" s="138">
        <v>76</v>
      </c>
      <c r="P54" s="138">
        <v>1</v>
      </c>
      <c r="Q54" s="138">
        <v>76</v>
      </c>
      <c r="R54" s="138">
        <v>0</v>
      </c>
      <c r="S54" s="138">
        <v>76</v>
      </c>
      <c r="T54" s="138">
        <v>2</v>
      </c>
      <c r="U54" s="138">
        <v>76</v>
      </c>
      <c r="V54" s="138">
        <v>5</v>
      </c>
      <c r="W54" s="138">
        <v>78</v>
      </c>
      <c r="X54" s="139">
        <v>3</v>
      </c>
    </row>
    <row r="55" spans="1:24" ht="20.100000000000001" customHeight="1" x14ac:dyDescent="0.35">
      <c r="A55" s="74" t="s">
        <v>145</v>
      </c>
      <c r="B55" s="75" t="s">
        <v>146</v>
      </c>
      <c r="C55" s="134">
        <v>128</v>
      </c>
      <c r="D55" s="135">
        <v>1</v>
      </c>
      <c r="E55" s="135">
        <v>128</v>
      </c>
      <c r="F55" s="135">
        <v>2</v>
      </c>
      <c r="G55" s="135">
        <v>128</v>
      </c>
      <c r="H55" s="135" t="s">
        <v>247</v>
      </c>
      <c r="I55" s="135">
        <v>129</v>
      </c>
      <c r="J55" s="135">
        <v>1</v>
      </c>
      <c r="K55" s="135">
        <v>128</v>
      </c>
      <c r="L55" s="135" t="s">
        <v>247</v>
      </c>
      <c r="M55" s="135">
        <v>140</v>
      </c>
      <c r="N55" s="135">
        <v>1</v>
      </c>
      <c r="O55" s="135">
        <v>140</v>
      </c>
      <c r="P55" s="135">
        <v>3</v>
      </c>
      <c r="Q55" s="135">
        <v>140</v>
      </c>
      <c r="R55" s="135">
        <v>2</v>
      </c>
      <c r="S55" s="135">
        <v>139</v>
      </c>
      <c r="T55" s="135">
        <v>2</v>
      </c>
      <c r="U55" s="135">
        <v>140</v>
      </c>
      <c r="V55" s="135">
        <v>4</v>
      </c>
      <c r="W55" s="135">
        <v>142</v>
      </c>
      <c r="X55" s="136">
        <v>4</v>
      </c>
    </row>
    <row r="56" spans="1:24" ht="20.100000000000001" customHeight="1" x14ac:dyDescent="0.35">
      <c r="A56" s="80" t="s">
        <v>145</v>
      </c>
      <c r="B56" s="81" t="s">
        <v>150</v>
      </c>
      <c r="C56" s="137">
        <v>116</v>
      </c>
      <c r="D56" s="138" t="s">
        <v>247</v>
      </c>
      <c r="E56" s="138">
        <v>120</v>
      </c>
      <c r="F56" s="138" t="s">
        <v>247</v>
      </c>
      <c r="G56" s="138">
        <v>120</v>
      </c>
      <c r="H56" s="138" t="s">
        <v>247</v>
      </c>
      <c r="I56" s="138">
        <v>122</v>
      </c>
      <c r="J56" s="138">
        <v>1</v>
      </c>
      <c r="K56" s="138">
        <v>120</v>
      </c>
      <c r="L56" s="138" t="s">
        <v>247</v>
      </c>
      <c r="M56" s="138">
        <v>118</v>
      </c>
      <c r="N56" s="138">
        <v>0</v>
      </c>
      <c r="O56" s="138">
        <v>121</v>
      </c>
      <c r="P56" s="138">
        <v>0</v>
      </c>
      <c r="Q56" s="138">
        <v>125</v>
      </c>
      <c r="R56" s="138">
        <v>2</v>
      </c>
      <c r="S56" s="138">
        <v>133</v>
      </c>
      <c r="T56" s="138">
        <v>0</v>
      </c>
      <c r="U56" s="138">
        <v>134</v>
      </c>
      <c r="V56" s="138">
        <v>0</v>
      </c>
      <c r="W56" s="138">
        <v>136</v>
      </c>
      <c r="X56" s="139">
        <v>1</v>
      </c>
    </row>
    <row r="57" spans="1:24" ht="20.100000000000001" customHeight="1" x14ac:dyDescent="0.35">
      <c r="A57" s="74" t="s">
        <v>145</v>
      </c>
      <c r="B57" s="75" t="s">
        <v>152</v>
      </c>
      <c r="C57" s="134">
        <v>80</v>
      </c>
      <c r="D57" s="135">
        <v>3</v>
      </c>
      <c r="E57" s="135">
        <v>80</v>
      </c>
      <c r="F57" s="135">
        <v>2</v>
      </c>
      <c r="G57" s="135">
        <v>80</v>
      </c>
      <c r="H57" s="135">
        <v>2</v>
      </c>
      <c r="I57" s="135">
        <v>79</v>
      </c>
      <c r="J57" s="135" t="s">
        <v>247</v>
      </c>
      <c r="K57" s="135">
        <v>80</v>
      </c>
      <c r="L57" s="135" t="s">
        <v>247</v>
      </c>
      <c r="M57" s="135">
        <v>80</v>
      </c>
      <c r="N57" s="135">
        <v>0</v>
      </c>
      <c r="O57" s="135">
        <v>79</v>
      </c>
      <c r="P57" s="135">
        <v>0</v>
      </c>
      <c r="Q57" s="135">
        <v>80</v>
      </c>
      <c r="R57" s="135">
        <v>0</v>
      </c>
      <c r="S57" s="135">
        <v>80</v>
      </c>
      <c r="T57" s="135">
        <v>1</v>
      </c>
      <c r="U57" s="135">
        <v>77</v>
      </c>
      <c r="V57" s="135">
        <v>1</v>
      </c>
      <c r="W57" s="135">
        <v>80</v>
      </c>
      <c r="X57" s="136">
        <v>1</v>
      </c>
    </row>
    <row r="58" spans="1:24" ht="20.100000000000001" customHeight="1" x14ac:dyDescent="0.35">
      <c r="A58" s="80" t="s">
        <v>154</v>
      </c>
      <c r="B58" s="81" t="s">
        <v>155</v>
      </c>
      <c r="C58" s="137">
        <v>58</v>
      </c>
      <c r="D58" s="138" t="s">
        <v>247</v>
      </c>
      <c r="E58" s="138">
        <v>70</v>
      </c>
      <c r="F58" s="138">
        <v>2</v>
      </c>
      <c r="G58" s="138">
        <v>71</v>
      </c>
      <c r="H58" s="138">
        <v>1</v>
      </c>
      <c r="I58" s="138">
        <v>72</v>
      </c>
      <c r="J58" s="138" t="s">
        <v>247</v>
      </c>
      <c r="K58" s="138">
        <v>74</v>
      </c>
      <c r="L58" s="138" t="s">
        <v>247</v>
      </c>
      <c r="M58" s="138">
        <v>75</v>
      </c>
      <c r="N58" s="138">
        <v>0</v>
      </c>
      <c r="O58" s="138">
        <v>75</v>
      </c>
      <c r="P58" s="138">
        <v>0</v>
      </c>
      <c r="Q58" s="138">
        <v>75</v>
      </c>
      <c r="R58" s="138">
        <v>0</v>
      </c>
      <c r="S58" s="138">
        <v>75</v>
      </c>
      <c r="T58" s="138">
        <v>0</v>
      </c>
      <c r="U58" s="138">
        <v>75</v>
      </c>
      <c r="V58" s="138">
        <v>0</v>
      </c>
      <c r="W58" s="138">
        <v>76</v>
      </c>
      <c r="X58" s="139">
        <v>0</v>
      </c>
    </row>
    <row r="59" spans="1:24" ht="20.100000000000001" customHeight="1" x14ac:dyDescent="0.35">
      <c r="A59" s="74" t="s">
        <v>157</v>
      </c>
      <c r="B59" s="75" t="s">
        <v>158</v>
      </c>
      <c r="C59" s="134">
        <v>50</v>
      </c>
      <c r="D59" s="135">
        <v>3</v>
      </c>
      <c r="E59" s="135">
        <v>52</v>
      </c>
      <c r="F59" s="135">
        <v>3</v>
      </c>
      <c r="G59" s="135">
        <v>56</v>
      </c>
      <c r="H59" s="135">
        <v>1</v>
      </c>
      <c r="I59" s="135">
        <v>60</v>
      </c>
      <c r="J59" s="135" t="s">
        <v>247</v>
      </c>
      <c r="K59" s="135">
        <v>62</v>
      </c>
      <c r="L59" s="135">
        <v>2</v>
      </c>
      <c r="M59" s="135">
        <v>60</v>
      </c>
      <c r="N59" s="135">
        <v>0</v>
      </c>
      <c r="O59" s="135">
        <v>61</v>
      </c>
      <c r="P59" s="135">
        <v>1</v>
      </c>
      <c r="Q59" s="135">
        <v>61</v>
      </c>
      <c r="R59" s="135">
        <v>0</v>
      </c>
      <c r="S59" s="135">
        <v>61</v>
      </c>
      <c r="T59" s="135">
        <v>1</v>
      </c>
      <c r="U59" s="135">
        <v>61</v>
      </c>
      <c r="V59" s="135">
        <v>1</v>
      </c>
      <c r="W59" s="135">
        <v>62</v>
      </c>
      <c r="X59" s="136">
        <v>0</v>
      </c>
    </row>
    <row r="60" spans="1:24" ht="20.100000000000001" customHeight="1" x14ac:dyDescent="0.35">
      <c r="A60" s="80" t="s">
        <v>157</v>
      </c>
      <c r="B60" s="81" t="s">
        <v>160</v>
      </c>
      <c r="C60" s="137">
        <v>80</v>
      </c>
      <c r="D60" s="138" t="s">
        <v>247</v>
      </c>
      <c r="E60" s="138">
        <v>82</v>
      </c>
      <c r="F60" s="138" t="s">
        <v>247</v>
      </c>
      <c r="G60" s="138">
        <v>86</v>
      </c>
      <c r="H60" s="138">
        <v>1</v>
      </c>
      <c r="I60" s="138">
        <v>90</v>
      </c>
      <c r="J60" s="138" t="s">
        <v>247</v>
      </c>
      <c r="K60" s="138">
        <v>89</v>
      </c>
      <c r="L60" s="138" t="s">
        <v>247</v>
      </c>
      <c r="M60" s="138">
        <v>90</v>
      </c>
      <c r="N60" s="138">
        <v>0</v>
      </c>
      <c r="O60" s="138">
        <v>94</v>
      </c>
      <c r="P60" s="138">
        <v>0</v>
      </c>
      <c r="Q60" s="138">
        <v>99</v>
      </c>
      <c r="R60" s="138">
        <v>2</v>
      </c>
      <c r="S60" s="138">
        <v>98</v>
      </c>
      <c r="T60" s="138">
        <v>0</v>
      </c>
      <c r="U60" s="138">
        <v>99</v>
      </c>
      <c r="V60" s="138">
        <v>6</v>
      </c>
      <c r="W60" s="138">
        <v>97</v>
      </c>
      <c r="X60" s="139">
        <v>1</v>
      </c>
    </row>
    <row r="61" spans="1:24" ht="20.100000000000001" customHeight="1" x14ac:dyDescent="0.35">
      <c r="A61" s="74" t="s">
        <v>162</v>
      </c>
      <c r="B61" s="75" t="s">
        <v>163</v>
      </c>
      <c r="C61" s="134">
        <v>107</v>
      </c>
      <c r="D61" s="135" t="s">
        <v>247</v>
      </c>
      <c r="E61" s="135">
        <v>106</v>
      </c>
      <c r="F61" s="135">
        <v>4</v>
      </c>
      <c r="G61" s="135">
        <v>106</v>
      </c>
      <c r="H61" s="135">
        <v>3</v>
      </c>
      <c r="I61" s="135">
        <v>105</v>
      </c>
      <c r="J61" s="135" t="s">
        <v>247</v>
      </c>
      <c r="K61" s="135">
        <v>105</v>
      </c>
      <c r="L61" s="135">
        <v>1</v>
      </c>
      <c r="M61" s="135">
        <v>106</v>
      </c>
      <c r="N61" s="135">
        <v>2</v>
      </c>
      <c r="O61" s="135">
        <v>105</v>
      </c>
      <c r="P61" s="135">
        <v>0</v>
      </c>
      <c r="Q61" s="135">
        <v>104</v>
      </c>
      <c r="R61" s="135">
        <v>0</v>
      </c>
      <c r="S61" s="135">
        <v>106</v>
      </c>
      <c r="T61" s="135">
        <v>2</v>
      </c>
      <c r="U61" s="135">
        <v>105</v>
      </c>
      <c r="V61" s="135">
        <v>1</v>
      </c>
      <c r="W61" s="135">
        <v>106</v>
      </c>
      <c r="X61" s="136">
        <v>0</v>
      </c>
    </row>
    <row r="62" spans="1:24" ht="20.100000000000001" customHeight="1" x14ac:dyDescent="0.35">
      <c r="A62" s="80" t="s">
        <v>162</v>
      </c>
      <c r="B62" s="81" t="s">
        <v>165</v>
      </c>
      <c r="C62" s="137">
        <v>83</v>
      </c>
      <c r="D62" s="138" t="s">
        <v>247</v>
      </c>
      <c r="E62" s="138">
        <v>84</v>
      </c>
      <c r="F62" s="138">
        <v>1</v>
      </c>
      <c r="G62" s="138">
        <v>85</v>
      </c>
      <c r="H62" s="138">
        <v>1</v>
      </c>
      <c r="I62" s="138">
        <v>103</v>
      </c>
      <c r="J62" s="138">
        <v>4</v>
      </c>
      <c r="K62" s="138">
        <v>101</v>
      </c>
      <c r="L62" s="138">
        <v>1</v>
      </c>
      <c r="M62" s="138">
        <v>101</v>
      </c>
      <c r="N62" s="138">
        <v>1</v>
      </c>
      <c r="O62" s="138">
        <v>101</v>
      </c>
      <c r="P62" s="138">
        <v>0</v>
      </c>
      <c r="Q62" s="138">
        <v>103</v>
      </c>
      <c r="R62" s="138">
        <v>0</v>
      </c>
      <c r="S62" s="138">
        <v>104</v>
      </c>
      <c r="T62" s="138">
        <v>1</v>
      </c>
      <c r="U62" s="138">
        <v>105</v>
      </c>
      <c r="V62" s="138">
        <v>2</v>
      </c>
      <c r="W62" s="138">
        <v>105</v>
      </c>
      <c r="X62" s="139">
        <v>0</v>
      </c>
    </row>
    <row r="63" spans="1:24" ht="20.100000000000001" customHeight="1" x14ac:dyDescent="0.35">
      <c r="A63" s="74" t="s">
        <v>162</v>
      </c>
      <c r="B63" s="75" t="s">
        <v>166</v>
      </c>
      <c r="C63" s="134">
        <v>100</v>
      </c>
      <c r="D63" s="135">
        <v>6</v>
      </c>
      <c r="E63" s="135">
        <v>98</v>
      </c>
      <c r="F63" s="135">
        <v>3</v>
      </c>
      <c r="G63" s="135">
        <v>98</v>
      </c>
      <c r="H63" s="135">
        <v>1</v>
      </c>
      <c r="I63" s="135">
        <v>100</v>
      </c>
      <c r="J63" s="135" t="s">
        <v>247</v>
      </c>
      <c r="K63" s="135">
        <v>100</v>
      </c>
      <c r="L63" s="135">
        <v>3</v>
      </c>
      <c r="M63" s="135">
        <v>107</v>
      </c>
      <c r="N63" s="135">
        <v>3</v>
      </c>
      <c r="O63" s="135">
        <v>104</v>
      </c>
      <c r="P63" s="135">
        <v>2</v>
      </c>
      <c r="Q63" s="135">
        <v>100</v>
      </c>
      <c r="R63" s="135">
        <v>0</v>
      </c>
      <c r="S63" s="135">
        <v>101</v>
      </c>
      <c r="T63" s="135">
        <v>1</v>
      </c>
      <c r="U63" s="135">
        <v>104</v>
      </c>
      <c r="V63" s="135">
        <v>5</v>
      </c>
      <c r="W63" s="135">
        <v>106</v>
      </c>
      <c r="X63" s="136">
        <v>5</v>
      </c>
    </row>
    <row r="64" spans="1:24" ht="20.100000000000001" customHeight="1" x14ac:dyDescent="0.35">
      <c r="A64" s="80" t="s">
        <v>168</v>
      </c>
      <c r="B64" s="81" t="s">
        <v>515</v>
      </c>
      <c r="C64" s="137" t="s">
        <v>524</v>
      </c>
      <c r="D64" s="138" t="s">
        <v>524</v>
      </c>
      <c r="E64" s="138" t="s">
        <v>524</v>
      </c>
      <c r="F64" s="138" t="s">
        <v>524</v>
      </c>
      <c r="G64" s="138">
        <v>64</v>
      </c>
      <c r="H64" s="138" t="s">
        <v>247</v>
      </c>
      <c r="I64" s="138">
        <v>80</v>
      </c>
      <c r="J64" s="138" t="s">
        <v>247</v>
      </c>
      <c r="K64" s="138">
        <v>80</v>
      </c>
      <c r="L64" s="138">
        <v>1</v>
      </c>
      <c r="M64" s="138">
        <v>80</v>
      </c>
      <c r="N64" s="138">
        <v>0</v>
      </c>
      <c r="O64" s="138">
        <v>82</v>
      </c>
      <c r="P64" s="138">
        <v>0</v>
      </c>
      <c r="Q64" s="138">
        <v>84</v>
      </c>
      <c r="R64" s="138">
        <v>0</v>
      </c>
      <c r="S64" s="138">
        <v>84</v>
      </c>
      <c r="T64" s="138">
        <v>0</v>
      </c>
      <c r="U64" s="138">
        <v>100</v>
      </c>
      <c r="V64" s="138">
        <v>0</v>
      </c>
      <c r="W64" s="138">
        <v>100</v>
      </c>
      <c r="X64" s="139">
        <v>0</v>
      </c>
    </row>
    <row r="65" spans="1:25" ht="20.100000000000001" customHeight="1" x14ac:dyDescent="0.35">
      <c r="A65" s="74" t="s">
        <v>168</v>
      </c>
      <c r="B65" s="75" t="s">
        <v>516</v>
      </c>
      <c r="C65" s="134" t="s">
        <v>524</v>
      </c>
      <c r="D65" s="135" t="s">
        <v>524</v>
      </c>
      <c r="E65" s="135" t="s">
        <v>524</v>
      </c>
      <c r="F65" s="135" t="s">
        <v>524</v>
      </c>
      <c r="G65" s="135" t="s">
        <v>524</v>
      </c>
      <c r="H65" s="135" t="s">
        <v>524</v>
      </c>
      <c r="I65" s="135" t="s">
        <v>524</v>
      </c>
      <c r="J65" s="135" t="s">
        <v>524</v>
      </c>
      <c r="K65" s="135">
        <v>20</v>
      </c>
      <c r="L65" s="135" t="s">
        <v>524</v>
      </c>
      <c r="M65" s="135">
        <v>23</v>
      </c>
      <c r="N65" s="135">
        <v>0</v>
      </c>
      <c r="O65" s="135">
        <v>28</v>
      </c>
      <c r="P65" s="135">
        <v>0</v>
      </c>
      <c r="Q65" s="135">
        <v>46</v>
      </c>
      <c r="R65" s="135">
        <v>0</v>
      </c>
      <c r="S65" s="135">
        <v>50</v>
      </c>
      <c r="T65" s="135">
        <v>0</v>
      </c>
      <c r="U65" s="135">
        <v>49</v>
      </c>
      <c r="V65" s="135">
        <v>0</v>
      </c>
      <c r="W65" s="135">
        <v>50</v>
      </c>
      <c r="X65" s="136">
        <v>2</v>
      </c>
    </row>
    <row r="66" spans="1:25" ht="20.100000000000001" customHeight="1" x14ac:dyDescent="0.35">
      <c r="A66" s="80" t="s">
        <v>173</v>
      </c>
      <c r="B66" s="81" t="s">
        <v>174</v>
      </c>
      <c r="C66" s="137">
        <v>103</v>
      </c>
      <c r="D66" s="138">
        <v>2</v>
      </c>
      <c r="E66" s="138">
        <v>95</v>
      </c>
      <c r="F66" s="138" t="s">
        <v>247</v>
      </c>
      <c r="G66" s="138">
        <v>96</v>
      </c>
      <c r="H66" s="138">
        <v>1</v>
      </c>
      <c r="I66" s="138">
        <v>97</v>
      </c>
      <c r="J66" s="138">
        <v>3</v>
      </c>
      <c r="K66" s="138">
        <v>98</v>
      </c>
      <c r="L66" s="138">
        <v>1</v>
      </c>
      <c r="M66" s="138">
        <v>98</v>
      </c>
      <c r="N66" s="138">
        <v>3</v>
      </c>
      <c r="O66" s="138">
        <v>95</v>
      </c>
      <c r="P66" s="138">
        <v>0</v>
      </c>
      <c r="Q66" s="138">
        <v>98</v>
      </c>
      <c r="R66" s="138">
        <v>3</v>
      </c>
      <c r="S66" s="138">
        <v>98</v>
      </c>
      <c r="T66" s="138">
        <v>0</v>
      </c>
      <c r="U66" s="138">
        <v>96</v>
      </c>
      <c r="V66" s="138">
        <v>0</v>
      </c>
      <c r="W66" s="138">
        <v>101</v>
      </c>
      <c r="X66" s="139">
        <v>3</v>
      </c>
    </row>
    <row r="67" spans="1:25" ht="20.100000000000001" customHeight="1" x14ac:dyDescent="0.35">
      <c r="A67" s="74" t="s">
        <v>176</v>
      </c>
      <c r="B67" s="75" t="s">
        <v>177</v>
      </c>
      <c r="C67" s="134">
        <v>63</v>
      </c>
      <c r="D67" s="135" t="s">
        <v>247</v>
      </c>
      <c r="E67" s="135">
        <v>63</v>
      </c>
      <c r="F67" s="135" t="s">
        <v>247</v>
      </c>
      <c r="G67" s="135">
        <v>63</v>
      </c>
      <c r="H67" s="135" t="s">
        <v>247</v>
      </c>
      <c r="I67" s="135">
        <v>62</v>
      </c>
      <c r="J67" s="135" t="s">
        <v>247</v>
      </c>
      <c r="K67" s="135">
        <v>64</v>
      </c>
      <c r="L67" s="135" t="s">
        <v>247</v>
      </c>
      <c r="M67" s="135">
        <v>63</v>
      </c>
      <c r="N67" s="135">
        <v>0</v>
      </c>
      <c r="O67" s="135">
        <v>62</v>
      </c>
      <c r="P67" s="135">
        <v>0</v>
      </c>
      <c r="Q67" s="135">
        <v>63</v>
      </c>
      <c r="R67" s="135">
        <v>0</v>
      </c>
      <c r="S67" s="135">
        <v>63</v>
      </c>
      <c r="T67" s="135">
        <v>0</v>
      </c>
      <c r="U67" s="135">
        <v>63</v>
      </c>
      <c r="V67" s="135">
        <v>0</v>
      </c>
      <c r="W67" s="135">
        <v>61</v>
      </c>
      <c r="X67" s="136">
        <v>0</v>
      </c>
    </row>
    <row r="68" spans="1:25" ht="20.100000000000001" customHeight="1" x14ac:dyDescent="0.35">
      <c r="A68" s="80" t="s">
        <v>179</v>
      </c>
      <c r="B68" s="81" t="s">
        <v>180</v>
      </c>
      <c r="C68" s="137">
        <v>50</v>
      </c>
      <c r="D68" s="138" t="s">
        <v>247</v>
      </c>
      <c r="E68" s="138">
        <v>51</v>
      </c>
      <c r="F68" s="138">
        <v>2</v>
      </c>
      <c r="G68" s="138">
        <v>52</v>
      </c>
      <c r="H68" s="138" t="s">
        <v>247</v>
      </c>
      <c r="I68" s="138">
        <v>60</v>
      </c>
      <c r="J68" s="138">
        <v>1</v>
      </c>
      <c r="K68" s="138">
        <v>60</v>
      </c>
      <c r="L68" s="138">
        <v>1</v>
      </c>
      <c r="M68" s="138">
        <v>60</v>
      </c>
      <c r="N68" s="138">
        <v>0</v>
      </c>
      <c r="O68" s="138">
        <v>52</v>
      </c>
      <c r="P68" s="138">
        <v>3</v>
      </c>
      <c r="Q68" s="138">
        <v>50</v>
      </c>
      <c r="R68" s="138">
        <v>2</v>
      </c>
      <c r="S68" s="138">
        <v>50</v>
      </c>
      <c r="T68" s="138">
        <v>2</v>
      </c>
      <c r="U68" s="138">
        <v>48</v>
      </c>
      <c r="V68" s="138">
        <v>1</v>
      </c>
      <c r="W68" s="138">
        <v>47</v>
      </c>
      <c r="X68" s="139">
        <v>2</v>
      </c>
    </row>
    <row r="69" spans="1:25" ht="20.100000000000001" customHeight="1" x14ac:dyDescent="0.35">
      <c r="A69" s="74" t="s">
        <v>182</v>
      </c>
      <c r="B69" s="75" t="s">
        <v>183</v>
      </c>
      <c r="C69" s="134">
        <v>80</v>
      </c>
      <c r="D69" s="135" t="s">
        <v>247</v>
      </c>
      <c r="E69" s="135">
        <v>80</v>
      </c>
      <c r="F69" s="135" t="s">
        <v>247</v>
      </c>
      <c r="G69" s="135">
        <v>80</v>
      </c>
      <c r="H69" s="135" t="s">
        <v>247</v>
      </c>
      <c r="I69" s="135">
        <v>80</v>
      </c>
      <c r="J69" s="135" t="s">
        <v>247</v>
      </c>
      <c r="K69" s="135">
        <v>100</v>
      </c>
      <c r="L69" s="135" t="s">
        <v>247</v>
      </c>
      <c r="M69" s="135">
        <v>101</v>
      </c>
      <c r="N69" s="135">
        <v>0</v>
      </c>
      <c r="O69" s="135">
        <v>101</v>
      </c>
      <c r="P69" s="135">
        <v>1</v>
      </c>
      <c r="Q69" s="135">
        <v>101</v>
      </c>
      <c r="R69" s="135">
        <v>0</v>
      </c>
      <c r="S69" s="135">
        <v>103</v>
      </c>
      <c r="T69" s="135">
        <v>1</v>
      </c>
      <c r="U69" s="135">
        <v>100</v>
      </c>
      <c r="V69" s="135">
        <v>0</v>
      </c>
      <c r="W69" s="135">
        <v>100</v>
      </c>
      <c r="X69" s="136">
        <v>2</v>
      </c>
    </row>
    <row r="70" spans="1:25" ht="20.100000000000001" customHeight="1" x14ac:dyDescent="0.35">
      <c r="A70" s="80" t="s">
        <v>185</v>
      </c>
      <c r="B70" s="81" t="s">
        <v>186</v>
      </c>
      <c r="C70" s="137">
        <v>41</v>
      </c>
      <c r="D70" s="138" t="s">
        <v>247</v>
      </c>
      <c r="E70" s="138">
        <v>48</v>
      </c>
      <c r="F70" s="138">
        <v>3</v>
      </c>
      <c r="G70" s="138">
        <v>45</v>
      </c>
      <c r="H70" s="138">
        <v>3</v>
      </c>
      <c r="I70" s="138">
        <v>45</v>
      </c>
      <c r="J70" s="138" t="s">
        <v>247</v>
      </c>
      <c r="K70" s="138">
        <v>42</v>
      </c>
      <c r="L70" s="138">
        <v>2</v>
      </c>
      <c r="M70" s="138">
        <v>43</v>
      </c>
      <c r="N70" s="138">
        <v>1</v>
      </c>
      <c r="O70" s="138">
        <v>43</v>
      </c>
      <c r="P70" s="138">
        <v>0</v>
      </c>
      <c r="Q70" s="138">
        <v>40</v>
      </c>
      <c r="R70" s="138">
        <v>1</v>
      </c>
      <c r="S70" s="138">
        <v>43</v>
      </c>
      <c r="T70" s="138">
        <v>1</v>
      </c>
      <c r="U70" s="138">
        <v>41</v>
      </c>
      <c r="V70" s="148" t="s">
        <v>531</v>
      </c>
      <c r="W70" s="138">
        <v>41</v>
      </c>
      <c r="X70" s="139">
        <v>1</v>
      </c>
    </row>
    <row r="71" spans="1:25" ht="24.95" customHeight="1" x14ac:dyDescent="0.35">
      <c r="A71" s="141"/>
      <c r="B71" s="142" t="s">
        <v>525</v>
      </c>
      <c r="C71" s="143">
        <v>5089</v>
      </c>
      <c r="D71" s="144">
        <v>52</v>
      </c>
      <c r="E71" s="144">
        <v>5170</v>
      </c>
      <c r="F71" s="144">
        <v>72</v>
      </c>
      <c r="G71" s="144">
        <v>5493</v>
      </c>
      <c r="H71" s="144">
        <v>49</v>
      </c>
      <c r="I71" s="144">
        <v>5697</v>
      </c>
      <c r="J71" s="144">
        <v>60</v>
      </c>
      <c r="K71" s="144">
        <v>5904</v>
      </c>
      <c r="L71" s="144">
        <v>60</v>
      </c>
      <c r="M71" s="144">
        <v>5967</v>
      </c>
      <c r="N71" s="144">
        <v>66</v>
      </c>
      <c r="O71" s="144">
        <v>6000</v>
      </c>
      <c r="P71" s="144">
        <v>57</v>
      </c>
      <c r="Q71" s="144">
        <v>6165</v>
      </c>
      <c r="R71" s="144">
        <v>60</v>
      </c>
      <c r="S71" s="144">
        <v>6184</v>
      </c>
      <c r="T71" s="144">
        <v>50</v>
      </c>
      <c r="U71" s="144">
        <v>6250</v>
      </c>
      <c r="V71" s="144">
        <v>66</v>
      </c>
      <c r="W71" s="144">
        <v>6308</v>
      </c>
      <c r="X71" s="145">
        <v>82</v>
      </c>
      <c r="Y71" s="64"/>
    </row>
    <row r="72" spans="1:25" ht="20.100000000000001" customHeight="1" x14ac:dyDescent="0.35">
      <c r="A72" s="80" t="s">
        <v>188</v>
      </c>
      <c r="B72" s="81" t="s">
        <v>189</v>
      </c>
      <c r="C72" s="137">
        <v>35</v>
      </c>
      <c r="D72" s="138" t="s">
        <v>247</v>
      </c>
      <c r="E72" s="138">
        <v>33</v>
      </c>
      <c r="F72" s="138">
        <v>1</v>
      </c>
      <c r="G72" s="138">
        <v>32</v>
      </c>
      <c r="H72" s="138" t="s">
        <v>247</v>
      </c>
      <c r="I72" s="138">
        <v>33</v>
      </c>
      <c r="J72" s="138" t="s">
        <v>247</v>
      </c>
      <c r="K72" s="138">
        <v>32</v>
      </c>
      <c r="L72" s="138">
        <v>1</v>
      </c>
      <c r="M72" s="138">
        <v>32</v>
      </c>
      <c r="N72" s="138">
        <v>0</v>
      </c>
      <c r="O72" s="138">
        <v>32</v>
      </c>
      <c r="P72" s="138">
        <v>0</v>
      </c>
      <c r="Q72" s="138">
        <v>32</v>
      </c>
      <c r="R72" s="138">
        <v>0</v>
      </c>
      <c r="S72" s="138">
        <v>32</v>
      </c>
      <c r="T72" s="138">
        <v>0</v>
      </c>
      <c r="U72" s="138">
        <v>32</v>
      </c>
      <c r="V72" s="138">
        <v>0</v>
      </c>
      <c r="W72" s="138">
        <v>32</v>
      </c>
      <c r="X72" s="139">
        <v>1</v>
      </c>
    </row>
    <row r="73" spans="1:25" ht="20.100000000000001" customHeight="1" x14ac:dyDescent="0.35">
      <c r="A73" s="74" t="s">
        <v>191</v>
      </c>
      <c r="B73" s="75" t="s">
        <v>192</v>
      </c>
      <c r="C73" s="134">
        <v>50</v>
      </c>
      <c r="D73" s="135" t="s">
        <v>247</v>
      </c>
      <c r="E73" s="135">
        <v>48</v>
      </c>
      <c r="F73" s="135" t="s">
        <v>247</v>
      </c>
      <c r="G73" s="135">
        <v>48</v>
      </c>
      <c r="H73" s="135" t="s">
        <v>247</v>
      </c>
      <c r="I73" s="135">
        <v>52</v>
      </c>
      <c r="J73" s="135">
        <v>2</v>
      </c>
      <c r="K73" s="135">
        <v>49</v>
      </c>
      <c r="L73" s="135" t="s">
        <v>247</v>
      </c>
      <c r="M73" s="135">
        <v>47</v>
      </c>
      <c r="N73" s="135">
        <v>0</v>
      </c>
      <c r="O73" s="135">
        <v>47</v>
      </c>
      <c r="P73" s="135">
        <v>0</v>
      </c>
      <c r="Q73" s="135">
        <v>47</v>
      </c>
      <c r="R73" s="135">
        <v>0</v>
      </c>
      <c r="S73" s="135">
        <v>56</v>
      </c>
      <c r="T73" s="135">
        <v>0</v>
      </c>
      <c r="U73" s="135">
        <v>56</v>
      </c>
      <c r="V73" s="135">
        <v>0</v>
      </c>
      <c r="W73" s="135">
        <v>55</v>
      </c>
      <c r="X73" s="136">
        <v>0</v>
      </c>
    </row>
    <row r="74" spans="1:25" ht="20.100000000000001" customHeight="1" x14ac:dyDescent="0.35">
      <c r="A74" s="80" t="s">
        <v>195</v>
      </c>
      <c r="B74" s="81" t="s">
        <v>196</v>
      </c>
      <c r="C74" s="137">
        <v>34</v>
      </c>
      <c r="D74" s="138" t="s">
        <v>247</v>
      </c>
      <c r="E74" s="138">
        <v>29</v>
      </c>
      <c r="F74" s="138" t="s">
        <v>247</v>
      </c>
      <c r="G74" s="138">
        <v>39</v>
      </c>
      <c r="H74" s="138" t="s">
        <v>247</v>
      </c>
      <c r="I74" s="138">
        <v>30</v>
      </c>
      <c r="J74" s="138">
        <v>3</v>
      </c>
      <c r="K74" s="138">
        <v>30</v>
      </c>
      <c r="L74" s="138">
        <v>1</v>
      </c>
      <c r="M74" s="138">
        <v>29</v>
      </c>
      <c r="N74" s="138">
        <v>1</v>
      </c>
      <c r="O74" s="138">
        <v>29</v>
      </c>
      <c r="P74" s="138">
        <v>1</v>
      </c>
      <c r="Q74" s="138">
        <v>29</v>
      </c>
      <c r="R74" s="138">
        <v>0</v>
      </c>
      <c r="S74" s="138">
        <v>29</v>
      </c>
      <c r="T74" s="138">
        <v>0</v>
      </c>
      <c r="U74" s="138">
        <v>29</v>
      </c>
      <c r="V74" s="138">
        <v>1</v>
      </c>
      <c r="W74" s="138">
        <v>29</v>
      </c>
      <c r="X74" s="139">
        <v>1</v>
      </c>
    </row>
    <row r="75" spans="1:25" ht="20.100000000000001" customHeight="1" x14ac:dyDescent="0.35">
      <c r="A75" s="74" t="s">
        <v>199</v>
      </c>
      <c r="B75" s="75" t="s">
        <v>200</v>
      </c>
      <c r="C75" s="134">
        <v>36</v>
      </c>
      <c r="D75" s="135" t="s">
        <v>247</v>
      </c>
      <c r="E75" s="135">
        <v>38</v>
      </c>
      <c r="F75" s="135" t="s">
        <v>247</v>
      </c>
      <c r="G75" s="135">
        <v>38</v>
      </c>
      <c r="H75" s="135" t="s">
        <v>247</v>
      </c>
      <c r="I75" s="135">
        <v>38</v>
      </c>
      <c r="J75" s="135" t="s">
        <v>247</v>
      </c>
      <c r="K75" s="135">
        <v>38</v>
      </c>
      <c r="L75" s="135" t="s">
        <v>247</v>
      </c>
      <c r="M75" s="135">
        <v>38</v>
      </c>
      <c r="N75" s="135">
        <v>0</v>
      </c>
      <c r="O75" s="135">
        <v>38</v>
      </c>
      <c r="P75" s="135">
        <v>1</v>
      </c>
      <c r="Q75" s="135">
        <v>37</v>
      </c>
      <c r="R75" s="135">
        <v>0</v>
      </c>
      <c r="S75" s="135">
        <v>40</v>
      </c>
      <c r="T75" s="135">
        <v>1</v>
      </c>
      <c r="U75" s="135">
        <v>40</v>
      </c>
      <c r="V75" s="135">
        <v>0</v>
      </c>
      <c r="W75" s="135">
        <v>40</v>
      </c>
      <c r="X75" s="136">
        <v>0</v>
      </c>
    </row>
    <row r="76" spans="1:25" ht="20.100000000000001" customHeight="1" x14ac:dyDescent="0.35">
      <c r="A76" s="80" t="s">
        <v>202</v>
      </c>
      <c r="B76" s="81" t="s">
        <v>203</v>
      </c>
      <c r="C76" s="137">
        <v>64</v>
      </c>
      <c r="D76" s="138" t="s">
        <v>247</v>
      </c>
      <c r="E76" s="138">
        <v>66</v>
      </c>
      <c r="F76" s="138" t="s">
        <v>247</v>
      </c>
      <c r="G76" s="138">
        <v>66</v>
      </c>
      <c r="H76" s="138" t="s">
        <v>247</v>
      </c>
      <c r="I76" s="138">
        <v>65</v>
      </c>
      <c r="J76" s="138" t="s">
        <v>247</v>
      </c>
      <c r="K76" s="138">
        <v>83</v>
      </c>
      <c r="L76" s="138" t="s">
        <v>247</v>
      </c>
      <c r="M76" s="138">
        <v>96</v>
      </c>
      <c r="N76" s="138">
        <v>0</v>
      </c>
      <c r="O76" s="138">
        <v>96</v>
      </c>
      <c r="P76" s="138">
        <v>2</v>
      </c>
      <c r="Q76" s="138">
        <v>96</v>
      </c>
      <c r="R76" s="138">
        <v>0</v>
      </c>
      <c r="S76" s="138">
        <v>96</v>
      </c>
      <c r="T76" s="138">
        <v>0</v>
      </c>
      <c r="U76" s="138">
        <v>96</v>
      </c>
      <c r="V76" s="138">
        <v>0</v>
      </c>
      <c r="W76" s="138">
        <v>96</v>
      </c>
      <c r="X76" s="139">
        <v>0</v>
      </c>
    </row>
    <row r="77" spans="1:25" ht="20.100000000000001" customHeight="1" x14ac:dyDescent="0.35">
      <c r="A77" s="74" t="s">
        <v>202</v>
      </c>
      <c r="B77" s="75" t="s">
        <v>204</v>
      </c>
      <c r="C77" s="147" t="s">
        <v>531</v>
      </c>
      <c r="D77" s="135" t="s">
        <v>527</v>
      </c>
      <c r="E77" s="135">
        <v>56</v>
      </c>
      <c r="F77" s="135" t="s">
        <v>247</v>
      </c>
      <c r="G77" s="135" t="s">
        <v>527</v>
      </c>
      <c r="H77" s="135" t="s">
        <v>527</v>
      </c>
      <c r="I77" s="135" t="s">
        <v>527</v>
      </c>
      <c r="J77" s="135" t="s">
        <v>527</v>
      </c>
      <c r="K77" s="135">
        <v>56</v>
      </c>
      <c r="L77" s="135" t="s">
        <v>247</v>
      </c>
      <c r="M77" s="135" t="s">
        <v>527</v>
      </c>
      <c r="N77" s="135" t="s">
        <v>527</v>
      </c>
      <c r="O77" s="135" t="s">
        <v>527</v>
      </c>
      <c r="P77" s="135" t="s">
        <v>527</v>
      </c>
      <c r="Q77" s="135" t="s">
        <v>527</v>
      </c>
      <c r="R77" s="135" t="s">
        <v>528</v>
      </c>
      <c r="S77" s="135">
        <v>56</v>
      </c>
      <c r="T77" s="135">
        <v>0</v>
      </c>
      <c r="U77" s="135" t="s">
        <v>527</v>
      </c>
      <c r="V77" s="135" t="s">
        <v>527</v>
      </c>
      <c r="W77" s="135">
        <v>56</v>
      </c>
      <c r="X77" s="136">
        <v>0</v>
      </c>
    </row>
    <row r="78" spans="1:25" ht="20.100000000000001" customHeight="1" x14ac:dyDescent="0.35">
      <c r="A78" s="80" t="s">
        <v>205</v>
      </c>
      <c r="B78" s="81" t="s">
        <v>206</v>
      </c>
      <c r="C78" s="137">
        <v>34</v>
      </c>
      <c r="D78" s="138">
        <v>1</v>
      </c>
      <c r="E78" s="138">
        <v>34</v>
      </c>
      <c r="F78" s="138" t="s">
        <v>247</v>
      </c>
      <c r="G78" s="138" t="s">
        <v>527</v>
      </c>
      <c r="H78" s="138" t="s">
        <v>527</v>
      </c>
      <c r="I78" s="138">
        <v>33</v>
      </c>
      <c r="J78" s="138">
        <v>1</v>
      </c>
      <c r="K78" s="138">
        <v>35</v>
      </c>
      <c r="L78" s="138" t="s">
        <v>247</v>
      </c>
      <c r="M78" s="138">
        <v>38</v>
      </c>
      <c r="N78" s="138">
        <v>0</v>
      </c>
      <c r="O78" s="138">
        <v>38</v>
      </c>
      <c r="P78" s="138">
        <v>0</v>
      </c>
      <c r="Q78" s="138">
        <v>39</v>
      </c>
      <c r="R78" s="138">
        <v>0</v>
      </c>
      <c r="S78" s="138">
        <v>38</v>
      </c>
      <c r="T78" s="138">
        <v>1</v>
      </c>
      <c r="U78" s="138">
        <v>38</v>
      </c>
      <c r="V78" s="138">
        <v>0</v>
      </c>
      <c r="W78" s="138">
        <v>38</v>
      </c>
      <c r="X78" s="139">
        <v>0</v>
      </c>
    </row>
    <row r="79" spans="1:25" ht="20.100000000000001" customHeight="1" x14ac:dyDescent="0.35">
      <c r="A79" s="74" t="s">
        <v>205</v>
      </c>
      <c r="B79" s="75" t="s">
        <v>818</v>
      </c>
      <c r="C79" s="134">
        <v>83</v>
      </c>
      <c r="D79" s="135" t="s">
        <v>247</v>
      </c>
      <c r="E79" s="135">
        <v>85</v>
      </c>
      <c r="F79" s="135">
        <v>1</v>
      </c>
      <c r="G79" s="135">
        <v>90</v>
      </c>
      <c r="H79" s="135">
        <v>2</v>
      </c>
      <c r="I79" s="135">
        <v>85</v>
      </c>
      <c r="J79" s="135">
        <v>1</v>
      </c>
      <c r="K79" s="135">
        <v>88</v>
      </c>
      <c r="L79" s="135">
        <v>1</v>
      </c>
      <c r="M79" s="135">
        <v>87</v>
      </c>
      <c r="N79" s="135">
        <v>4</v>
      </c>
      <c r="O79" s="135">
        <v>85</v>
      </c>
      <c r="P79" s="135">
        <v>5</v>
      </c>
      <c r="Q79" s="135">
        <v>89</v>
      </c>
      <c r="R79" s="135">
        <v>4</v>
      </c>
      <c r="S79" s="135">
        <v>88</v>
      </c>
      <c r="T79" s="135">
        <v>0</v>
      </c>
      <c r="U79" s="135">
        <v>89</v>
      </c>
      <c r="V79" s="135">
        <v>1</v>
      </c>
      <c r="W79" s="135">
        <v>89</v>
      </c>
      <c r="X79" s="136">
        <v>2</v>
      </c>
    </row>
    <row r="80" spans="1:25" ht="20.100000000000001" customHeight="1" x14ac:dyDescent="0.35">
      <c r="A80" s="80" t="s">
        <v>205</v>
      </c>
      <c r="B80" s="81" t="s">
        <v>815</v>
      </c>
      <c r="C80" s="137">
        <v>48</v>
      </c>
      <c r="D80" s="138" t="s">
        <v>247</v>
      </c>
      <c r="E80" s="138">
        <v>48</v>
      </c>
      <c r="F80" s="138">
        <v>2</v>
      </c>
      <c r="G80" s="138">
        <v>48</v>
      </c>
      <c r="H80" s="138" t="s">
        <v>247</v>
      </c>
      <c r="I80" s="138">
        <v>48</v>
      </c>
      <c r="J80" s="138" t="s">
        <v>247</v>
      </c>
      <c r="K80" s="138">
        <v>49</v>
      </c>
      <c r="L80" s="138" t="s">
        <v>247</v>
      </c>
      <c r="M80" s="138">
        <v>48</v>
      </c>
      <c r="N80" s="138">
        <v>1</v>
      </c>
      <c r="O80" s="138">
        <v>50</v>
      </c>
      <c r="P80" s="138">
        <v>4</v>
      </c>
      <c r="Q80" s="138">
        <v>51</v>
      </c>
      <c r="R80" s="138">
        <v>3</v>
      </c>
      <c r="S80" s="138">
        <v>51</v>
      </c>
      <c r="T80" s="138">
        <v>0</v>
      </c>
      <c r="U80" s="138">
        <v>50</v>
      </c>
      <c r="V80" s="138">
        <v>0</v>
      </c>
      <c r="W80" s="138">
        <v>50</v>
      </c>
      <c r="X80" s="139">
        <v>3</v>
      </c>
    </row>
    <row r="81" spans="1:24" ht="20.100000000000001" customHeight="1" x14ac:dyDescent="0.35">
      <c r="A81" s="74" t="s">
        <v>212</v>
      </c>
      <c r="B81" s="75" t="s">
        <v>213</v>
      </c>
      <c r="C81" s="134">
        <v>29</v>
      </c>
      <c r="D81" s="135">
        <v>1</v>
      </c>
      <c r="E81" s="135">
        <v>29</v>
      </c>
      <c r="F81" s="135" t="s">
        <v>247</v>
      </c>
      <c r="G81" s="135">
        <v>28</v>
      </c>
      <c r="H81" s="135" t="s">
        <v>247</v>
      </c>
      <c r="I81" s="135">
        <v>28</v>
      </c>
      <c r="J81" s="135" t="s">
        <v>247</v>
      </c>
      <c r="K81" s="135">
        <v>30</v>
      </c>
      <c r="L81" s="135">
        <v>1</v>
      </c>
      <c r="M81" s="135">
        <v>30</v>
      </c>
      <c r="N81" s="135">
        <v>1</v>
      </c>
      <c r="O81" s="135">
        <v>28</v>
      </c>
      <c r="P81" s="135">
        <v>0</v>
      </c>
      <c r="Q81" s="135">
        <v>30</v>
      </c>
      <c r="R81" s="135">
        <v>1</v>
      </c>
      <c r="S81" s="135">
        <v>32</v>
      </c>
      <c r="T81" s="135">
        <v>1</v>
      </c>
      <c r="U81" s="135">
        <v>34</v>
      </c>
      <c r="V81" s="135">
        <v>0</v>
      </c>
      <c r="W81" s="135">
        <v>34</v>
      </c>
      <c r="X81" s="136">
        <v>0</v>
      </c>
    </row>
    <row r="82" spans="1:24" ht="24.95" customHeight="1" x14ac:dyDescent="0.35">
      <c r="A82" s="141"/>
      <c r="B82" s="142" t="s">
        <v>526</v>
      </c>
      <c r="C82" s="143">
        <v>413</v>
      </c>
      <c r="D82" s="144">
        <v>2</v>
      </c>
      <c r="E82" s="144">
        <v>466</v>
      </c>
      <c r="F82" s="144">
        <v>4</v>
      </c>
      <c r="G82" s="144">
        <v>389</v>
      </c>
      <c r="H82" s="144">
        <v>2</v>
      </c>
      <c r="I82" s="144">
        <v>412</v>
      </c>
      <c r="J82" s="144">
        <v>7</v>
      </c>
      <c r="K82" s="144">
        <v>490</v>
      </c>
      <c r="L82" s="144">
        <v>4</v>
      </c>
      <c r="M82" s="144">
        <v>445</v>
      </c>
      <c r="N82" s="144">
        <v>7</v>
      </c>
      <c r="O82" s="144">
        <v>443</v>
      </c>
      <c r="P82" s="144">
        <v>13</v>
      </c>
      <c r="Q82" s="144">
        <v>450</v>
      </c>
      <c r="R82" s="144">
        <v>8</v>
      </c>
      <c r="S82" s="144">
        <v>518</v>
      </c>
      <c r="T82" s="144">
        <v>3</v>
      </c>
      <c r="U82" s="144">
        <v>464</v>
      </c>
      <c r="V82" s="144">
        <v>2</v>
      </c>
      <c r="W82" s="144">
        <v>519</v>
      </c>
      <c r="X82" s="145">
        <v>7</v>
      </c>
    </row>
    <row r="83" spans="1:24" ht="18.75" customHeight="1" x14ac:dyDescent="0.35">
      <c r="A83" s="467" t="s">
        <v>867</v>
      </c>
      <c r="B83" s="48"/>
    </row>
    <row r="84" spans="1:24" ht="13.9" x14ac:dyDescent="0.35">
      <c r="A84" s="448" t="s">
        <v>780</v>
      </c>
      <c r="B84" s="48"/>
    </row>
    <row r="85" spans="1:24" ht="13.9" x14ac:dyDescent="0.35">
      <c r="A85" s="448" t="s">
        <v>781</v>
      </c>
      <c r="B85" s="48"/>
    </row>
    <row r="86" spans="1:24" ht="13.9" x14ac:dyDescent="0.35">
      <c r="A86" s="448" t="s">
        <v>782</v>
      </c>
      <c r="B86" s="48"/>
    </row>
    <row r="87" spans="1:24" ht="13.9" x14ac:dyDescent="0.35">
      <c r="A87" s="448" t="s">
        <v>783</v>
      </c>
      <c r="B87" s="48"/>
    </row>
    <row r="88" spans="1:24" s="504" customFormat="1" ht="13.9" x14ac:dyDescent="0.35">
      <c r="A88" s="448"/>
      <c r="B88" s="48"/>
    </row>
    <row r="89" spans="1:24" ht="25.5" customHeight="1" x14ac:dyDescent="0.35">
      <c r="A89" s="673" t="s">
        <v>784</v>
      </c>
      <c r="B89" s="673"/>
    </row>
    <row r="90" spans="1:24" x14ac:dyDescent="0.35">
      <c r="A90" s="445" t="s">
        <v>521</v>
      </c>
      <c r="B90" s="48"/>
    </row>
  </sheetData>
  <autoFilter ref="A4:X4"/>
  <mergeCells count="15">
    <mergeCell ref="A2:B2"/>
    <mergeCell ref="A1:F1"/>
    <mergeCell ref="A89:B89"/>
    <mergeCell ref="W3:X3"/>
    <mergeCell ref="A3:B3"/>
    <mergeCell ref="C3:D3"/>
    <mergeCell ref="E3:F3"/>
    <mergeCell ref="G3:H3"/>
    <mergeCell ref="I3:J3"/>
    <mergeCell ref="K3:L3"/>
    <mergeCell ref="M3:N3"/>
    <mergeCell ref="O3:P3"/>
    <mergeCell ref="Q3:R3"/>
    <mergeCell ref="S3:T3"/>
    <mergeCell ref="U3:V3"/>
  </mergeCells>
  <hyperlinks>
    <hyperlink ref="A2:B2" location="TOC!A1" display="Return to Table of Contents"/>
  </hyperlinks>
  <pageMargins left="0.25" right="0.25" top="0.75" bottom="0.75" header="0.3" footer="0.3"/>
  <pageSetup scale="48" fitToWidth="4" fitToHeight="0" orientation="portrait" horizontalDpi="1200" verticalDpi="1200" r:id="rId1"/>
  <headerFooter>
    <oddHeader>&amp;L&amp;9 2019-20 &amp;"Arial,Italic"Survey of Dental Education&amp;"Arial,Regular"
Report 1 - Academic Programs, Enrollment, and Graduates</oddHeader>
  </headerFooter>
  <rowBreaks count="1" manualBreakCount="1">
    <brk id="71" max="16383" man="1"/>
  </rowBreaks>
  <colBreaks count="3" manualBreakCount="3">
    <brk id="10" max="1048575" man="1"/>
    <brk id="18" max="1048575" man="1"/>
    <brk id="24"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M77"/>
  <sheetViews>
    <sheetView workbookViewId="0">
      <pane xSplit="2" ySplit="3" topLeftCell="D43" activePane="bottomRight" state="frozen"/>
      <selection activeCell="B51" sqref="B51"/>
      <selection pane="topRight" activeCell="B51" sqref="B51"/>
      <selection pane="bottomLeft" activeCell="B51" sqref="B51"/>
      <selection pane="bottomRight" activeCell="B3" sqref="B3"/>
    </sheetView>
  </sheetViews>
  <sheetFormatPr defaultColWidth="9.1328125" defaultRowHeight="12.75" x14ac:dyDescent="0.35"/>
  <cols>
    <col min="1" max="1" width="8.3984375" style="1" customWidth="1"/>
    <col min="2" max="2" width="50.73046875" style="1" customWidth="1"/>
    <col min="3" max="13" width="10.73046875" style="1" customWidth="1"/>
    <col min="14" max="16384" width="9.1328125" style="1"/>
  </cols>
  <sheetData>
    <row r="1" spans="1:13" ht="30.75" customHeight="1" x14ac:dyDescent="0.4">
      <c r="A1" s="644" t="s">
        <v>321</v>
      </c>
      <c r="B1" s="644"/>
    </row>
    <row r="2" spans="1:13" ht="22.5" customHeight="1" x14ac:dyDescent="0.35">
      <c r="A2" s="643" t="s">
        <v>0</v>
      </c>
      <c r="B2" s="643"/>
    </row>
    <row r="3" spans="1:13" ht="26.25" customHeight="1" x14ac:dyDescent="0.35">
      <c r="A3" s="12" t="s">
        <v>1</v>
      </c>
      <c r="B3" s="68" t="s">
        <v>2</v>
      </c>
      <c r="C3" s="12" t="s">
        <v>224</v>
      </c>
      <c r="D3" s="12" t="s">
        <v>225</v>
      </c>
      <c r="E3" s="12" t="s">
        <v>226</v>
      </c>
      <c r="F3" s="12" t="s">
        <v>227</v>
      </c>
      <c r="G3" s="12" t="s">
        <v>228</v>
      </c>
      <c r="H3" s="12" t="s">
        <v>229</v>
      </c>
      <c r="I3" s="12" t="s">
        <v>230</v>
      </c>
      <c r="J3" s="12" t="s">
        <v>231</v>
      </c>
      <c r="K3" s="12" t="s">
        <v>232</v>
      </c>
      <c r="L3" s="12" t="s">
        <v>233</v>
      </c>
      <c r="M3" s="12" t="s">
        <v>234</v>
      </c>
    </row>
    <row r="4" spans="1:13" ht="20.100000000000001" customHeight="1" x14ac:dyDescent="0.35">
      <c r="A4" s="154" t="s">
        <v>10</v>
      </c>
      <c r="B4" s="99" t="s">
        <v>11</v>
      </c>
      <c r="C4" s="155">
        <v>55</v>
      </c>
      <c r="D4" s="155">
        <v>54</v>
      </c>
      <c r="E4" s="155">
        <v>56</v>
      </c>
      <c r="F4" s="155">
        <v>59</v>
      </c>
      <c r="G4" s="155">
        <v>62</v>
      </c>
      <c r="H4" s="155">
        <v>60</v>
      </c>
      <c r="I4" s="155">
        <v>59</v>
      </c>
      <c r="J4" s="155">
        <v>61</v>
      </c>
      <c r="K4" s="155">
        <v>63</v>
      </c>
      <c r="L4" s="155">
        <v>63</v>
      </c>
      <c r="M4" s="155">
        <v>63</v>
      </c>
    </row>
    <row r="5" spans="1:13" ht="20.100000000000001" customHeight="1" x14ac:dyDescent="0.35">
      <c r="A5" s="156" t="s">
        <v>18</v>
      </c>
      <c r="B5" s="101" t="s">
        <v>19</v>
      </c>
      <c r="C5" s="157">
        <v>67</v>
      </c>
      <c r="D5" s="157">
        <v>69</v>
      </c>
      <c r="E5" s="157">
        <v>75</v>
      </c>
      <c r="F5" s="157">
        <v>76</v>
      </c>
      <c r="G5" s="157">
        <v>75</v>
      </c>
      <c r="H5" s="157">
        <v>76</v>
      </c>
      <c r="I5" s="157">
        <v>76</v>
      </c>
      <c r="J5" s="157">
        <v>73</v>
      </c>
      <c r="K5" s="157">
        <v>76</v>
      </c>
      <c r="L5" s="157">
        <v>76</v>
      </c>
      <c r="M5" s="157">
        <v>77</v>
      </c>
    </row>
    <row r="6" spans="1:13" ht="20.100000000000001" customHeight="1" x14ac:dyDescent="0.35">
      <c r="A6" s="154" t="s">
        <v>18</v>
      </c>
      <c r="B6" s="99" t="s">
        <v>23</v>
      </c>
      <c r="C6" s="155">
        <v>112</v>
      </c>
      <c r="D6" s="155">
        <v>111</v>
      </c>
      <c r="E6" s="155">
        <v>111</v>
      </c>
      <c r="F6" s="155">
        <v>111</v>
      </c>
      <c r="G6" s="155">
        <v>138</v>
      </c>
      <c r="H6" s="155">
        <v>140</v>
      </c>
      <c r="I6" s="155">
        <v>140</v>
      </c>
      <c r="J6" s="155">
        <v>141</v>
      </c>
      <c r="K6" s="155">
        <v>142</v>
      </c>
      <c r="L6" s="155">
        <v>143</v>
      </c>
      <c r="M6" s="155">
        <v>142</v>
      </c>
    </row>
    <row r="7" spans="1:13" ht="20.100000000000001" customHeight="1" x14ac:dyDescent="0.35">
      <c r="A7" s="156" t="s">
        <v>26</v>
      </c>
      <c r="B7" s="101" t="s">
        <v>27</v>
      </c>
      <c r="C7" s="157">
        <v>165</v>
      </c>
      <c r="D7" s="157">
        <v>166</v>
      </c>
      <c r="E7" s="157">
        <v>165</v>
      </c>
      <c r="F7" s="157">
        <v>165</v>
      </c>
      <c r="G7" s="157">
        <v>143</v>
      </c>
      <c r="H7" s="157">
        <v>143</v>
      </c>
      <c r="I7" s="157">
        <v>144</v>
      </c>
      <c r="J7" s="157">
        <v>141</v>
      </c>
      <c r="K7" s="157">
        <v>143</v>
      </c>
      <c r="L7" s="157">
        <v>145</v>
      </c>
      <c r="M7" s="157">
        <v>145</v>
      </c>
    </row>
    <row r="8" spans="1:13" ht="20.100000000000001" customHeight="1" x14ac:dyDescent="0.35">
      <c r="A8" s="154" t="s">
        <v>26</v>
      </c>
      <c r="B8" s="99" t="s">
        <v>31</v>
      </c>
      <c r="C8" s="155">
        <v>88</v>
      </c>
      <c r="D8" s="155">
        <v>88</v>
      </c>
      <c r="E8" s="155">
        <v>88</v>
      </c>
      <c r="F8" s="155">
        <v>88</v>
      </c>
      <c r="G8" s="155">
        <v>90</v>
      </c>
      <c r="H8" s="155">
        <v>90</v>
      </c>
      <c r="I8" s="155">
        <v>90</v>
      </c>
      <c r="J8" s="155">
        <v>90</v>
      </c>
      <c r="K8" s="155">
        <v>90</v>
      </c>
      <c r="L8" s="155">
        <v>89</v>
      </c>
      <c r="M8" s="155">
        <v>88</v>
      </c>
    </row>
    <row r="9" spans="1:13" ht="20.100000000000001" customHeight="1" x14ac:dyDescent="0.35">
      <c r="A9" s="156" t="s">
        <v>26</v>
      </c>
      <c r="B9" s="101" t="s">
        <v>32</v>
      </c>
      <c r="C9" s="157">
        <v>88</v>
      </c>
      <c r="D9" s="157">
        <v>88</v>
      </c>
      <c r="E9" s="157">
        <v>88</v>
      </c>
      <c r="F9" s="157">
        <v>88</v>
      </c>
      <c r="G9" s="157">
        <v>88</v>
      </c>
      <c r="H9" s="157">
        <v>89</v>
      </c>
      <c r="I9" s="157">
        <v>87</v>
      </c>
      <c r="J9" s="157">
        <v>87</v>
      </c>
      <c r="K9" s="157">
        <v>88</v>
      </c>
      <c r="L9" s="157">
        <v>88</v>
      </c>
      <c r="M9" s="157">
        <v>88</v>
      </c>
    </row>
    <row r="10" spans="1:13" ht="20.100000000000001" customHeight="1" x14ac:dyDescent="0.35">
      <c r="A10" s="154" t="s">
        <v>26</v>
      </c>
      <c r="B10" s="99" t="s">
        <v>34</v>
      </c>
      <c r="C10" s="155">
        <v>143</v>
      </c>
      <c r="D10" s="155">
        <v>144</v>
      </c>
      <c r="E10" s="155">
        <v>144</v>
      </c>
      <c r="F10" s="155">
        <v>145</v>
      </c>
      <c r="G10" s="155">
        <v>144</v>
      </c>
      <c r="H10" s="155">
        <v>145</v>
      </c>
      <c r="I10" s="155">
        <v>143</v>
      </c>
      <c r="J10" s="155">
        <v>144</v>
      </c>
      <c r="K10" s="155">
        <v>145</v>
      </c>
      <c r="L10" s="155">
        <v>144</v>
      </c>
      <c r="M10" s="155">
        <v>144</v>
      </c>
    </row>
    <row r="11" spans="1:13" ht="20.100000000000001" customHeight="1" x14ac:dyDescent="0.35">
      <c r="A11" s="156" t="s">
        <v>26</v>
      </c>
      <c r="B11" s="101" t="s">
        <v>37</v>
      </c>
      <c r="C11" s="157">
        <v>100</v>
      </c>
      <c r="D11" s="157">
        <v>104</v>
      </c>
      <c r="E11" s="157">
        <v>100</v>
      </c>
      <c r="F11" s="157">
        <v>96</v>
      </c>
      <c r="G11" s="157">
        <v>93</v>
      </c>
      <c r="H11" s="157">
        <v>101</v>
      </c>
      <c r="I11" s="157">
        <v>100</v>
      </c>
      <c r="J11" s="157">
        <v>103</v>
      </c>
      <c r="K11" s="157">
        <v>102</v>
      </c>
      <c r="L11" s="157">
        <v>100</v>
      </c>
      <c r="M11" s="157">
        <v>102</v>
      </c>
    </row>
    <row r="12" spans="1:13" ht="20.100000000000001" customHeight="1" x14ac:dyDescent="0.35">
      <c r="A12" s="154" t="s">
        <v>26</v>
      </c>
      <c r="B12" s="99" t="s">
        <v>40</v>
      </c>
      <c r="C12" s="155">
        <v>73</v>
      </c>
      <c r="D12" s="155">
        <v>76</v>
      </c>
      <c r="E12" s="155">
        <v>76</v>
      </c>
      <c r="F12" s="155">
        <v>69</v>
      </c>
      <c r="G12" s="155">
        <v>69</v>
      </c>
      <c r="H12" s="155">
        <v>67</v>
      </c>
      <c r="I12" s="155">
        <v>69</v>
      </c>
      <c r="J12" s="155">
        <v>70</v>
      </c>
      <c r="K12" s="155">
        <v>69</v>
      </c>
      <c r="L12" s="155">
        <v>69</v>
      </c>
      <c r="M12" s="155">
        <v>70</v>
      </c>
    </row>
    <row r="13" spans="1:13" ht="20.100000000000001" customHeight="1" x14ac:dyDescent="0.35">
      <c r="A13" s="156" t="s">
        <v>42</v>
      </c>
      <c r="B13" s="101" t="s">
        <v>43</v>
      </c>
      <c r="C13" s="157">
        <v>52</v>
      </c>
      <c r="D13" s="157">
        <v>52</v>
      </c>
      <c r="E13" s="157">
        <v>80</v>
      </c>
      <c r="F13" s="157">
        <v>80</v>
      </c>
      <c r="G13" s="157">
        <v>80</v>
      </c>
      <c r="H13" s="157">
        <v>80</v>
      </c>
      <c r="I13" s="157">
        <v>81</v>
      </c>
      <c r="J13" s="157">
        <v>81</v>
      </c>
      <c r="K13" s="157">
        <v>81</v>
      </c>
      <c r="L13" s="157">
        <v>80</v>
      </c>
      <c r="M13" s="157">
        <v>80</v>
      </c>
    </row>
    <row r="14" spans="1:13" ht="20.100000000000001" customHeight="1" x14ac:dyDescent="0.35">
      <c r="A14" s="154" t="s">
        <v>45</v>
      </c>
      <c r="B14" s="99" t="s">
        <v>46</v>
      </c>
      <c r="C14" s="155">
        <v>42</v>
      </c>
      <c r="D14" s="155">
        <v>51</v>
      </c>
      <c r="E14" s="155">
        <v>47</v>
      </c>
      <c r="F14" s="155">
        <v>42</v>
      </c>
      <c r="G14" s="155">
        <v>44</v>
      </c>
      <c r="H14" s="155">
        <v>47</v>
      </c>
      <c r="I14" s="155">
        <v>42</v>
      </c>
      <c r="J14" s="155">
        <v>49</v>
      </c>
      <c r="K14" s="155">
        <v>48</v>
      </c>
      <c r="L14" s="155">
        <v>48</v>
      </c>
      <c r="M14" s="155">
        <v>54</v>
      </c>
    </row>
    <row r="15" spans="1:13" ht="20.100000000000001" customHeight="1" x14ac:dyDescent="0.35">
      <c r="A15" s="156" t="s">
        <v>48</v>
      </c>
      <c r="B15" s="101" t="s">
        <v>49</v>
      </c>
      <c r="C15" s="157">
        <v>80</v>
      </c>
      <c r="D15" s="157">
        <v>80</v>
      </c>
      <c r="E15" s="157">
        <v>72</v>
      </c>
      <c r="F15" s="157">
        <v>72</v>
      </c>
      <c r="G15" s="157">
        <v>79</v>
      </c>
      <c r="H15" s="157">
        <v>76</v>
      </c>
      <c r="I15" s="157">
        <v>81</v>
      </c>
      <c r="J15" s="157">
        <v>77</v>
      </c>
      <c r="K15" s="157">
        <v>79</v>
      </c>
      <c r="L15" s="157">
        <v>73</v>
      </c>
      <c r="M15" s="157">
        <v>75</v>
      </c>
    </row>
    <row r="16" spans="1:13" ht="20.100000000000001" customHeight="1" x14ac:dyDescent="0.35">
      <c r="A16" s="154" t="s">
        <v>51</v>
      </c>
      <c r="B16" s="99" t="s">
        <v>52</v>
      </c>
      <c r="C16" s="155">
        <v>83</v>
      </c>
      <c r="D16" s="155">
        <v>83</v>
      </c>
      <c r="E16" s="155">
        <v>84</v>
      </c>
      <c r="F16" s="155">
        <v>83</v>
      </c>
      <c r="G16" s="155">
        <v>93</v>
      </c>
      <c r="H16" s="155">
        <v>92</v>
      </c>
      <c r="I16" s="155">
        <v>93</v>
      </c>
      <c r="J16" s="155">
        <v>93</v>
      </c>
      <c r="K16" s="155">
        <v>93</v>
      </c>
      <c r="L16" s="155">
        <v>93</v>
      </c>
      <c r="M16" s="155">
        <v>93</v>
      </c>
    </row>
    <row r="17" spans="1:13" ht="20.100000000000001" customHeight="1" x14ac:dyDescent="0.35">
      <c r="A17" s="156" t="s">
        <v>51</v>
      </c>
      <c r="B17" s="101" t="s">
        <v>53</v>
      </c>
      <c r="C17" s="157">
        <v>108</v>
      </c>
      <c r="D17" s="157">
        <v>108</v>
      </c>
      <c r="E17" s="157">
        <v>116</v>
      </c>
      <c r="F17" s="157">
        <v>123</v>
      </c>
      <c r="G17" s="157">
        <v>120</v>
      </c>
      <c r="H17" s="157">
        <v>122</v>
      </c>
      <c r="I17" s="157">
        <v>123</v>
      </c>
      <c r="J17" s="157">
        <v>125</v>
      </c>
      <c r="K17" s="157">
        <v>125</v>
      </c>
      <c r="L17" s="157">
        <v>122</v>
      </c>
      <c r="M17" s="157">
        <v>125</v>
      </c>
    </row>
    <row r="18" spans="1:13" ht="20.100000000000001" customHeight="1" x14ac:dyDescent="0.35">
      <c r="A18" s="154" t="s">
        <v>51</v>
      </c>
      <c r="B18" s="99" t="s">
        <v>494</v>
      </c>
      <c r="C18" s="155" t="s">
        <v>247</v>
      </c>
      <c r="D18" s="155" t="s">
        <v>247</v>
      </c>
      <c r="E18" s="155" t="s">
        <v>247</v>
      </c>
      <c r="F18" s="155">
        <v>100</v>
      </c>
      <c r="G18" s="155">
        <v>100</v>
      </c>
      <c r="H18" s="155">
        <v>100</v>
      </c>
      <c r="I18" s="155">
        <v>101</v>
      </c>
      <c r="J18" s="155">
        <v>100</v>
      </c>
      <c r="K18" s="155">
        <v>105</v>
      </c>
      <c r="L18" s="155">
        <v>105</v>
      </c>
      <c r="M18" s="155">
        <v>105</v>
      </c>
    </row>
    <row r="19" spans="1:13" ht="20.100000000000001" customHeight="1" x14ac:dyDescent="0.35">
      <c r="A19" s="156" t="s">
        <v>56</v>
      </c>
      <c r="B19" s="101" t="s">
        <v>57</v>
      </c>
      <c r="C19" s="157">
        <v>65</v>
      </c>
      <c r="D19" s="157">
        <v>70</v>
      </c>
      <c r="E19" s="157">
        <v>80</v>
      </c>
      <c r="F19" s="157">
        <v>79</v>
      </c>
      <c r="G19" s="157">
        <v>83</v>
      </c>
      <c r="H19" s="157">
        <v>85</v>
      </c>
      <c r="I19" s="157">
        <v>90</v>
      </c>
      <c r="J19" s="157">
        <v>94</v>
      </c>
      <c r="K19" s="157">
        <v>96</v>
      </c>
      <c r="L19" s="157">
        <v>96</v>
      </c>
      <c r="M19" s="157">
        <v>96</v>
      </c>
    </row>
    <row r="20" spans="1:13" ht="20.100000000000001" customHeight="1" x14ac:dyDescent="0.35">
      <c r="A20" s="154" t="s">
        <v>59</v>
      </c>
      <c r="B20" s="99" t="s">
        <v>60</v>
      </c>
      <c r="C20" s="155">
        <v>53</v>
      </c>
      <c r="D20" s="155">
        <v>51</v>
      </c>
      <c r="E20" s="155">
        <v>51</v>
      </c>
      <c r="F20" s="155">
        <v>51</v>
      </c>
      <c r="G20" s="155">
        <v>50</v>
      </c>
      <c r="H20" s="155">
        <v>50</v>
      </c>
      <c r="I20" s="155">
        <v>52</v>
      </c>
      <c r="J20" s="155">
        <v>49</v>
      </c>
      <c r="K20" s="155">
        <v>51</v>
      </c>
      <c r="L20" s="155">
        <v>50</v>
      </c>
      <c r="M20" s="155">
        <v>50</v>
      </c>
    </row>
    <row r="21" spans="1:13" ht="20.100000000000001" customHeight="1" x14ac:dyDescent="0.35">
      <c r="A21" s="156" t="s">
        <v>59</v>
      </c>
      <c r="B21" s="101" t="s">
        <v>62</v>
      </c>
      <c r="C21" s="157">
        <v>68</v>
      </c>
      <c r="D21" s="157">
        <v>68</v>
      </c>
      <c r="E21" s="157">
        <v>68</v>
      </c>
      <c r="F21" s="157">
        <v>66</v>
      </c>
      <c r="G21" s="157">
        <v>51</v>
      </c>
      <c r="H21" s="157">
        <v>50</v>
      </c>
      <c r="I21" s="157">
        <v>52</v>
      </c>
      <c r="J21" s="157">
        <v>71</v>
      </c>
      <c r="K21" s="157">
        <v>69</v>
      </c>
      <c r="L21" s="157">
        <v>70</v>
      </c>
      <c r="M21" s="157">
        <v>70</v>
      </c>
    </row>
    <row r="22" spans="1:13" ht="20.100000000000001" customHeight="1" x14ac:dyDescent="0.35">
      <c r="A22" s="154" t="s">
        <v>59</v>
      </c>
      <c r="B22" s="99" t="s">
        <v>495</v>
      </c>
      <c r="C22" s="155" t="s">
        <v>247</v>
      </c>
      <c r="D22" s="155" t="s">
        <v>247</v>
      </c>
      <c r="E22" s="155">
        <v>131</v>
      </c>
      <c r="F22" s="155">
        <v>130</v>
      </c>
      <c r="G22" s="155">
        <v>129</v>
      </c>
      <c r="H22" s="155">
        <v>131</v>
      </c>
      <c r="I22" s="155">
        <v>132</v>
      </c>
      <c r="J22" s="155">
        <v>131</v>
      </c>
      <c r="K22" s="155">
        <v>130</v>
      </c>
      <c r="L22" s="155">
        <v>131</v>
      </c>
      <c r="M22" s="155">
        <v>135</v>
      </c>
    </row>
    <row r="23" spans="1:13" ht="20.100000000000001" customHeight="1" x14ac:dyDescent="0.35">
      <c r="A23" s="156" t="s">
        <v>65</v>
      </c>
      <c r="B23" s="101" t="s">
        <v>66</v>
      </c>
      <c r="C23" s="157">
        <v>103</v>
      </c>
      <c r="D23" s="157">
        <v>104</v>
      </c>
      <c r="E23" s="157">
        <v>104</v>
      </c>
      <c r="F23" s="157">
        <v>103</v>
      </c>
      <c r="G23" s="157">
        <v>105</v>
      </c>
      <c r="H23" s="157">
        <v>107</v>
      </c>
      <c r="I23" s="157">
        <v>107</v>
      </c>
      <c r="J23" s="157">
        <v>106</v>
      </c>
      <c r="K23" s="157">
        <v>108</v>
      </c>
      <c r="L23" s="157">
        <v>106</v>
      </c>
      <c r="M23" s="157">
        <v>105</v>
      </c>
    </row>
    <row r="24" spans="1:13" ht="20.100000000000001" customHeight="1" x14ac:dyDescent="0.35">
      <c r="A24" s="154" t="s">
        <v>67</v>
      </c>
      <c r="B24" s="99" t="s">
        <v>68</v>
      </c>
      <c r="C24" s="155">
        <v>81</v>
      </c>
      <c r="D24" s="155">
        <v>83</v>
      </c>
      <c r="E24" s="155">
        <v>84</v>
      </c>
      <c r="F24" s="155">
        <v>82</v>
      </c>
      <c r="G24" s="155">
        <v>81</v>
      </c>
      <c r="H24" s="155">
        <v>80</v>
      </c>
      <c r="I24" s="155">
        <v>81</v>
      </c>
      <c r="J24" s="155">
        <v>83</v>
      </c>
      <c r="K24" s="155">
        <v>81</v>
      </c>
      <c r="L24" s="155">
        <v>82</v>
      </c>
      <c r="M24" s="155">
        <v>81</v>
      </c>
    </row>
    <row r="25" spans="1:13" ht="20.100000000000001" customHeight="1" x14ac:dyDescent="0.35">
      <c r="A25" s="156" t="s">
        <v>70</v>
      </c>
      <c r="B25" s="101" t="s">
        <v>71</v>
      </c>
      <c r="C25" s="157">
        <v>57</v>
      </c>
      <c r="D25" s="157">
        <v>58</v>
      </c>
      <c r="E25" s="157">
        <v>57</v>
      </c>
      <c r="F25" s="157">
        <v>57</v>
      </c>
      <c r="G25" s="157">
        <v>67</v>
      </c>
      <c r="H25" s="157">
        <v>67</v>
      </c>
      <c r="I25" s="157">
        <v>65</v>
      </c>
      <c r="J25" s="157">
        <v>66</v>
      </c>
      <c r="K25" s="157">
        <v>65</v>
      </c>
      <c r="L25" s="157">
        <v>65</v>
      </c>
      <c r="M25" s="157">
        <v>65</v>
      </c>
    </row>
    <row r="26" spans="1:13" ht="20.100000000000001" customHeight="1" x14ac:dyDescent="0.35">
      <c r="A26" s="154" t="s">
        <v>70</v>
      </c>
      <c r="B26" s="99" t="s">
        <v>74</v>
      </c>
      <c r="C26" s="155">
        <v>85</v>
      </c>
      <c r="D26" s="155">
        <v>120</v>
      </c>
      <c r="E26" s="155">
        <v>120</v>
      </c>
      <c r="F26" s="155">
        <v>120</v>
      </c>
      <c r="G26" s="155">
        <v>120</v>
      </c>
      <c r="H26" s="155">
        <v>120</v>
      </c>
      <c r="I26" s="155">
        <v>120</v>
      </c>
      <c r="J26" s="155">
        <v>119</v>
      </c>
      <c r="K26" s="155">
        <v>120</v>
      </c>
      <c r="L26" s="155">
        <v>120</v>
      </c>
      <c r="M26" s="155">
        <v>120</v>
      </c>
    </row>
    <row r="27" spans="1:13" ht="20.100000000000001" customHeight="1" x14ac:dyDescent="0.35">
      <c r="A27" s="156" t="s">
        <v>76</v>
      </c>
      <c r="B27" s="101" t="s">
        <v>77</v>
      </c>
      <c r="C27" s="157">
        <v>65</v>
      </c>
      <c r="D27" s="157">
        <v>66</v>
      </c>
      <c r="E27" s="157">
        <v>66</v>
      </c>
      <c r="F27" s="157">
        <v>65</v>
      </c>
      <c r="G27" s="157">
        <v>66</v>
      </c>
      <c r="H27" s="157">
        <v>67</v>
      </c>
      <c r="I27" s="157">
        <v>65</v>
      </c>
      <c r="J27" s="157">
        <v>66</v>
      </c>
      <c r="K27" s="157">
        <v>65</v>
      </c>
      <c r="L27" s="157">
        <v>75</v>
      </c>
      <c r="M27" s="157">
        <v>76</v>
      </c>
    </row>
    <row r="28" spans="1:13" ht="20.100000000000001" customHeight="1" x14ac:dyDescent="0.35">
      <c r="A28" s="154" t="s">
        <v>79</v>
      </c>
      <c r="B28" s="99" t="s">
        <v>496</v>
      </c>
      <c r="C28" s="155" t="s">
        <v>247</v>
      </c>
      <c r="D28" s="155" t="s">
        <v>247</v>
      </c>
      <c r="E28" s="155" t="s">
        <v>247</v>
      </c>
      <c r="F28" s="155" t="s">
        <v>247</v>
      </c>
      <c r="G28" s="155">
        <v>64</v>
      </c>
      <c r="H28" s="155">
        <v>64</v>
      </c>
      <c r="I28" s="155">
        <v>64</v>
      </c>
      <c r="J28" s="155">
        <v>64</v>
      </c>
      <c r="K28" s="155">
        <v>64</v>
      </c>
      <c r="L28" s="155">
        <v>64</v>
      </c>
      <c r="M28" s="155">
        <v>64</v>
      </c>
    </row>
    <row r="29" spans="1:13" ht="20.100000000000001" customHeight="1" x14ac:dyDescent="0.35">
      <c r="A29" s="156" t="s">
        <v>81</v>
      </c>
      <c r="B29" s="101" t="s">
        <v>82</v>
      </c>
      <c r="C29" s="157">
        <v>130</v>
      </c>
      <c r="D29" s="157">
        <v>131</v>
      </c>
      <c r="E29" s="157">
        <v>131</v>
      </c>
      <c r="F29" s="157">
        <v>130</v>
      </c>
      <c r="G29" s="157">
        <v>132</v>
      </c>
      <c r="H29" s="157">
        <v>129</v>
      </c>
      <c r="I29" s="157">
        <v>133</v>
      </c>
      <c r="J29" s="157">
        <v>132</v>
      </c>
      <c r="K29" s="157">
        <v>130</v>
      </c>
      <c r="L29" s="157">
        <v>130</v>
      </c>
      <c r="M29" s="157">
        <v>129</v>
      </c>
    </row>
    <row r="30" spans="1:13" ht="20.100000000000001" customHeight="1" x14ac:dyDescent="0.35">
      <c r="A30" s="154" t="s">
        <v>85</v>
      </c>
      <c r="B30" s="99" t="s">
        <v>86</v>
      </c>
      <c r="C30" s="155">
        <v>35</v>
      </c>
      <c r="D30" s="155">
        <v>36</v>
      </c>
      <c r="E30" s="155">
        <v>35</v>
      </c>
      <c r="F30" s="155">
        <v>36</v>
      </c>
      <c r="G30" s="155">
        <v>36</v>
      </c>
      <c r="H30" s="155">
        <v>35</v>
      </c>
      <c r="I30" s="155">
        <v>35</v>
      </c>
      <c r="J30" s="155">
        <v>35</v>
      </c>
      <c r="K30" s="155">
        <v>35</v>
      </c>
      <c r="L30" s="155">
        <v>36</v>
      </c>
      <c r="M30" s="155">
        <v>35</v>
      </c>
    </row>
    <row r="31" spans="1:13" ht="20.100000000000001" customHeight="1" x14ac:dyDescent="0.35">
      <c r="A31" s="156" t="s">
        <v>85</v>
      </c>
      <c r="B31" s="101" t="s">
        <v>89</v>
      </c>
      <c r="C31" s="157">
        <v>190</v>
      </c>
      <c r="D31" s="157">
        <v>190</v>
      </c>
      <c r="E31" s="157">
        <v>191</v>
      </c>
      <c r="F31" s="157">
        <v>197</v>
      </c>
      <c r="G31" s="157">
        <v>114</v>
      </c>
      <c r="H31" s="157">
        <v>114</v>
      </c>
      <c r="I31" s="157">
        <v>115</v>
      </c>
      <c r="J31" s="157">
        <v>116</v>
      </c>
      <c r="K31" s="157">
        <v>117</v>
      </c>
      <c r="L31" s="157">
        <v>117</v>
      </c>
      <c r="M31" s="157">
        <v>117</v>
      </c>
    </row>
    <row r="32" spans="1:13" ht="20.100000000000001" customHeight="1" x14ac:dyDescent="0.35">
      <c r="A32" s="154" t="s">
        <v>85</v>
      </c>
      <c r="B32" s="99" t="s">
        <v>90</v>
      </c>
      <c r="C32" s="155">
        <v>180</v>
      </c>
      <c r="D32" s="155">
        <v>176</v>
      </c>
      <c r="E32" s="155">
        <v>184</v>
      </c>
      <c r="F32" s="155">
        <v>189</v>
      </c>
      <c r="G32" s="155">
        <v>195</v>
      </c>
      <c r="H32" s="155">
        <v>195</v>
      </c>
      <c r="I32" s="155">
        <v>203</v>
      </c>
      <c r="J32" s="155">
        <v>203</v>
      </c>
      <c r="K32" s="155">
        <v>203</v>
      </c>
      <c r="L32" s="155">
        <v>203</v>
      </c>
      <c r="M32" s="155">
        <v>202</v>
      </c>
    </row>
    <row r="33" spans="1:13" ht="20.100000000000001" customHeight="1" x14ac:dyDescent="0.35">
      <c r="A33" s="156" t="s">
        <v>92</v>
      </c>
      <c r="B33" s="101" t="s">
        <v>488</v>
      </c>
      <c r="C33" s="157">
        <v>88</v>
      </c>
      <c r="D33" s="157">
        <v>88</v>
      </c>
      <c r="E33" s="157">
        <v>96</v>
      </c>
      <c r="F33" s="157">
        <v>144</v>
      </c>
      <c r="G33" s="157">
        <v>144</v>
      </c>
      <c r="H33" s="157">
        <v>144</v>
      </c>
      <c r="I33" s="157">
        <v>144</v>
      </c>
      <c r="J33" s="157">
        <v>144</v>
      </c>
      <c r="K33" s="157">
        <v>144</v>
      </c>
      <c r="L33" s="157">
        <v>144</v>
      </c>
      <c r="M33" s="157">
        <v>144</v>
      </c>
    </row>
    <row r="34" spans="1:13" ht="20.100000000000001" customHeight="1" x14ac:dyDescent="0.35">
      <c r="A34" s="154" t="s">
        <v>92</v>
      </c>
      <c r="B34" s="99" t="s">
        <v>94</v>
      </c>
      <c r="C34" s="155">
        <v>105</v>
      </c>
      <c r="D34" s="155">
        <v>106</v>
      </c>
      <c r="E34" s="155">
        <v>108</v>
      </c>
      <c r="F34" s="155">
        <v>108</v>
      </c>
      <c r="G34" s="155">
        <v>108</v>
      </c>
      <c r="H34" s="155">
        <v>110</v>
      </c>
      <c r="I34" s="155">
        <v>108</v>
      </c>
      <c r="J34" s="155">
        <v>109</v>
      </c>
      <c r="K34" s="155">
        <v>109</v>
      </c>
      <c r="L34" s="155">
        <v>109</v>
      </c>
      <c r="M34" s="155">
        <v>109</v>
      </c>
    </row>
    <row r="35" spans="1:13" ht="20.100000000000001" customHeight="1" x14ac:dyDescent="0.35">
      <c r="A35" s="156" t="s">
        <v>96</v>
      </c>
      <c r="B35" s="101" t="s">
        <v>97</v>
      </c>
      <c r="C35" s="157">
        <v>98</v>
      </c>
      <c r="D35" s="157">
        <v>98</v>
      </c>
      <c r="E35" s="157">
        <v>98</v>
      </c>
      <c r="F35" s="157">
        <v>97</v>
      </c>
      <c r="G35" s="157">
        <v>98</v>
      </c>
      <c r="H35" s="157">
        <v>100</v>
      </c>
      <c r="I35" s="157">
        <v>111</v>
      </c>
      <c r="J35" s="157">
        <v>111</v>
      </c>
      <c r="K35" s="157">
        <v>110</v>
      </c>
      <c r="L35" s="157">
        <v>110</v>
      </c>
      <c r="M35" s="157">
        <v>109</v>
      </c>
    </row>
    <row r="36" spans="1:13" ht="20.100000000000001" customHeight="1" x14ac:dyDescent="0.35">
      <c r="A36" s="154" t="s">
        <v>99</v>
      </c>
      <c r="B36" s="99" t="s">
        <v>100</v>
      </c>
      <c r="C36" s="155">
        <v>37</v>
      </c>
      <c r="D36" s="155">
        <v>37</v>
      </c>
      <c r="E36" s="155">
        <v>35</v>
      </c>
      <c r="F36" s="155">
        <v>36</v>
      </c>
      <c r="G36" s="155">
        <v>37</v>
      </c>
      <c r="H36" s="155">
        <v>38</v>
      </c>
      <c r="I36" s="155">
        <v>38</v>
      </c>
      <c r="J36" s="155">
        <v>40</v>
      </c>
      <c r="K36" s="155">
        <v>40</v>
      </c>
      <c r="L36" s="155">
        <v>40</v>
      </c>
      <c r="M36" s="155">
        <v>40</v>
      </c>
    </row>
    <row r="37" spans="1:13" ht="20.100000000000001" customHeight="1" x14ac:dyDescent="0.35">
      <c r="A37" s="156" t="s">
        <v>102</v>
      </c>
      <c r="B37" s="101" t="s">
        <v>103</v>
      </c>
      <c r="C37" s="157">
        <v>102</v>
      </c>
      <c r="D37" s="157">
        <v>108</v>
      </c>
      <c r="E37" s="157">
        <v>109</v>
      </c>
      <c r="F37" s="157">
        <v>109</v>
      </c>
      <c r="G37" s="157">
        <v>108</v>
      </c>
      <c r="H37" s="157">
        <v>110</v>
      </c>
      <c r="I37" s="157">
        <v>109</v>
      </c>
      <c r="J37" s="157">
        <v>109</v>
      </c>
      <c r="K37" s="157">
        <v>109</v>
      </c>
      <c r="L37" s="157">
        <v>109</v>
      </c>
      <c r="M37" s="157">
        <v>109</v>
      </c>
    </row>
    <row r="38" spans="1:13" ht="20.100000000000001" customHeight="1" x14ac:dyDescent="0.35">
      <c r="A38" s="154" t="s">
        <v>102</v>
      </c>
      <c r="B38" s="99" t="s">
        <v>497</v>
      </c>
      <c r="C38" s="155" t="s">
        <v>247</v>
      </c>
      <c r="D38" s="155" t="s">
        <v>247</v>
      </c>
      <c r="E38" s="155" t="s">
        <v>247</v>
      </c>
      <c r="F38" s="155" t="s">
        <v>247</v>
      </c>
      <c r="G38" s="155">
        <v>42</v>
      </c>
      <c r="H38" s="155">
        <v>42</v>
      </c>
      <c r="I38" s="155">
        <v>42</v>
      </c>
      <c r="J38" s="155">
        <v>42</v>
      </c>
      <c r="K38" s="155">
        <v>42</v>
      </c>
      <c r="L38" s="155">
        <v>42</v>
      </c>
      <c r="M38" s="155">
        <v>63</v>
      </c>
    </row>
    <row r="39" spans="1:13" ht="20.100000000000001" customHeight="1" x14ac:dyDescent="0.35">
      <c r="A39" s="156" t="s">
        <v>107</v>
      </c>
      <c r="B39" s="101" t="s">
        <v>108</v>
      </c>
      <c r="C39" s="157">
        <v>88</v>
      </c>
      <c r="D39" s="157">
        <v>86</v>
      </c>
      <c r="E39" s="157">
        <v>86</v>
      </c>
      <c r="F39" s="157">
        <v>86</v>
      </c>
      <c r="G39" s="157">
        <v>86</v>
      </c>
      <c r="H39" s="157">
        <v>86</v>
      </c>
      <c r="I39" s="157">
        <v>85</v>
      </c>
      <c r="J39" s="157">
        <v>85</v>
      </c>
      <c r="K39" s="157">
        <v>86</v>
      </c>
      <c r="L39" s="157">
        <v>116</v>
      </c>
      <c r="M39" s="157">
        <v>119</v>
      </c>
    </row>
    <row r="40" spans="1:13" ht="20.100000000000001" customHeight="1" x14ac:dyDescent="0.35">
      <c r="A40" s="154" t="s">
        <v>107</v>
      </c>
      <c r="B40" s="99" t="s">
        <v>110</v>
      </c>
      <c r="C40" s="155">
        <v>46</v>
      </c>
      <c r="D40" s="155">
        <v>47</v>
      </c>
      <c r="E40" s="155">
        <v>46</v>
      </c>
      <c r="F40" s="155">
        <v>48</v>
      </c>
      <c r="G40" s="155">
        <v>48</v>
      </c>
      <c r="H40" s="155">
        <v>49</v>
      </c>
      <c r="I40" s="155">
        <v>48</v>
      </c>
      <c r="J40" s="155">
        <v>48</v>
      </c>
      <c r="K40" s="155">
        <v>51</v>
      </c>
      <c r="L40" s="155">
        <v>51</v>
      </c>
      <c r="M40" s="155">
        <v>52</v>
      </c>
    </row>
    <row r="41" spans="1:13" ht="20.100000000000001" customHeight="1" x14ac:dyDescent="0.35">
      <c r="A41" s="156" t="s">
        <v>111</v>
      </c>
      <c r="B41" s="101" t="s">
        <v>112</v>
      </c>
      <c r="C41" s="157">
        <v>80</v>
      </c>
      <c r="D41" s="157">
        <v>80</v>
      </c>
      <c r="E41" s="157">
        <v>82</v>
      </c>
      <c r="F41" s="157">
        <v>82</v>
      </c>
      <c r="G41" s="157">
        <v>79</v>
      </c>
      <c r="H41" s="157">
        <v>81</v>
      </c>
      <c r="I41" s="157">
        <v>82</v>
      </c>
      <c r="J41" s="157">
        <v>83</v>
      </c>
      <c r="K41" s="157">
        <v>81</v>
      </c>
      <c r="L41" s="157">
        <v>82</v>
      </c>
      <c r="M41" s="157">
        <v>82</v>
      </c>
    </row>
    <row r="42" spans="1:13" ht="20.100000000000001" customHeight="1" x14ac:dyDescent="0.35">
      <c r="A42" s="154" t="s">
        <v>114</v>
      </c>
      <c r="B42" s="99" t="s">
        <v>115</v>
      </c>
      <c r="C42" s="155">
        <v>95</v>
      </c>
      <c r="D42" s="155">
        <v>97</v>
      </c>
      <c r="E42" s="155">
        <v>92</v>
      </c>
      <c r="F42" s="155">
        <v>95</v>
      </c>
      <c r="G42" s="155">
        <v>92</v>
      </c>
      <c r="H42" s="155">
        <v>90</v>
      </c>
      <c r="I42" s="155">
        <v>89</v>
      </c>
      <c r="J42" s="155">
        <v>91</v>
      </c>
      <c r="K42" s="155">
        <v>88</v>
      </c>
      <c r="L42" s="155">
        <v>92</v>
      </c>
      <c r="M42" s="155">
        <v>92</v>
      </c>
    </row>
    <row r="43" spans="1:13" ht="20.100000000000001" customHeight="1" x14ac:dyDescent="0.35">
      <c r="A43" s="156" t="s">
        <v>117</v>
      </c>
      <c r="B43" s="101" t="s">
        <v>118</v>
      </c>
      <c r="C43" s="157">
        <v>80</v>
      </c>
      <c r="D43" s="157">
        <v>76</v>
      </c>
      <c r="E43" s="157">
        <v>81</v>
      </c>
      <c r="F43" s="157">
        <v>80</v>
      </c>
      <c r="G43" s="157">
        <v>80</v>
      </c>
      <c r="H43" s="157">
        <v>80</v>
      </c>
      <c r="I43" s="157">
        <v>80</v>
      </c>
      <c r="J43" s="157">
        <v>80</v>
      </c>
      <c r="K43" s="157">
        <v>80</v>
      </c>
      <c r="L43" s="157">
        <v>84</v>
      </c>
      <c r="M43" s="157">
        <v>84</v>
      </c>
    </row>
    <row r="44" spans="1:13" ht="20.100000000000001" customHeight="1" x14ac:dyDescent="0.35">
      <c r="A44" s="154" t="s">
        <v>117</v>
      </c>
      <c r="B44" s="99" t="s">
        <v>120</v>
      </c>
      <c r="C44" s="155">
        <v>239</v>
      </c>
      <c r="D44" s="155">
        <v>239</v>
      </c>
      <c r="E44" s="155">
        <v>246</v>
      </c>
      <c r="F44" s="155">
        <v>246</v>
      </c>
      <c r="G44" s="155">
        <v>368</v>
      </c>
      <c r="H44" s="155">
        <v>384</v>
      </c>
      <c r="I44" s="155">
        <v>387</v>
      </c>
      <c r="J44" s="155">
        <v>382</v>
      </c>
      <c r="K44" s="155">
        <v>379</v>
      </c>
      <c r="L44" s="155">
        <v>380</v>
      </c>
      <c r="M44" s="155">
        <v>383</v>
      </c>
    </row>
    <row r="45" spans="1:13" ht="20.100000000000001" customHeight="1" x14ac:dyDescent="0.35">
      <c r="A45" s="156" t="s">
        <v>117</v>
      </c>
      <c r="B45" s="101" t="s">
        <v>122</v>
      </c>
      <c r="C45" s="157">
        <v>41</v>
      </c>
      <c r="D45" s="157">
        <v>40</v>
      </c>
      <c r="E45" s="157">
        <v>42</v>
      </c>
      <c r="F45" s="157">
        <v>41</v>
      </c>
      <c r="G45" s="157">
        <v>41</v>
      </c>
      <c r="H45" s="157">
        <v>42</v>
      </c>
      <c r="I45" s="157">
        <v>44</v>
      </c>
      <c r="J45" s="157">
        <v>44</v>
      </c>
      <c r="K45" s="157">
        <v>44</v>
      </c>
      <c r="L45" s="157">
        <v>46</v>
      </c>
      <c r="M45" s="157">
        <v>46</v>
      </c>
    </row>
    <row r="46" spans="1:13" ht="20.100000000000001" customHeight="1" x14ac:dyDescent="0.35">
      <c r="A46" s="154" t="s">
        <v>117</v>
      </c>
      <c r="B46" s="99" t="s">
        <v>498</v>
      </c>
      <c r="C46" s="155" t="s">
        <v>247</v>
      </c>
      <c r="D46" s="155" t="s">
        <v>247</v>
      </c>
      <c r="E46" s="155" t="s">
        <v>247</v>
      </c>
      <c r="F46" s="155" t="s">
        <v>247</v>
      </c>
      <c r="G46" s="155" t="s">
        <v>247</v>
      </c>
      <c r="H46" s="155" t="s">
        <v>247</v>
      </c>
      <c r="I46" s="155" t="s">
        <v>247</v>
      </c>
      <c r="J46" s="155">
        <v>112</v>
      </c>
      <c r="K46" s="155">
        <v>111</v>
      </c>
      <c r="L46" s="155">
        <v>111</v>
      </c>
      <c r="M46" s="155">
        <v>114</v>
      </c>
    </row>
    <row r="47" spans="1:13" ht="20.100000000000001" customHeight="1" x14ac:dyDescent="0.35">
      <c r="A47" s="156" t="s">
        <v>117</v>
      </c>
      <c r="B47" s="101" t="s">
        <v>125</v>
      </c>
      <c r="C47" s="157">
        <v>92</v>
      </c>
      <c r="D47" s="157">
        <v>90</v>
      </c>
      <c r="E47" s="157">
        <v>90</v>
      </c>
      <c r="F47" s="157">
        <v>90</v>
      </c>
      <c r="G47" s="157">
        <v>91</v>
      </c>
      <c r="H47" s="157">
        <v>93</v>
      </c>
      <c r="I47" s="157">
        <v>90</v>
      </c>
      <c r="J47" s="157">
        <v>95</v>
      </c>
      <c r="K47" s="157">
        <v>90</v>
      </c>
      <c r="L47" s="157">
        <v>93</v>
      </c>
      <c r="M47" s="157">
        <v>93</v>
      </c>
    </row>
    <row r="48" spans="1:13" ht="20.100000000000001" customHeight="1" x14ac:dyDescent="0.35">
      <c r="A48" s="154" t="s">
        <v>128</v>
      </c>
      <c r="B48" s="99" t="s">
        <v>129</v>
      </c>
      <c r="C48" s="155">
        <v>82</v>
      </c>
      <c r="D48" s="155">
        <v>84</v>
      </c>
      <c r="E48" s="155">
        <v>82</v>
      </c>
      <c r="F48" s="155">
        <v>81</v>
      </c>
      <c r="G48" s="155">
        <v>81</v>
      </c>
      <c r="H48" s="155">
        <v>83</v>
      </c>
      <c r="I48" s="155">
        <v>85</v>
      </c>
      <c r="J48" s="155">
        <v>82</v>
      </c>
      <c r="K48" s="155">
        <v>82</v>
      </c>
      <c r="L48" s="155">
        <v>84</v>
      </c>
      <c r="M48" s="155">
        <v>83</v>
      </c>
    </row>
    <row r="49" spans="1:13" ht="20.100000000000001" customHeight="1" x14ac:dyDescent="0.35">
      <c r="A49" s="156" t="s">
        <v>128</v>
      </c>
      <c r="B49" s="101" t="s">
        <v>499</v>
      </c>
      <c r="C49" s="157" t="s">
        <v>247</v>
      </c>
      <c r="D49" s="157" t="s">
        <v>247</v>
      </c>
      <c r="E49" s="157">
        <v>52</v>
      </c>
      <c r="F49" s="157">
        <v>52</v>
      </c>
      <c r="G49" s="157">
        <v>52</v>
      </c>
      <c r="H49" s="157">
        <v>53</v>
      </c>
      <c r="I49" s="157">
        <v>53</v>
      </c>
      <c r="J49" s="157">
        <v>53</v>
      </c>
      <c r="K49" s="157">
        <v>52</v>
      </c>
      <c r="L49" s="157">
        <v>52</v>
      </c>
      <c r="M49" s="157">
        <v>52</v>
      </c>
    </row>
    <row r="50" spans="1:13" ht="20.100000000000001" customHeight="1" x14ac:dyDescent="0.35">
      <c r="A50" s="154" t="s">
        <v>134</v>
      </c>
      <c r="B50" s="99" t="s">
        <v>135</v>
      </c>
      <c r="C50" s="155">
        <v>106</v>
      </c>
      <c r="D50" s="155">
        <v>106</v>
      </c>
      <c r="E50" s="155">
        <v>109</v>
      </c>
      <c r="F50" s="155">
        <v>110</v>
      </c>
      <c r="G50" s="155">
        <v>110</v>
      </c>
      <c r="H50" s="155">
        <v>109</v>
      </c>
      <c r="I50" s="155">
        <v>110</v>
      </c>
      <c r="J50" s="155">
        <v>110</v>
      </c>
      <c r="K50" s="155">
        <v>110</v>
      </c>
      <c r="L50" s="155">
        <v>120</v>
      </c>
      <c r="M50" s="155">
        <v>120</v>
      </c>
    </row>
    <row r="51" spans="1:13" ht="20.100000000000001" customHeight="1" x14ac:dyDescent="0.35">
      <c r="A51" s="156" t="s">
        <v>134</v>
      </c>
      <c r="B51" s="101" t="s">
        <v>137</v>
      </c>
      <c r="C51" s="157">
        <v>70</v>
      </c>
      <c r="D51" s="157">
        <v>74</v>
      </c>
      <c r="E51" s="157">
        <v>74</v>
      </c>
      <c r="F51" s="157">
        <v>74</v>
      </c>
      <c r="G51" s="157">
        <v>75</v>
      </c>
      <c r="H51" s="157">
        <v>74</v>
      </c>
      <c r="I51" s="157">
        <v>76</v>
      </c>
      <c r="J51" s="157">
        <v>76</v>
      </c>
      <c r="K51" s="157">
        <v>75</v>
      </c>
      <c r="L51" s="157">
        <v>75</v>
      </c>
      <c r="M51" s="157">
        <v>77</v>
      </c>
    </row>
    <row r="52" spans="1:13" ht="20.100000000000001" customHeight="1" x14ac:dyDescent="0.35">
      <c r="A52" s="154" t="s">
        <v>139</v>
      </c>
      <c r="B52" s="99" t="s">
        <v>140</v>
      </c>
      <c r="C52" s="155">
        <v>58</v>
      </c>
      <c r="D52" s="155">
        <v>55</v>
      </c>
      <c r="E52" s="155">
        <v>56</v>
      </c>
      <c r="F52" s="155">
        <v>57</v>
      </c>
      <c r="G52" s="155">
        <v>55</v>
      </c>
      <c r="H52" s="155">
        <v>56</v>
      </c>
      <c r="I52" s="155">
        <v>57</v>
      </c>
      <c r="J52" s="155">
        <v>54</v>
      </c>
      <c r="K52" s="155">
        <v>54</v>
      </c>
      <c r="L52" s="155">
        <v>54</v>
      </c>
      <c r="M52" s="155">
        <v>53</v>
      </c>
    </row>
    <row r="53" spans="1:13" ht="20.100000000000001" customHeight="1" x14ac:dyDescent="0.35">
      <c r="A53" s="156" t="s">
        <v>142</v>
      </c>
      <c r="B53" s="101" t="s">
        <v>143</v>
      </c>
      <c r="C53" s="157">
        <v>75</v>
      </c>
      <c r="D53" s="157">
        <v>75</v>
      </c>
      <c r="E53" s="157">
        <v>75</v>
      </c>
      <c r="F53" s="157">
        <v>75</v>
      </c>
      <c r="G53" s="157">
        <v>75</v>
      </c>
      <c r="H53" s="157">
        <v>76</v>
      </c>
      <c r="I53" s="157">
        <v>76</v>
      </c>
      <c r="J53" s="157">
        <v>76</v>
      </c>
      <c r="K53" s="157">
        <v>76</v>
      </c>
      <c r="L53" s="157">
        <v>76</v>
      </c>
      <c r="M53" s="157">
        <v>78</v>
      </c>
    </row>
    <row r="54" spans="1:13" ht="20.100000000000001" customHeight="1" x14ac:dyDescent="0.35">
      <c r="A54" s="154" t="s">
        <v>145</v>
      </c>
      <c r="B54" s="99" t="s">
        <v>146</v>
      </c>
      <c r="C54" s="155">
        <v>128</v>
      </c>
      <c r="D54" s="155">
        <v>128</v>
      </c>
      <c r="E54" s="155">
        <v>128</v>
      </c>
      <c r="F54" s="155">
        <v>129</v>
      </c>
      <c r="G54" s="155">
        <v>128</v>
      </c>
      <c r="H54" s="155">
        <v>140</v>
      </c>
      <c r="I54" s="155">
        <v>140</v>
      </c>
      <c r="J54" s="155">
        <v>140</v>
      </c>
      <c r="K54" s="155">
        <v>139</v>
      </c>
      <c r="L54" s="155">
        <v>140</v>
      </c>
      <c r="M54" s="155">
        <v>142</v>
      </c>
    </row>
    <row r="55" spans="1:13" ht="20.100000000000001" customHeight="1" x14ac:dyDescent="0.35">
      <c r="A55" s="156" t="s">
        <v>145</v>
      </c>
      <c r="B55" s="101" t="s">
        <v>150</v>
      </c>
      <c r="C55" s="157">
        <v>116</v>
      </c>
      <c r="D55" s="157">
        <v>120</v>
      </c>
      <c r="E55" s="157">
        <v>120</v>
      </c>
      <c r="F55" s="157">
        <v>122</v>
      </c>
      <c r="G55" s="157">
        <v>120</v>
      </c>
      <c r="H55" s="157">
        <v>118</v>
      </c>
      <c r="I55" s="157">
        <v>121</v>
      </c>
      <c r="J55" s="157">
        <v>125</v>
      </c>
      <c r="K55" s="157">
        <v>133</v>
      </c>
      <c r="L55" s="157">
        <v>134</v>
      </c>
      <c r="M55" s="157">
        <v>136</v>
      </c>
    </row>
    <row r="56" spans="1:13" ht="20.100000000000001" customHeight="1" x14ac:dyDescent="0.35">
      <c r="A56" s="154" t="s">
        <v>145</v>
      </c>
      <c r="B56" s="99" t="s">
        <v>152</v>
      </c>
      <c r="C56" s="155">
        <v>80</v>
      </c>
      <c r="D56" s="155">
        <v>80</v>
      </c>
      <c r="E56" s="155">
        <v>80</v>
      </c>
      <c r="F56" s="155">
        <v>79</v>
      </c>
      <c r="G56" s="155">
        <v>80</v>
      </c>
      <c r="H56" s="155">
        <v>80</v>
      </c>
      <c r="I56" s="155">
        <v>79</v>
      </c>
      <c r="J56" s="155">
        <v>80</v>
      </c>
      <c r="K56" s="155">
        <v>80</v>
      </c>
      <c r="L56" s="155">
        <v>77</v>
      </c>
      <c r="M56" s="155">
        <v>80</v>
      </c>
    </row>
    <row r="57" spans="1:13" ht="20.100000000000001" customHeight="1" x14ac:dyDescent="0.35">
      <c r="A57" s="156" t="s">
        <v>154</v>
      </c>
      <c r="B57" s="101" t="s">
        <v>155</v>
      </c>
      <c r="C57" s="157">
        <v>58</v>
      </c>
      <c r="D57" s="157">
        <v>70</v>
      </c>
      <c r="E57" s="157">
        <v>71</v>
      </c>
      <c r="F57" s="157">
        <v>72</v>
      </c>
      <c r="G57" s="157">
        <v>74</v>
      </c>
      <c r="H57" s="157">
        <v>75</v>
      </c>
      <c r="I57" s="157">
        <v>75</v>
      </c>
      <c r="J57" s="157">
        <v>75</v>
      </c>
      <c r="K57" s="157">
        <v>75</v>
      </c>
      <c r="L57" s="157">
        <v>75</v>
      </c>
      <c r="M57" s="157">
        <v>76</v>
      </c>
    </row>
    <row r="58" spans="1:13" ht="20.100000000000001" customHeight="1" x14ac:dyDescent="0.35">
      <c r="A58" s="154" t="s">
        <v>157</v>
      </c>
      <c r="B58" s="99" t="s">
        <v>158</v>
      </c>
      <c r="C58" s="155">
        <v>50</v>
      </c>
      <c r="D58" s="155">
        <v>52</v>
      </c>
      <c r="E58" s="155">
        <v>56</v>
      </c>
      <c r="F58" s="155">
        <v>60</v>
      </c>
      <c r="G58" s="155">
        <v>62</v>
      </c>
      <c r="H58" s="155">
        <v>60</v>
      </c>
      <c r="I58" s="155">
        <v>61</v>
      </c>
      <c r="J58" s="155">
        <v>61</v>
      </c>
      <c r="K58" s="155">
        <v>61</v>
      </c>
      <c r="L58" s="155">
        <v>61</v>
      </c>
      <c r="M58" s="155">
        <v>62</v>
      </c>
    </row>
    <row r="59" spans="1:13" ht="20.100000000000001" customHeight="1" x14ac:dyDescent="0.35">
      <c r="A59" s="156" t="s">
        <v>157</v>
      </c>
      <c r="B59" s="101" t="s">
        <v>160</v>
      </c>
      <c r="C59" s="157">
        <v>80</v>
      </c>
      <c r="D59" s="157">
        <v>82</v>
      </c>
      <c r="E59" s="157">
        <v>86</v>
      </c>
      <c r="F59" s="157">
        <v>90</v>
      </c>
      <c r="G59" s="157">
        <v>89</v>
      </c>
      <c r="H59" s="157">
        <v>90</v>
      </c>
      <c r="I59" s="157">
        <v>94</v>
      </c>
      <c r="J59" s="157">
        <v>99</v>
      </c>
      <c r="K59" s="157">
        <v>98</v>
      </c>
      <c r="L59" s="157">
        <v>99</v>
      </c>
      <c r="M59" s="157">
        <v>97</v>
      </c>
    </row>
    <row r="60" spans="1:13" ht="20.100000000000001" customHeight="1" x14ac:dyDescent="0.35">
      <c r="A60" s="154" t="s">
        <v>162</v>
      </c>
      <c r="B60" s="99" t="s">
        <v>163</v>
      </c>
      <c r="C60" s="155">
        <v>107</v>
      </c>
      <c r="D60" s="155">
        <v>106</v>
      </c>
      <c r="E60" s="155">
        <v>106</v>
      </c>
      <c r="F60" s="155">
        <v>105</v>
      </c>
      <c r="G60" s="155">
        <v>105</v>
      </c>
      <c r="H60" s="155">
        <v>106</v>
      </c>
      <c r="I60" s="155">
        <v>105</v>
      </c>
      <c r="J60" s="155">
        <v>104</v>
      </c>
      <c r="K60" s="155">
        <v>106</v>
      </c>
      <c r="L60" s="155">
        <v>105</v>
      </c>
      <c r="M60" s="155">
        <v>106</v>
      </c>
    </row>
    <row r="61" spans="1:13" ht="20.100000000000001" customHeight="1" x14ac:dyDescent="0.35">
      <c r="A61" s="156" t="s">
        <v>162</v>
      </c>
      <c r="B61" s="101" t="s">
        <v>165</v>
      </c>
      <c r="C61" s="157">
        <v>83</v>
      </c>
      <c r="D61" s="157">
        <v>84</v>
      </c>
      <c r="E61" s="157">
        <v>85</v>
      </c>
      <c r="F61" s="157">
        <v>103</v>
      </c>
      <c r="G61" s="157">
        <v>101</v>
      </c>
      <c r="H61" s="157">
        <v>101</v>
      </c>
      <c r="I61" s="157">
        <v>101</v>
      </c>
      <c r="J61" s="157">
        <v>103</v>
      </c>
      <c r="K61" s="157">
        <v>104</v>
      </c>
      <c r="L61" s="157">
        <v>105</v>
      </c>
      <c r="M61" s="157">
        <v>105</v>
      </c>
    </row>
    <row r="62" spans="1:13" ht="20.100000000000001" customHeight="1" x14ac:dyDescent="0.35">
      <c r="A62" s="154" t="s">
        <v>162</v>
      </c>
      <c r="B62" s="99" t="s">
        <v>166</v>
      </c>
      <c r="C62" s="155">
        <v>100</v>
      </c>
      <c r="D62" s="155">
        <v>98</v>
      </c>
      <c r="E62" s="155">
        <v>98</v>
      </c>
      <c r="F62" s="155">
        <v>100</v>
      </c>
      <c r="G62" s="155">
        <v>100</v>
      </c>
      <c r="H62" s="155">
        <v>107</v>
      </c>
      <c r="I62" s="155">
        <v>104</v>
      </c>
      <c r="J62" s="155">
        <v>100</v>
      </c>
      <c r="K62" s="155">
        <v>101</v>
      </c>
      <c r="L62" s="155">
        <v>104</v>
      </c>
      <c r="M62" s="155">
        <v>106</v>
      </c>
    </row>
    <row r="63" spans="1:13" ht="20.100000000000001" customHeight="1" x14ac:dyDescent="0.35">
      <c r="A63" s="156" t="s">
        <v>168</v>
      </c>
      <c r="B63" s="101" t="s">
        <v>492</v>
      </c>
      <c r="C63" s="157" t="s">
        <v>247</v>
      </c>
      <c r="D63" s="157" t="s">
        <v>247</v>
      </c>
      <c r="E63" s="157">
        <v>64</v>
      </c>
      <c r="F63" s="157">
        <v>80</v>
      </c>
      <c r="G63" s="157">
        <v>80</v>
      </c>
      <c r="H63" s="157">
        <v>80</v>
      </c>
      <c r="I63" s="157">
        <v>82</v>
      </c>
      <c r="J63" s="157">
        <v>84</v>
      </c>
      <c r="K63" s="157">
        <v>84</v>
      </c>
      <c r="L63" s="157">
        <v>100</v>
      </c>
      <c r="M63" s="157">
        <v>100</v>
      </c>
    </row>
    <row r="64" spans="1:13" ht="20.100000000000001" customHeight="1" x14ac:dyDescent="0.35">
      <c r="A64" s="154" t="s">
        <v>168</v>
      </c>
      <c r="B64" s="99" t="s">
        <v>491</v>
      </c>
      <c r="C64" s="155" t="s">
        <v>247</v>
      </c>
      <c r="D64" s="155" t="s">
        <v>247</v>
      </c>
      <c r="E64" s="155" t="s">
        <v>247</v>
      </c>
      <c r="F64" s="155" t="s">
        <v>247</v>
      </c>
      <c r="G64" s="155">
        <v>20</v>
      </c>
      <c r="H64" s="155">
        <v>23</v>
      </c>
      <c r="I64" s="155">
        <v>28</v>
      </c>
      <c r="J64" s="155">
        <v>46</v>
      </c>
      <c r="K64" s="155">
        <v>50</v>
      </c>
      <c r="L64" s="155">
        <v>49</v>
      </c>
      <c r="M64" s="155">
        <v>50</v>
      </c>
    </row>
    <row r="65" spans="1:13" ht="20.100000000000001" customHeight="1" x14ac:dyDescent="0.35">
      <c r="A65" s="156" t="s">
        <v>173</v>
      </c>
      <c r="B65" s="101" t="s">
        <v>174</v>
      </c>
      <c r="C65" s="157">
        <v>103</v>
      </c>
      <c r="D65" s="157">
        <v>95</v>
      </c>
      <c r="E65" s="157">
        <v>96</v>
      </c>
      <c r="F65" s="157">
        <v>97</v>
      </c>
      <c r="G65" s="157">
        <v>98</v>
      </c>
      <c r="H65" s="157">
        <v>98</v>
      </c>
      <c r="I65" s="157">
        <v>95</v>
      </c>
      <c r="J65" s="157">
        <v>98</v>
      </c>
      <c r="K65" s="157">
        <v>98</v>
      </c>
      <c r="L65" s="157">
        <v>96</v>
      </c>
      <c r="M65" s="157">
        <v>101</v>
      </c>
    </row>
    <row r="66" spans="1:13" ht="20.100000000000001" customHeight="1" x14ac:dyDescent="0.35">
      <c r="A66" s="154" t="s">
        <v>176</v>
      </c>
      <c r="B66" s="99" t="s">
        <v>177</v>
      </c>
      <c r="C66" s="155">
        <v>63</v>
      </c>
      <c r="D66" s="155">
        <v>63</v>
      </c>
      <c r="E66" s="155">
        <v>63</v>
      </c>
      <c r="F66" s="155">
        <v>62</v>
      </c>
      <c r="G66" s="155">
        <v>64</v>
      </c>
      <c r="H66" s="155">
        <v>63</v>
      </c>
      <c r="I66" s="155">
        <v>62</v>
      </c>
      <c r="J66" s="155">
        <v>63</v>
      </c>
      <c r="K66" s="155">
        <v>63</v>
      </c>
      <c r="L66" s="155">
        <v>63</v>
      </c>
      <c r="M66" s="155">
        <v>61</v>
      </c>
    </row>
    <row r="67" spans="1:13" ht="20.100000000000001" customHeight="1" x14ac:dyDescent="0.35">
      <c r="A67" s="156" t="s">
        <v>179</v>
      </c>
      <c r="B67" s="101" t="s">
        <v>180</v>
      </c>
      <c r="C67" s="157">
        <v>50</v>
      </c>
      <c r="D67" s="157">
        <v>51</v>
      </c>
      <c r="E67" s="157">
        <v>52</v>
      </c>
      <c r="F67" s="157">
        <v>60</v>
      </c>
      <c r="G67" s="157">
        <v>60</v>
      </c>
      <c r="H67" s="157">
        <v>60</v>
      </c>
      <c r="I67" s="157">
        <v>52</v>
      </c>
      <c r="J67" s="157">
        <v>50</v>
      </c>
      <c r="K67" s="157">
        <v>50</v>
      </c>
      <c r="L67" s="157">
        <v>48</v>
      </c>
      <c r="M67" s="157">
        <v>47</v>
      </c>
    </row>
    <row r="68" spans="1:13" ht="20.100000000000001" customHeight="1" x14ac:dyDescent="0.35">
      <c r="A68" s="154" t="s">
        <v>182</v>
      </c>
      <c r="B68" s="99" t="s">
        <v>183</v>
      </c>
      <c r="C68" s="155">
        <v>80</v>
      </c>
      <c r="D68" s="155">
        <v>80</v>
      </c>
      <c r="E68" s="155">
        <v>80</v>
      </c>
      <c r="F68" s="155">
        <v>80</v>
      </c>
      <c r="G68" s="155">
        <v>100</v>
      </c>
      <c r="H68" s="155">
        <v>101</v>
      </c>
      <c r="I68" s="155">
        <v>101</v>
      </c>
      <c r="J68" s="155">
        <v>101</v>
      </c>
      <c r="K68" s="155">
        <v>103</v>
      </c>
      <c r="L68" s="155">
        <v>100</v>
      </c>
      <c r="M68" s="155">
        <v>100</v>
      </c>
    </row>
    <row r="69" spans="1:13" ht="20.100000000000001" customHeight="1" x14ac:dyDescent="0.35">
      <c r="A69" s="156" t="s">
        <v>185</v>
      </c>
      <c r="B69" s="101" t="s">
        <v>186</v>
      </c>
      <c r="C69" s="157">
        <v>41</v>
      </c>
      <c r="D69" s="157">
        <v>48</v>
      </c>
      <c r="E69" s="157">
        <v>45</v>
      </c>
      <c r="F69" s="157">
        <v>45</v>
      </c>
      <c r="G69" s="157">
        <v>42</v>
      </c>
      <c r="H69" s="157">
        <v>43</v>
      </c>
      <c r="I69" s="157">
        <v>43</v>
      </c>
      <c r="J69" s="157">
        <v>40</v>
      </c>
      <c r="K69" s="157">
        <v>43</v>
      </c>
      <c r="L69" s="157">
        <v>41</v>
      </c>
      <c r="M69" s="157">
        <v>41</v>
      </c>
    </row>
    <row r="70" spans="1:13" ht="20.100000000000001" customHeight="1" x14ac:dyDescent="0.35">
      <c r="A70" s="160"/>
      <c r="B70" s="161" t="s">
        <v>248</v>
      </c>
      <c r="C70" s="158">
        <v>5089</v>
      </c>
      <c r="D70" s="158">
        <v>5170</v>
      </c>
      <c r="E70" s="158">
        <v>5493</v>
      </c>
      <c r="F70" s="158">
        <v>5697</v>
      </c>
      <c r="G70" s="158">
        <v>5904</v>
      </c>
      <c r="H70" s="158">
        <v>5967</v>
      </c>
      <c r="I70" s="158">
        <v>6000</v>
      </c>
      <c r="J70" s="158">
        <v>6165</v>
      </c>
      <c r="K70" s="158">
        <v>6184</v>
      </c>
      <c r="L70" s="158">
        <v>6250</v>
      </c>
      <c r="M70" s="144">
        <v>6308</v>
      </c>
    </row>
    <row r="71" spans="1:13" ht="20.100000000000001" customHeight="1" x14ac:dyDescent="0.35">
      <c r="A71" s="162"/>
      <c r="B71" s="163" t="s">
        <v>532</v>
      </c>
      <c r="C71" s="159">
        <v>52</v>
      </c>
      <c r="D71" s="159">
        <v>72</v>
      </c>
      <c r="E71" s="159">
        <v>49</v>
      </c>
      <c r="F71" s="159">
        <v>60</v>
      </c>
      <c r="G71" s="159">
        <v>60</v>
      </c>
      <c r="H71" s="159">
        <v>66</v>
      </c>
      <c r="I71" s="159">
        <v>57</v>
      </c>
      <c r="J71" s="159">
        <v>60</v>
      </c>
      <c r="K71" s="159">
        <v>50</v>
      </c>
      <c r="L71" s="159">
        <v>66</v>
      </c>
      <c r="M71" s="159">
        <v>82</v>
      </c>
    </row>
    <row r="72" spans="1:13" ht="27.75" customHeight="1" x14ac:dyDescent="0.35">
      <c r="A72" s="678" t="s">
        <v>867</v>
      </c>
      <c r="B72" s="678"/>
    </row>
    <row r="73" spans="1:13" ht="13.9" x14ac:dyDescent="0.35">
      <c r="A73" s="449" t="s">
        <v>785</v>
      </c>
      <c r="B73" s="48"/>
    </row>
    <row r="74" spans="1:13" s="504" customFormat="1" ht="13.9" x14ac:dyDescent="0.35">
      <c r="A74" s="49" t="s">
        <v>786</v>
      </c>
      <c r="B74" s="48"/>
    </row>
    <row r="75" spans="1:13" x14ac:dyDescent="0.35">
      <c r="A75" s="49"/>
      <c r="B75" s="48"/>
    </row>
    <row r="76" spans="1:13" ht="27" customHeight="1" x14ac:dyDescent="0.35">
      <c r="A76" s="645" t="s">
        <v>787</v>
      </c>
      <c r="B76" s="645"/>
    </row>
    <row r="77" spans="1:13" x14ac:dyDescent="0.35">
      <c r="A77" s="49" t="s">
        <v>521</v>
      </c>
      <c r="B77" s="48"/>
    </row>
  </sheetData>
  <mergeCells count="4">
    <mergeCell ref="A1:B1"/>
    <mergeCell ref="A2:B2"/>
    <mergeCell ref="A76:B76"/>
    <mergeCell ref="A72:B72"/>
  </mergeCells>
  <hyperlinks>
    <hyperlink ref="A2:B2" location="TOC!A1" display="Return to Table of Contents"/>
  </hyperlinks>
  <pageMargins left="0.25" right="0.25" top="0.75" bottom="0.75" header="0.3" footer="0.3"/>
  <pageSetup scale="45" orientation="portrait" horizontalDpi="1200" verticalDpi="1200" r:id="rId1"/>
  <headerFooter>
    <oddHeader>&amp;L&amp;9 2019-20 &amp;"Arial,Italic"Survey of Dental Education&amp;"Arial,Regular"
Report 1 - Academic Programs, Enrollment, and Graduates</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R38"/>
  <sheetViews>
    <sheetView workbookViewId="0"/>
  </sheetViews>
  <sheetFormatPr defaultColWidth="9.1328125" defaultRowHeight="12.75" x14ac:dyDescent="0.35"/>
  <cols>
    <col min="1" max="14" width="9.1328125" style="387"/>
    <col min="15" max="15" width="11" style="387" customWidth="1"/>
    <col min="16" max="16" width="1.86328125" style="387" customWidth="1"/>
    <col min="17" max="16384" width="9.1328125" style="387"/>
  </cols>
  <sheetData>
    <row r="1" spans="1:12" ht="15.75" x14ac:dyDescent="0.4">
      <c r="A1" s="407" t="s">
        <v>721</v>
      </c>
      <c r="B1" s="400"/>
      <c r="C1" s="400"/>
    </row>
    <row r="2" spans="1:12" ht="13.5" x14ac:dyDescent="0.35">
      <c r="A2" s="679" t="s">
        <v>0</v>
      </c>
      <c r="B2" s="679"/>
      <c r="C2" s="679"/>
    </row>
    <row r="7" spans="1:12" x14ac:dyDescent="0.35">
      <c r="B7" s="405">
        <v>2327</v>
      </c>
      <c r="C7" s="405">
        <v>2377</v>
      </c>
      <c r="D7" s="405">
        <v>2517</v>
      </c>
      <c r="E7" s="405">
        <v>2688</v>
      </c>
      <c r="F7" s="405">
        <v>2755</v>
      </c>
      <c r="G7" s="405">
        <v>2847</v>
      </c>
      <c r="H7" s="398">
        <v>2929</v>
      </c>
      <c r="I7" s="387">
        <v>3021</v>
      </c>
      <c r="J7" s="387">
        <v>3069</v>
      </c>
      <c r="K7" s="387">
        <v>3174</v>
      </c>
      <c r="L7" s="387">
        <v>3312</v>
      </c>
    </row>
    <row r="9" spans="1:12" x14ac:dyDescent="0.35">
      <c r="A9" s="405" t="s">
        <v>216</v>
      </c>
      <c r="B9" s="404" t="s">
        <v>224</v>
      </c>
      <c r="C9" s="404" t="s">
        <v>225</v>
      </c>
      <c r="D9" s="404" t="s">
        <v>226</v>
      </c>
      <c r="E9" s="388" t="s">
        <v>227</v>
      </c>
      <c r="F9" s="388" t="s">
        <v>228</v>
      </c>
      <c r="G9" s="388" t="s">
        <v>229</v>
      </c>
      <c r="H9" s="387" t="s">
        <v>230</v>
      </c>
      <c r="I9" s="387" t="s">
        <v>231</v>
      </c>
      <c r="J9" s="387" t="s">
        <v>232</v>
      </c>
      <c r="K9" s="387" t="s">
        <v>233</v>
      </c>
      <c r="L9" s="387" t="s">
        <v>234</v>
      </c>
    </row>
    <row r="10" spans="1:12" x14ac:dyDescent="0.35">
      <c r="A10" s="404" t="s">
        <v>251</v>
      </c>
      <c r="B10" s="405">
        <v>2327</v>
      </c>
      <c r="C10" s="405">
        <v>2377</v>
      </c>
      <c r="D10" s="405">
        <v>2517</v>
      </c>
      <c r="E10" s="405">
        <v>2688</v>
      </c>
      <c r="F10" s="405">
        <v>2755</v>
      </c>
      <c r="G10" s="405">
        <v>2847</v>
      </c>
      <c r="H10" s="398">
        <v>2929</v>
      </c>
      <c r="I10" s="387">
        <v>3021</v>
      </c>
      <c r="J10" s="387">
        <v>3069</v>
      </c>
      <c r="K10" s="387">
        <v>3174</v>
      </c>
      <c r="L10" s="387">
        <v>3312</v>
      </c>
    </row>
    <row r="11" spans="1:12" x14ac:dyDescent="0.35">
      <c r="A11" s="404" t="s">
        <v>250</v>
      </c>
      <c r="B11" s="405">
        <v>2762</v>
      </c>
      <c r="C11" s="405">
        <v>2793</v>
      </c>
      <c r="D11" s="405">
        <v>2976</v>
      </c>
      <c r="E11" s="405">
        <v>3009</v>
      </c>
      <c r="F11" s="405">
        <v>3149</v>
      </c>
      <c r="G11" s="405">
        <v>3120</v>
      </c>
      <c r="H11" s="398">
        <v>3053</v>
      </c>
      <c r="I11" s="398">
        <v>3119</v>
      </c>
      <c r="J11" s="387">
        <v>3112</v>
      </c>
      <c r="K11" s="387">
        <v>3061</v>
      </c>
      <c r="L11" s="387">
        <v>2987</v>
      </c>
    </row>
    <row r="12" spans="1:12" x14ac:dyDescent="0.35">
      <c r="A12" s="405" t="s">
        <v>131</v>
      </c>
      <c r="B12" s="387">
        <v>0</v>
      </c>
      <c r="C12" s="387">
        <v>0</v>
      </c>
      <c r="D12" s="387">
        <v>0</v>
      </c>
      <c r="E12" s="387">
        <v>0</v>
      </c>
      <c r="F12" s="387">
        <v>0</v>
      </c>
      <c r="G12" s="387">
        <v>0</v>
      </c>
      <c r="H12" s="387">
        <v>18</v>
      </c>
      <c r="I12" s="387">
        <v>25</v>
      </c>
      <c r="J12" s="387">
        <v>3</v>
      </c>
      <c r="K12" s="387">
        <v>15</v>
      </c>
      <c r="L12" s="387">
        <v>9</v>
      </c>
    </row>
    <row r="13" spans="1:12" x14ac:dyDescent="0.35">
      <c r="A13" s="405" t="s">
        <v>248</v>
      </c>
      <c r="B13" s="393">
        <f t="shared" ref="B13:L13" si="0">SUM(B10:B12)</f>
        <v>5089</v>
      </c>
      <c r="C13" s="393">
        <f t="shared" si="0"/>
        <v>5170</v>
      </c>
      <c r="D13" s="393">
        <f t="shared" si="0"/>
        <v>5493</v>
      </c>
      <c r="E13" s="393">
        <f t="shared" si="0"/>
        <v>5697</v>
      </c>
      <c r="F13" s="393">
        <f t="shared" si="0"/>
        <v>5904</v>
      </c>
      <c r="G13" s="393">
        <f t="shared" si="0"/>
        <v>5967</v>
      </c>
      <c r="H13" s="393">
        <f t="shared" si="0"/>
        <v>6000</v>
      </c>
      <c r="I13" s="393">
        <f t="shared" si="0"/>
        <v>6165</v>
      </c>
      <c r="J13" s="393">
        <f t="shared" si="0"/>
        <v>6184</v>
      </c>
      <c r="K13" s="393">
        <f t="shared" si="0"/>
        <v>6250</v>
      </c>
      <c r="L13" s="393">
        <f t="shared" si="0"/>
        <v>6308</v>
      </c>
    </row>
    <row r="14" spans="1:12" x14ac:dyDescent="0.35">
      <c r="A14" s="406"/>
    </row>
    <row r="15" spans="1:12" x14ac:dyDescent="0.35">
      <c r="A15" s="405"/>
    </row>
    <row r="16" spans="1:12" x14ac:dyDescent="0.35">
      <c r="A16" s="405"/>
    </row>
    <row r="17" spans="1:18" x14ac:dyDescent="0.35">
      <c r="A17" s="404"/>
    </row>
    <row r="18" spans="1:18" x14ac:dyDescent="0.35">
      <c r="A18" s="404"/>
    </row>
    <row r="20" spans="1:18" x14ac:dyDescent="0.35">
      <c r="R20" s="397"/>
    </row>
    <row r="32" spans="1:18" x14ac:dyDescent="0.35">
      <c r="A32" s="475" t="s">
        <v>868</v>
      </c>
    </row>
    <row r="33" spans="1:9" ht="12.75" customHeight="1" x14ac:dyDescent="0.35">
      <c r="A33" s="645" t="s">
        <v>789</v>
      </c>
      <c r="B33" s="645"/>
      <c r="C33" s="645"/>
      <c r="D33" s="645"/>
      <c r="E33" s="645"/>
      <c r="F33" s="645"/>
      <c r="G33" s="645"/>
      <c r="H33" s="645"/>
      <c r="I33" s="645"/>
    </row>
    <row r="34" spans="1:9" x14ac:dyDescent="0.35">
      <c r="A34" s="645"/>
      <c r="B34" s="645"/>
      <c r="C34" s="645"/>
      <c r="D34" s="645"/>
      <c r="E34" s="645"/>
      <c r="F34" s="645"/>
      <c r="G34" s="645"/>
      <c r="H34" s="645"/>
      <c r="I34" s="645"/>
    </row>
    <row r="35" spans="1:9" ht="21.75" customHeight="1" x14ac:dyDescent="0.35">
      <c r="A35" s="645"/>
      <c r="B35" s="645"/>
      <c r="C35" s="645"/>
      <c r="D35" s="645"/>
      <c r="E35" s="645"/>
      <c r="F35" s="645"/>
      <c r="G35" s="645"/>
      <c r="H35" s="645"/>
      <c r="I35" s="645"/>
    </row>
    <row r="36" spans="1:9" x14ac:dyDescent="0.35">
      <c r="A36" s="435"/>
      <c r="B36" s="435"/>
      <c r="C36" s="435"/>
      <c r="D36" s="435"/>
      <c r="E36" s="435"/>
      <c r="F36" s="435"/>
      <c r="G36" s="435"/>
      <c r="H36" s="435"/>
      <c r="I36" s="435"/>
    </row>
    <row r="37" spans="1:9" x14ac:dyDescent="0.35">
      <c r="A37" s="49" t="s">
        <v>788</v>
      </c>
      <c r="B37" s="435"/>
      <c r="C37" s="435"/>
      <c r="D37" s="435"/>
      <c r="E37" s="435"/>
      <c r="F37" s="435"/>
      <c r="G37" s="435"/>
      <c r="H37" s="435"/>
      <c r="I37" s="435"/>
    </row>
    <row r="38" spans="1:9" x14ac:dyDescent="0.35">
      <c r="A38" s="445" t="s">
        <v>521</v>
      </c>
      <c r="B38" s="435"/>
      <c r="C38" s="435"/>
      <c r="D38" s="435"/>
      <c r="E38" s="435"/>
      <c r="F38" s="435"/>
      <c r="G38" s="435"/>
      <c r="H38" s="435"/>
      <c r="I38" s="435"/>
    </row>
  </sheetData>
  <mergeCells count="2">
    <mergeCell ref="A2:C2"/>
    <mergeCell ref="A33:I35"/>
  </mergeCells>
  <hyperlinks>
    <hyperlink ref="A2:C2" location="TOC!A1" display="Return to Table of Contents"/>
  </hyperlinks>
  <pageMargins left="0.25" right="0.25" top="0.75" bottom="0.75" header="0.3" footer="0.3"/>
  <pageSetup scale="73" fitToHeight="0" orientation="portrait" horizontalDpi="1200" verticalDpi="1200" r:id="rId1"/>
  <headerFooter>
    <oddHeader>&amp;L&amp;9 2019-20 &amp;"Arial,Italic"Survey of Dental Education&amp;"Arial,Regular"
Report 1 - Academic Programs, Enrollment, and Graduates</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D81"/>
  <sheetViews>
    <sheetView zoomScaleNormal="100" workbookViewId="0">
      <pane xSplit="2" ySplit="5" topLeftCell="C6" activePane="bottomRight" state="frozen"/>
      <selection activeCell="B51" sqref="B51"/>
      <selection pane="topRight" activeCell="B51" sqref="B51"/>
      <selection pane="bottomLeft" activeCell="B51" sqref="B51"/>
      <selection pane="bottomRight" sqref="A1:B1"/>
    </sheetView>
  </sheetViews>
  <sheetFormatPr defaultColWidth="9.1328125" defaultRowHeight="12.75" x14ac:dyDescent="0.35"/>
  <cols>
    <col min="1" max="1" width="8.59765625" style="1" customWidth="1"/>
    <col min="2" max="2" width="64.3984375" style="1" customWidth="1"/>
    <col min="3" max="56" width="7.3984375" style="1" customWidth="1"/>
    <col min="57" max="16384" width="9.1328125" style="1"/>
  </cols>
  <sheetData>
    <row r="1" spans="1:56" ht="33" customHeight="1" x14ac:dyDescent="0.4">
      <c r="A1" s="644" t="s">
        <v>323</v>
      </c>
      <c r="B1" s="644"/>
    </row>
    <row r="2" spans="1:56" ht="18.75" customHeight="1" x14ac:dyDescent="0.35">
      <c r="A2" s="658" t="s">
        <v>0</v>
      </c>
      <c r="B2" s="658"/>
    </row>
    <row r="3" spans="1:56" ht="20.100000000000001" customHeight="1" x14ac:dyDescent="0.35">
      <c r="A3" s="650"/>
      <c r="B3" s="650"/>
      <c r="C3" s="681" t="s">
        <v>224</v>
      </c>
      <c r="D3" s="650"/>
      <c r="E3" s="650"/>
      <c r="F3" s="682"/>
      <c r="G3" s="681" t="s">
        <v>225</v>
      </c>
      <c r="H3" s="650"/>
      <c r="I3" s="650"/>
      <c r="J3" s="682"/>
      <c r="K3" s="681" t="s">
        <v>226</v>
      </c>
      <c r="L3" s="650"/>
      <c r="M3" s="650"/>
      <c r="N3" s="682"/>
      <c r="O3" s="681" t="s">
        <v>227</v>
      </c>
      <c r="P3" s="650"/>
      <c r="Q3" s="650"/>
      <c r="R3" s="682"/>
      <c r="S3" s="681" t="s">
        <v>228</v>
      </c>
      <c r="T3" s="650"/>
      <c r="U3" s="650"/>
      <c r="V3" s="682"/>
      <c r="W3" s="681" t="s">
        <v>229</v>
      </c>
      <c r="X3" s="650"/>
      <c r="Y3" s="650"/>
      <c r="Z3" s="682"/>
      <c r="AA3" s="681" t="s">
        <v>230</v>
      </c>
      <c r="AB3" s="650"/>
      <c r="AC3" s="650"/>
      <c r="AD3" s="650"/>
      <c r="AE3" s="650"/>
      <c r="AF3" s="682"/>
      <c r="AG3" s="681" t="s">
        <v>231</v>
      </c>
      <c r="AH3" s="650"/>
      <c r="AI3" s="650"/>
      <c r="AJ3" s="650"/>
      <c r="AK3" s="650"/>
      <c r="AL3" s="682"/>
      <c r="AM3" s="681" t="s">
        <v>232</v>
      </c>
      <c r="AN3" s="650"/>
      <c r="AO3" s="650"/>
      <c r="AP3" s="650"/>
      <c r="AQ3" s="650"/>
      <c r="AR3" s="682"/>
      <c r="AS3" s="681" t="s">
        <v>233</v>
      </c>
      <c r="AT3" s="650"/>
      <c r="AU3" s="650"/>
      <c r="AV3" s="650"/>
      <c r="AW3" s="650"/>
      <c r="AX3" s="682"/>
      <c r="AY3" s="650" t="s">
        <v>234</v>
      </c>
      <c r="AZ3" s="650"/>
      <c r="BA3" s="650"/>
      <c r="BB3" s="650"/>
      <c r="BC3" s="650"/>
      <c r="BD3" s="650"/>
    </row>
    <row r="4" spans="1:56" ht="20.100000000000001" customHeight="1" x14ac:dyDescent="0.35">
      <c r="A4" s="650"/>
      <c r="B4" s="650"/>
      <c r="C4" s="681" t="s">
        <v>250</v>
      </c>
      <c r="D4" s="650"/>
      <c r="E4" s="650" t="s">
        <v>251</v>
      </c>
      <c r="F4" s="682"/>
      <c r="G4" s="681" t="s">
        <v>250</v>
      </c>
      <c r="H4" s="650"/>
      <c r="I4" s="650" t="s">
        <v>251</v>
      </c>
      <c r="J4" s="682"/>
      <c r="K4" s="681" t="s">
        <v>250</v>
      </c>
      <c r="L4" s="650"/>
      <c r="M4" s="650" t="s">
        <v>251</v>
      </c>
      <c r="N4" s="682"/>
      <c r="O4" s="681" t="s">
        <v>250</v>
      </c>
      <c r="P4" s="650"/>
      <c r="Q4" s="650" t="s">
        <v>251</v>
      </c>
      <c r="R4" s="682"/>
      <c r="S4" s="681" t="s">
        <v>250</v>
      </c>
      <c r="T4" s="650"/>
      <c r="U4" s="650" t="s">
        <v>251</v>
      </c>
      <c r="V4" s="682"/>
      <c r="W4" s="681" t="s">
        <v>250</v>
      </c>
      <c r="X4" s="650"/>
      <c r="Y4" s="650" t="s">
        <v>251</v>
      </c>
      <c r="Z4" s="682"/>
      <c r="AA4" s="681" t="s">
        <v>250</v>
      </c>
      <c r="AB4" s="650"/>
      <c r="AC4" s="650" t="s">
        <v>251</v>
      </c>
      <c r="AD4" s="650"/>
      <c r="AE4" s="650" t="s">
        <v>131</v>
      </c>
      <c r="AF4" s="682"/>
      <c r="AG4" s="681" t="s">
        <v>250</v>
      </c>
      <c r="AH4" s="650"/>
      <c r="AI4" s="650" t="s">
        <v>251</v>
      </c>
      <c r="AJ4" s="650"/>
      <c r="AK4" s="650" t="s">
        <v>131</v>
      </c>
      <c r="AL4" s="682"/>
      <c r="AM4" s="681" t="s">
        <v>250</v>
      </c>
      <c r="AN4" s="650"/>
      <c r="AO4" s="650" t="s">
        <v>251</v>
      </c>
      <c r="AP4" s="650"/>
      <c r="AQ4" s="650" t="s">
        <v>131</v>
      </c>
      <c r="AR4" s="682"/>
      <c r="AS4" s="681" t="s">
        <v>250</v>
      </c>
      <c r="AT4" s="650"/>
      <c r="AU4" s="650" t="s">
        <v>251</v>
      </c>
      <c r="AV4" s="650"/>
      <c r="AW4" s="650" t="s">
        <v>131</v>
      </c>
      <c r="AX4" s="682"/>
      <c r="AY4" s="650" t="s">
        <v>250</v>
      </c>
      <c r="AZ4" s="650"/>
      <c r="BA4" s="650" t="s">
        <v>251</v>
      </c>
      <c r="BB4" s="650"/>
      <c r="BC4" s="650" t="s">
        <v>131</v>
      </c>
      <c r="BD4" s="650"/>
    </row>
    <row r="5" spans="1:56" ht="20.100000000000001" customHeight="1" x14ac:dyDescent="0.35">
      <c r="A5" s="68" t="s">
        <v>1</v>
      </c>
      <c r="B5" s="68" t="s">
        <v>2</v>
      </c>
      <c r="C5" s="179" t="s">
        <v>252</v>
      </c>
      <c r="D5" s="87" t="s">
        <v>253</v>
      </c>
      <c r="E5" s="87" t="s">
        <v>252</v>
      </c>
      <c r="F5" s="180" t="s">
        <v>253</v>
      </c>
      <c r="G5" s="179" t="s">
        <v>252</v>
      </c>
      <c r="H5" s="87" t="s">
        <v>253</v>
      </c>
      <c r="I5" s="87" t="s">
        <v>252</v>
      </c>
      <c r="J5" s="180" t="s">
        <v>253</v>
      </c>
      <c r="K5" s="179" t="s">
        <v>252</v>
      </c>
      <c r="L5" s="87" t="s">
        <v>253</v>
      </c>
      <c r="M5" s="87" t="s">
        <v>252</v>
      </c>
      <c r="N5" s="180" t="s">
        <v>253</v>
      </c>
      <c r="O5" s="179" t="s">
        <v>252</v>
      </c>
      <c r="P5" s="87" t="s">
        <v>253</v>
      </c>
      <c r="Q5" s="87" t="s">
        <v>252</v>
      </c>
      <c r="R5" s="180" t="s">
        <v>253</v>
      </c>
      <c r="S5" s="179" t="s">
        <v>252</v>
      </c>
      <c r="T5" s="87" t="s">
        <v>253</v>
      </c>
      <c r="U5" s="87" t="s">
        <v>252</v>
      </c>
      <c r="V5" s="180" t="s">
        <v>253</v>
      </c>
      <c r="W5" s="179" t="s">
        <v>252</v>
      </c>
      <c r="X5" s="87" t="s">
        <v>253</v>
      </c>
      <c r="Y5" s="87" t="s">
        <v>252</v>
      </c>
      <c r="Z5" s="180" t="s">
        <v>253</v>
      </c>
      <c r="AA5" s="179" t="s">
        <v>252</v>
      </c>
      <c r="AB5" s="87" t="s">
        <v>253</v>
      </c>
      <c r="AC5" s="87" t="s">
        <v>252</v>
      </c>
      <c r="AD5" s="87" t="s">
        <v>253</v>
      </c>
      <c r="AE5" s="87" t="s">
        <v>252</v>
      </c>
      <c r="AF5" s="180" t="s">
        <v>253</v>
      </c>
      <c r="AG5" s="179" t="s">
        <v>252</v>
      </c>
      <c r="AH5" s="87" t="s">
        <v>253</v>
      </c>
      <c r="AI5" s="87" t="s">
        <v>252</v>
      </c>
      <c r="AJ5" s="87" t="s">
        <v>253</v>
      </c>
      <c r="AK5" s="87" t="s">
        <v>252</v>
      </c>
      <c r="AL5" s="180" t="s">
        <v>253</v>
      </c>
      <c r="AM5" s="179" t="s">
        <v>252</v>
      </c>
      <c r="AN5" s="87" t="s">
        <v>253</v>
      </c>
      <c r="AO5" s="87" t="s">
        <v>252</v>
      </c>
      <c r="AP5" s="87" t="s">
        <v>253</v>
      </c>
      <c r="AQ5" s="87" t="s">
        <v>252</v>
      </c>
      <c r="AR5" s="180" t="s">
        <v>253</v>
      </c>
      <c r="AS5" s="179" t="s">
        <v>252</v>
      </c>
      <c r="AT5" s="87" t="s">
        <v>253</v>
      </c>
      <c r="AU5" s="87" t="s">
        <v>252</v>
      </c>
      <c r="AV5" s="87" t="s">
        <v>253</v>
      </c>
      <c r="AW5" s="87" t="s">
        <v>252</v>
      </c>
      <c r="AX5" s="180" t="s">
        <v>253</v>
      </c>
      <c r="AY5" s="87" t="s">
        <v>252</v>
      </c>
      <c r="AZ5" s="87" t="s">
        <v>253</v>
      </c>
      <c r="BA5" s="87" t="s">
        <v>252</v>
      </c>
      <c r="BB5" s="87" t="s">
        <v>253</v>
      </c>
      <c r="BC5" s="87" t="s">
        <v>252</v>
      </c>
      <c r="BD5" s="87" t="s">
        <v>253</v>
      </c>
    </row>
    <row r="6" spans="1:56" ht="20.100000000000001" customHeight="1" x14ac:dyDescent="0.35">
      <c r="A6" s="74" t="s">
        <v>10</v>
      </c>
      <c r="B6" s="75" t="s">
        <v>11</v>
      </c>
      <c r="C6" s="184">
        <v>28</v>
      </c>
      <c r="D6" s="185">
        <v>50.9</v>
      </c>
      <c r="E6" s="186">
        <v>27</v>
      </c>
      <c r="F6" s="187">
        <v>49.1</v>
      </c>
      <c r="G6" s="184">
        <v>28</v>
      </c>
      <c r="H6" s="186">
        <v>51.9</v>
      </c>
      <c r="I6" s="186">
        <v>26</v>
      </c>
      <c r="J6" s="187">
        <v>48.1</v>
      </c>
      <c r="K6" s="184">
        <v>39</v>
      </c>
      <c r="L6" s="186">
        <v>69.599999999999994</v>
      </c>
      <c r="M6" s="186">
        <v>17</v>
      </c>
      <c r="N6" s="187">
        <v>30.4</v>
      </c>
      <c r="O6" s="184">
        <v>33</v>
      </c>
      <c r="P6" s="186">
        <v>55.9</v>
      </c>
      <c r="Q6" s="186">
        <v>26</v>
      </c>
      <c r="R6" s="187">
        <v>44.1</v>
      </c>
      <c r="S6" s="184">
        <v>33</v>
      </c>
      <c r="T6" s="186">
        <v>53.2</v>
      </c>
      <c r="U6" s="186">
        <v>29</v>
      </c>
      <c r="V6" s="187">
        <v>46.8</v>
      </c>
      <c r="W6" s="184">
        <v>30</v>
      </c>
      <c r="X6" s="185">
        <v>50</v>
      </c>
      <c r="Y6" s="186">
        <v>30</v>
      </c>
      <c r="Z6" s="193">
        <v>50</v>
      </c>
      <c r="AA6" s="184">
        <v>26</v>
      </c>
      <c r="AB6" s="186">
        <v>44.1</v>
      </c>
      <c r="AC6" s="186">
        <v>33</v>
      </c>
      <c r="AD6" s="186">
        <v>55.9</v>
      </c>
      <c r="AE6" s="186">
        <v>0</v>
      </c>
      <c r="AF6" s="193">
        <v>0</v>
      </c>
      <c r="AG6" s="184">
        <v>31</v>
      </c>
      <c r="AH6" s="186">
        <v>50.8</v>
      </c>
      <c r="AI6" s="186">
        <v>30</v>
      </c>
      <c r="AJ6" s="186">
        <v>49.2</v>
      </c>
      <c r="AK6" s="186">
        <v>0</v>
      </c>
      <c r="AL6" s="193">
        <v>0</v>
      </c>
      <c r="AM6" s="184">
        <v>31</v>
      </c>
      <c r="AN6" s="185">
        <v>49.2</v>
      </c>
      <c r="AO6" s="186">
        <v>32</v>
      </c>
      <c r="AP6" s="185">
        <v>50.8</v>
      </c>
      <c r="AQ6" s="187">
        <v>0</v>
      </c>
      <c r="AR6" s="182">
        <v>0</v>
      </c>
      <c r="AS6" s="184">
        <v>28</v>
      </c>
      <c r="AT6" s="185">
        <v>44.4</v>
      </c>
      <c r="AU6" s="186">
        <v>35</v>
      </c>
      <c r="AV6" s="185">
        <v>55.6</v>
      </c>
      <c r="AW6" s="186">
        <v>0</v>
      </c>
      <c r="AX6" s="193">
        <v>0</v>
      </c>
      <c r="AY6" s="184">
        <v>28</v>
      </c>
      <c r="AZ6" s="185">
        <v>44.4</v>
      </c>
      <c r="BA6" s="186">
        <v>35</v>
      </c>
      <c r="BB6" s="185">
        <v>55.6</v>
      </c>
      <c r="BC6" s="186">
        <v>0</v>
      </c>
      <c r="BD6" s="193">
        <v>0</v>
      </c>
    </row>
    <row r="7" spans="1:56" ht="20.100000000000001" customHeight="1" x14ac:dyDescent="0.35">
      <c r="A7" s="80" t="s">
        <v>18</v>
      </c>
      <c r="B7" s="81" t="s">
        <v>19</v>
      </c>
      <c r="C7" s="188">
        <v>34</v>
      </c>
      <c r="D7" s="189">
        <v>50.7</v>
      </c>
      <c r="E7" s="190">
        <v>33</v>
      </c>
      <c r="F7" s="191">
        <v>49.3</v>
      </c>
      <c r="G7" s="188">
        <v>37</v>
      </c>
      <c r="H7" s="190">
        <v>53.6</v>
      </c>
      <c r="I7" s="190">
        <v>32</v>
      </c>
      <c r="J7" s="191">
        <v>46.4</v>
      </c>
      <c r="K7" s="188">
        <v>43</v>
      </c>
      <c r="L7" s="190">
        <v>57.3</v>
      </c>
      <c r="M7" s="190">
        <v>32</v>
      </c>
      <c r="N7" s="191">
        <v>42.7</v>
      </c>
      <c r="O7" s="188">
        <v>43</v>
      </c>
      <c r="P7" s="190">
        <v>56.6</v>
      </c>
      <c r="Q7" s="190">
        <v>33</v>
      </c>
      <c r="R7" s="191">
        <v>43.4</v>
      </c>
      <c r="S7" s="188">
        <v>36</v>
      </c>
      <c r="T7" s="189">
        <v>48</v>
      </c>
      <c r="U7" s="190">
        <v>39</v>
      </c>
      <c r="V7" s="192">
        <v>52</v>
      </c>
      <c r="W7" s="188">
        <v>41</v>
      </c>
      <c r="X7" s="190">
        <v>53.9</v>
      </c>
      <c r="Y7" s="190">
        <v>35</v>
      </c>
      <c r="Z7" s="191">
        <v>46.1</v>
      </c>
      <c r="AA7" s="188">
        <v>38</v>
      </c>
      <c r="AB7" s="189">
        <v>50</v>
      </c>
      <c r="AC7" s="190">
        <v>38</v>
      </c>
      <c r="AD7" s="189">
        <v>50</v>
      </c>
      <c r="AE7" s="190">
        <v>0</v>
      </c>
      <c r="AF7" s="192">
        <v>0</v>
      </c>
      <c r="AG7" s="188">
        <v>31</v>
      </c>
      <c r="AH7" s="190">
        <v>42.5</v>
      </c>
      <c r="AI7" s="190">
        <v>42</v>
      </c>
      <c r="AJ7" s="190">
        <v>57.5</v>
      </c>
      <c r="AK7" s="190">
        <v>0</v>
      </c>
      <c r="AL7" s="192">
        <v>0</v>
      </c>
      <c r="AM7" s="188">
        <v>35</v>
      </c>
      <c r="AN7" s="189">
        <v>46.1</v>
      </c>
      <c r="AO7" s="190">
        <v>41</v>
      </c>
      <c r="AP7" s="189">
        <v>53.9</v>
      </c>
      <c r="AQ7" s="191">
        <v>0</v>
      </c>
      <c r="AR7" s="181">
        <v>0</v>
      </c>
      <c r="AS7" s="188">
        <v>42</v>
      </c>
      <c r="AT7" s="189">
        <v>55.3</v>
      </c>
      <c r="AU7" s="190">
        <v>33</v>
      </c>
      <c r="AV7" s="189">
        <v>43.4</v>
      </c>
      <c r="AW7" s="190">
        <v>1</v>
      </c>
      <c r="AX7" s="192">
        <v>1.3</v>
      </c>
      <c r="AY7" s="188">
        <v>33</v>
      </c>
      <c r="AZ7" s="189">
        <v>42.9</v>
      </c>
      <c r="BA7" s="190">
        <v>44</v>
      </c>
      <c r="BB7" s="189">
        <v>57.1</v>
      </c>
      <c r="BC7" s="190">
        <v>0</v>
      </c>
      <c r="BD7" s="192">
        <v>0</v>
      </c>
    </row>
    <row r="8" spans="1:56" ht="20.100000000000001" customHeight="1" x14ac:dyDescent="0.35">
      <c r="A8" s="74" t="s">
        <v>18</v>
      </c>
      <c r="B8" s="75" t="s">
        <v>23</v>
      </c>
      <c r="C8" s="184">
        <v>59</v>
      </c>
      <c r="D8" s="185">
        <v>52.7</v>
      </c>
      <c r="E8" s="186">
        <v>53</v>
      </c>
      <c r="F8" s="187">
        <v>47.3</v>
      </c>
      <c r="G8" s="184">
        <v>69</v>
      </c>
      <c r="H8" s="186">
        <v>62.2</v>
      </c>
      <c r="I8" s="186">
        <v>42</v>
      </c>
      <c r="J8" s="187">
        <v>37.799999999999997</v>
      </c>
      <c r="K8" s="184">
        <v>65</v>
      </c>
      <c r="L8" s="186">
        <v>58.6</v>
      </c>
      <c r="M8" s="186">
        <v>46</v>
      </c>
      <c r="N8" s="187">
        <v>41.4</v>
      </c>
      <c r="O8" s="184">
        <v>64</v>
      </c>
      <c r="P8" s="186">
        <v>57.7</v>
      </c>
      <c r="Q8" s="186">
        <v>47</v>
      </c>
      <c r="R8" s="187">
        <v>42.3</v>
      </c>
      <c r="S8" s="184">
        <v>82</v>
      </c>
      <c r="T8" s="186">
        <v>59.4</v>
      </c>
      <c r="U8" s="186">
        <v>56</v>
      </c>
      <c r="V8" s="187">
        <v>40.6</v>
      </c>
      <c r="W8" s="184">
        <v>90</v>
      </c>
      <c r="X8" s="186">
        <v>64.3</v>
      </c>
      <c r="Y8" s="186">
        <v>50</v>
      </c>
      <c r="Z8" s="187">
        <v>35.700000000000003</v>
      </c>
      <c r="AA8" s="184">
        <v>71</v>
      </c>
      <c r="AB8" s="186">
        <v>50.7</v>
      </c>
      <c r="AC8" s="186">
        <v>69</v>
      </c>
      <c r="AD8" s="186">
        <v>49.3</v>
      </c>
      <c r="AE8" s="186">
        <v>0</v>
      </c>
      <c r="AF8" s="193">
        <v>0</v>
      </c>
      <c r="AG8" s="184">
        <v>84</v>
      </c>
      <c r="AH8" s="186">
        <v>59.6</v>
      </c>
      <c r="AI8" s="186">
        <v>57</v>
      </c>
      <c r="AJ8" s="186">
        <v>40.4</v>
      </c>
      <c r="AK8" s="186">
        <v>0</v>
      </c>
      <c r="AL8" s="193">
        <v>0</v>
      </c>
      <c r="AM8" s="184">
        <v>85</v>
      </c>
      <c r="AN8" s="185">
        <v>59.9</v>
      </c>
      <c r="AO8" s="186">
        <v>57</v>
      </c>
      <c r="AP8" s="185">
        <v>40.1</v>
      </c>
      <c r="AQ8" s="187">
        <v>0</v>
      </c>
      <c r="AR8" s="182">
        <v>0</v>
      </c>
      <c r="AS8" s="184">
        <v>94</v>
      </c>
      <c r="AT8" s="185">
        <v>65.7</v>
      </c>
      <c r="AU8" s="186">
        <v>49</v>
      </c>
      <c r="AV8" s="185">
        <v>34.299999999999997</v>
      </c>
      <c r="AW8" s="186">
        <v>0</v>
      </c>
      <c r="AX8" s="193">
        <v>0</v>
      </c>
      <c r="AY8" s="184">
        <v>83</v>
      </c>
      <c r="AZ8" s="185">
        <v>58.5</v>
      </c>
      <c r="BA8" s="186">
        <v>59</v>
      </c>
      <c r="BB8" s="185">
        <v>41.5</v>
      </c>
      <c r="BC8" s="186">
        <v>0</v>
      </c>
      <c r="BD8" s="193">
        <v>0</v>
      </c>
    </row>
    <row r="9" spans="1:56" ht="20.100000000000001" customHeight="1" x14ac:dyDescent="0.35">
      <c r="A9" s="80" t="s">
        <v>26</v>
      </c>
      <c r="B9" s="81" t="s">
        <v>27</v>
      </c>
      <c r="C9" s="188">
        <v>78</v>
      </c>
      <c r="D9" s="189">
        <v>47.3</v>
      </c>
      <c r="E9" s="190">
        <v>87</v>
      </c>
      <c r="F9" s="191">
        <v>52.7</v>
      </c>
      <c r="G9" s="188">
        <v>75</v>
      </c>
      <c r="H9" s="190">
        <v>45.2</v>
      </c>
      <c r="I9" s="190">
        <v>91</v>
      </c>
      <c r="J9" s="191">
        <v>54.8</v>
      </c>
      <c r="K9" s="188">
        <v>80</v>
      </c>
      <c r="L9" s="190">
        <v>48.5</v>
      </c>
      <c r="M9" s="190">
        <v>85</v>
      </c>
      <c r="N9" s="191">
        <v>51.5</v>
      </c>
      <c r="O9" s="188">
        <v>79</v>
      </c>
      <c r="P9" s="190">
        <v>47.9</v>
      </c>
      <c r="Q9" s="190">
        <v>86</v>
      </c>
      <c r="R9" s="191">
        <v>52.1</v>
      </c>
      <c r="S9" s="188">
        <v>83</v>
      </c>
      <c r="T9" s="189">
        <v>58</v>
      </c>
      <c r="U9" s="190">
        <v>60</v>
      </c>
      <c r="V9" s="192">
        <v>42</v>
      </c>
      <c r="W9" s="188">
        <v>80</v>
      </c>
      <c r="X9" s="190">
        <v>55.9</v>
      </c>
      <c r="Y9" s="190">
        <v>63</v>
      </c>
      <c r="Z9" s="191">
        <v>44.1</v>
      </c>
      <c r="AA9" s="188">
        <v>96</v>
      </c>
      <c r="AB9" s="190">
        <v>66.7</v>
      </c>
      <c r="AC9" s="190">
        <v>48</v>
      </c>
      <c r="AD9" s="190">
        <v>33.299999999999997</v>
      </c>
      <c r="AE9" s="190">
        <v>0</v>
      </c>
      <c r="AF9" s="192">
        <v>0</v>
      </c>
      <c r="AG9" s="188">
        <v>81</v>
      </c>
      <c r="AH9" s="190">
        <v>57.4</v>
      </c>
      <c r="AI9" s="190">
        <v>60</v>
      </c>
      <c r="AJ9" s="190">
        <v>42.6</v>
      </c>
      <c r="AK9" s="190">
        <v>0</v>
      </c>
      <c r="AL9" s="192">
        <v>0</v>
      </c>
      <c r="AM9" s="188">
        <v>74</v>
      </c>
      <c r="AN9" s="189">
        <v>51.7</v>
      </c>
      <c r="AO9" s="190">
        <v>69</v>
      </c>
      <c r="AP9" s="189">
        <v>48.3</v>
      </c>
      <c r="AQ9" s="191">
        <v>0</v>
      </c>
      <c r="AR9" s="181">
        <v>0</v>
      </c>
      <c r="AS9" s="188">
        <v>71</v>
      </c>
      <c r="AT9" s="189">
        <v>49</v>
      </c>
      <c r="AU9" s="190">
        <v>74</v>
      </c>
      <c r="AV9" s="189">
        <v>51</v>
      </c>
      <c r="AW9" s="190">
        <v>0</v>
      </c>
      <c r="AX9" s="192">
        <v>0</v>
      </c>
      <c r="AY9" s="188">
        <v>71</v>
      </c>
      <c r="AZ9" s="189">
        <v>49</v>
      </c>
      <c r="BA9" s="190">
        <v>74</v>
      </c>
      <c r="BB9" s="189">
        <v>51</v>
      </c>
      <c r="BC9" s="190">
        <v>0</v>
      </c>
      <c r="BD9" s="192">
        <v>0</v>
      </c>
    </row>
    <row r="10" spans="1:56" ht="20.100000000000001" customHeight="1" x14ac:dyDescent="0.35">
      <c r="A10" s="74" t="s">
        <v>26</v>
      </c>
      <c r="B10" s="75" t="s">
        <v>31</v>
      </c>
      <c r="C10" s="184">
        <v>53</v>
      </c>
      <c r="D10" s="185">
        <v>60.2</v>
      </c>
      <c r="E10" s="186">
        <v>35</v>
      </c>
      <c r="F10" s="187">
        <v>39.799999999999997</v>
      </c>
      <c r="G10" s="184">
        <v>50</v>
      </c>
      <c r="H10" s="186">
        <v>56.8</v>
      </c>
      <c r="I10" s="186">
        <v>38</v>
      </c>
      <c r="J10" s="187">
        <v>43.2</v>
      </c>
      <c r="K10" s="184">
        <v>40</v>
      </c>
      <c r="L10" s="186">
        <v>45.5</v>
      </c>
      <c r="M10" s="186">
        <v>48</v>
      </c>
      <c r="N10" s="187">
        <v>54.5</v>
      </c>
      <c r="O10" s="184">
        <v>37</v>
      </c>
      <c r="P10" s="185">
        <v>42</v>
      </c>
      <c r="Q10" s="186">
        <v>51</v>
      </c>
      <c r="R10" s="193">
        <v>58</v>
      </c>
      <c r="S10" s="184">
        <v>32</v>
      </c>
      <c r="T10" s="186">
        <v>35.6</v>
      </c>
      <c r="U10" s="186">
        <v>58</v>
      </c>
      <c r="V10" s="187">
        <v>64.400000000000006</v>
      </c>
      <c r="W10" s="184">
        <v>36</v>
      </c>
      <c r="X10" s="185">
        <v>40</v>
      </c>
      <c r="Y10" s="186">
        <v>54</v>
      </c>
      <c r="Z10" s="193">
        <v>60</v>
      </c>
      <c r="AA10" s="184">
        <v>35</v>
      </c>
      <c r="AB10" s="186">
        <v>38.9</v>
      </c>
      <c r="AC10" s="186">
        <v>55</v>
      </c>
      <c r="AD10" s="186">
        <v>61.1</v>
      </c>
      <c r="AE10" s="186">
        <v>0</v>
      </c>
      <c r="AF10" s="193">
        <v>0</v>
      </c>
      <c r="AG10" s="184">
        <v>35</v>
      </c>
      <c r="AH10" s="186">
        <v>38.9</v>
      </c>
      <c r="AI10" s="186">
        <v>54</v>
      </c>
      <c r="AJ10" s="185">
        <v>60</v>
      </c>
      <c r="AK10" s="186">
        <v>1</v>
      </c>
      <c r="AL10" s="193">
        <v>1.1000000000000001</v>
      </c>
      <c r="AM10" s="184">
        <v>37</v>
      </c>
      <c r="AN10" s="185">
        <v>41.1</v>
      </c>
      <c r="AO10" s="186">
        <v>53</v>
      </c>
      <c r="AP10" s="185">
        <v>58.9</v>
      </c>
      <c r="AQ10" s="187">
        <v>0</v>
      </c>
      <c r="AR10" s="182">
        <v>0</v>
      </c>
      <c r="AS10" s="184">
        <v>39</v>
      </c>
      <c r="AT10" s="185">
        <v>43.8</v>
      </c>
      <c r="AU10" s="186">
        <v>50</v>
      </c>
      <c r="AV10" s="185">
        <v>56.2</v>
      </c>
      <c r="AW10" s="186">
        <v>0</v>
      </c>
      <c r="AX10" s="193">
        <v>0</v>
      </c>
      <c r="AY10" s="184">
        <v>39</v>
      </c>
      <c r="AZ10" s="185">
        <v>44.3</v>
      </c>
      <c r="BA10" s="186">
        <v>49</v>
      </c>
      <c r="BB10" s="185">
        <v>55.7</v>
      </c>
      <c r="BC10" s="186">
        <v>0</v>
      </c>
      <c r="BD10" s="193">
        <v>0</v>
      </c>
    </row>
    <row r="11" spans="1:56" ht="20.100000000000001" customHeight="1" x14ac:dyDescent="0.35">
      <c r="A11" s="80" t="s">
        <v>26</v>
      </c>
      <c r="B11" s="81" t="s">
        <v>32</v>
      </c>
      <c r="C11" s="188">
        <v>42</v>
      </c>
      <c r="D11" s="189">
        <v>47.7</v>
      </c>
      <c r="E11" s="190">
        <v>46</v>
      </c>
      <c r="F11" s="191">
        <v>52.3</v>
      </c>
      <c r="G11" s="188">
        <v>45</v>
      </c>
      <c r="H11" s="190">
        <v>51.1</v>
      </c>
      <c r="I11" s="190">
        <v>43</v>
      </c>
      <c r="J11" s="191">
        <v>48.9</v>
      </c>
      <c r="K11" s="188">
        <v>51</v>
      </c>
      <c r="L11" s="189">
        <v>58</v>
      </c>
      <c r="M11" s="190">
        <v>37</v>
      </c>
      <c r="N11" s="191">
        <v>42</v>
      </c>
      <c r="O11" s="188">
        <v>42</v>
      </c>
      <c r="P11" s="190">
        <v>47.7</v>
      </c>
      <c r="Q11" s="190">
        <v>46</v>
      </c>
      <c r="R11" s="191">
        <v>52.3</v>
      </c>
      <c r="S11" s="188">
        <v>50</v>
      </c>
      <c r="T11" s="190">
        <v>56.8</v>
      </c>
      <c r="U11" s="190">
        <v>38</v>
      </c>
      <c r="V11" s="191">
        <v>43.2</v>
      </c>
      <c r="W11" s="188">
        <v>47</v>
      </c>
      <c r="X11" s="190">
        <v>52.8</v>
      </c>
      <c r="Y11" s="190">
        <v>42</v>
      </c>
      <c r="Z11" s="191">
        <v>47.2</v>
      </c>
      <c r="AA11" s="188">
        <v>46</v>
      </c>
      <c r="AB11" s="190">
        <v>52.9</v>
      </c>
      <c r="AC11" s="190">
        <v>41</v>
      </c>
      <c r="AD11" s="190">
        <v>47.1</v>
      </c>
      <c r="AE11" s="190">
        <v>0</v>
      </c>
      <c r="AF11" s="192">
        <v>0</v>
      </c>
      <c r="AG11" s="188">
        <v>40</v>
      </c>
      <c r="AH11" s="189">
        <v>46</v>
      </c>
      <c r="AI11" s="190">
        <v>47</v>
      </c>
      <c r="AJ11" s="189">
        <v>54</v>
      </c>
      <c r="AK11" s="190">
        <v>0</v>
      </c>
      <c r="AL11" s="192">
        <v>0</v>
      </c>
      <c r="AM11" s="188">
        <v>38</v>
      </c>
      <c r="AN11" s="189">
        <v>43.2</v>
      </c>
      <c r="AO11" s="190">
        <v>50</v>
      </c>
      <c r="AP11" s="189">
        <v>56.8</v>
      </c>
      <c r="AQ11" s="191">
        <v>0</v>
      </c>
      <c r="AR11" s="181">
        <v>0</v>
      </c>
      <c r="AS11" s="188">
        <v>41</v>
      </c>
      <c r="AT11" s="189">
        <v>46.6</v>
      </c>
      <c r="AU11" s="190">
        <v>47</v>
      </c>
      <c r="AV11" s="189">
        <v>53.4</v>
      </c>
      <c r="AW11" s="190">
        <v>0</v>
      </c>
      <c r="AX11" s="192">
        <v>0</v>
      </c>
      <c r="AY11" s="188">
        <v>36</v>
      </c>
      <c r="AZ11" s="189">
        <v>40.9</v>
      </c>
      <c r="BA11" s="190">
        <v>52</v>
      </c>
      <c r="BB11" s="189">
        <v>59.1</v>
      </c>
      <c r="BC11" s="190">
        <v>0</v>
      </c>
      <c r="BD11" s="192">
        <v>0</v>
      </c>
    </row>
    <row r="12" spans="1:56" ht="20.100000000000001" customHeight="1" x14ac:dyDescent="0.35">
      <c r="A12" s="74" t="s">
        <v>26</v>
      </c>
      <c r="B12" s="75" t="s">
        <v>34</v>
      </c>
      <c r="C12" s="184">
        <v>85</v>
      </c>
      <c r="D12" s="185">
        <v>59.4</v>
      </c>
      <c r="E12" s="186">
        <v>58</v>
      </c>
      <c r="F12" s="187">
        <v>40.6</v>
      </c>
      <c r="G12" s="184">
        <v>77</v>
      </c>
      <c r="H12" s="186">
        <v>53.5</v>
      </c>
      <c r="I12" s="186">
        <v>67</v>
      </c>
      <c r="J12" s="187">
        <v>46.5</v>
      </c>
      <c r="K12" s="184">
        <v>84</v>
      </c>
      <c r="L12" s="186">
        <v>58.3</v>
      </c>
      <c r="M12" s="186">
        <v>60</v>
      </c>
      <c r="N12" s="187">
        <v>41.7</v>
      </c>
      <c r="O12" s="184">
        <v>77</v>
      </c>
      <c r="P12" s="186">
        <v>53.1</v>
      </c>
      <c r="Q12" s="186">
        <v>68</v>
      </c>
      <c r="R12" s="187">
        <v>46.9</v>
      </c>
      <c r="S12" s="184">
        <v>75</v>
      </c>
      <c r="T12" s="186">
        <v>52.1</v>
      </c>
      <c r="U12" s="186">
        <v>69</v>
      </c>
      <c r="V12" s="187">
        <v>47.9</v>
      </c>
      <c r="W12" s="184">
        <v>83</v>
      </c>
      <c r="X12" s="186">
        <v>57.2</v>
      </c>
      <c r="Y12" s="186">
        <v>62</v>
      </c>
      <c r="Z12" s="187">
        <v>42.8</v>
      </c>
      <c r="AA12" s="184">
        <v>70</v>
      </c>
      <c r="AB12" s="185">
        <v>49</v>
      </c>
      <c r="AC12" s="186">
        <v>73</v>
      </c>
      <c r="AD12" s="185">
        <v>51</v>
      </c>
      <c r="AE12" s="186">
        <v>0</v>
      </c>
      <c r="AF12" s="193">
        <v>0</v>
      </c>
      <c r="AG12" s="184">
        <v>69</v>
      </c>
      <c r="AH12" s="186">
        <v>47.9</v>
      </c>
      <c r="AI12" s="186">
        <v>75</v>
      </c>
      <c r="AJ12" s="186">
        <v>52.1</v>
      </c>
      <c r="AK12" s="186">
        <v>0</v>
      </c>
      <c r="AL12" s="193">
        <v>0</v>
      </c>
      <c r="AM12" s="184">
        <v>73</v>
      </c>
      <c r="AN12" s="185">
        <v>50.3</v>
      </c>
      <c r="AO12" s="186">
        <v>72</v>
      </c>
      <c r="AP12" s="185">
        <v>49.7</v>
      </c>
      <c r="AQ12" s="187">
        <v>0</v>
      </c>
      <c r="AR12" s="182">
        <v>0</v>
      </c>
      <c r="AS12" s="184">
        <v>71</v>
      </c>
      <c r="AT12" s="185">
        <v>49.3</v>
      </c>
      <c r="AU12" s="186">
        <v>73</v>
      </c>
      <c r="AV12" s="185">
        <v>50.7</v>
      </c>
      <c r="AW12" s="186">
        <v>0</v>
      </c>
      <c r="AX12" s="193">
        <v>0</v>
      </c>
      <c r="AY12" s="184">
        <v>67</v>
      </c>
      <c r="AZ12" s="185">
        <v>46.5</v>
      </c>
      <c r="BA12" s="186">
        <v>77</v>
      </c>
      <c r="BB12" s="185">
        <v>53.5</v>
      </c>
      <c r="BC12" s="186">
        <v>0</v>
      </c>
      <c r="BD12" s="193">
        <v>0</v>
      </c>
    </row>
    <row r="13" spans="1:56" ht="20.100000000000001" customHeight="1" x14ac:dyDescent="0.35">
      <c r="A13" s="80" t="s">
        <v>26</v>
      </c>
      <c r="B13" s="81" t="s">
        <v>37</v>
      </c>
      <c r="C13" s="188">
        <v>71</v>
      </c>
      <c r="D13" s="189">
        <v>71</v>
      </c>
      <c r="E13" s="190">
        <v>29</v>
      </c>
      <c r="F13" s="192">
        <v>29</v>
      </c>
      <c r="G13" s="188">
        <v>67</v>
      </c>
      <c r="H13" s="190">
        <v>64.400000000000006</v>
      </c>
      <c r="I13" s="190">
        <v>37</v>
      </c>
      <c r="J13" s="191">
        <v>35.6</v>
      </c>
      <c r="K13" s="188">
        <v>66</v>
      </c>
      <c r="L13" s="189">
        <v>66</v>
      </c>
      <c r="M13" s="190">
        <v>34</v>
      </c>
      <c r="N13" s="191">
        <v>34</v>
      </c>
      <c r="O13" s="188">
        <v>57</v>
      </c>
      <c r="P13" s="190">
        <v>59.4</v>
      </c>
      <c r="Q13" s="190">
        <v>39</v>
      </c>
      <c r="R13" s="191">
        <v>40.6</v>
      </c>
      <c r="S13" s="188">
        <v>61</v>
      </c>
      <c r="T13" s="190">
        <v>65.599999999999994</v>
      </c>
      <c r="U13" s="190">
        <v>32</v>
      </c>
      <c r="V13" s="191">
        <v>34.4</v>
      </c>
      <c r="W13" s="188">
        <v>56</v>
      </c>
      <c r="X13" s="190">
        <v>55.4</v>
      </c>
      <c r="Y13" s="190">
        <v>45</v>
      </c>
      <c r="Z13" s="191">
        <v>44.6</v>
      </c>
      <c r="AA13" s="188">
        <v>59</v>
      </c>
      <c r="AB13" s="189">
        <v>59</v>
      </c>
      <c r="AC13" s="190">
        <v>41</v>
      </c>
      <c r="AD13" s="189">
        <v>41</v>
      </c>
      <c r="AE13" s="190">
        <v>0</v>
      </c>
      <c r="AF13" s="192">
        <v>0</v>
      </c>
      <c r="AG13" s="188">
        <v>73</v>
      </c>
      <c r="AH13" s="190">
        <v>70.900000000000006</v>
      </c>
      <c r="AI13" s="190">
        <v>30</v>
      </c>
      <c r="AJ13" s="190">
        <v>29.1</v>
      </c>
      <c r="AK13" s="190">
        <v>0</v>
      </c>
      <c r="AL13" s="192">
        <v>0</v>
      </c>
      <c r="AM13" s="188">
        <v>57</v>
      </c>
      <c r="AN13" s="189">
        <v>55.9</v>
      </c>
      <c r="AO13" s="190">
        <v>45</v>
      </c>
      <c r="AP13" s="189">
        <v>44.1</v>
      </c>
      <c r="AQ13" s="191">
        <v>0</v>
      </c>
      <c r="AR13" s="181">
        <v>0</v>
      </c>
      <c r="AS13" s="188">
        <v>55</v>
      </c>
      <c r="AT13" s="189">
        <v>55</v>
      </c>
      <c r="AU13" s="190">
        <v>45</v>
      </c>
      <c r="AV13" s="189">
        <v>45</v>
      </c>
      <c r="AW13" s="190">
        <v>0</v>
      </c>
      <c r="AX13" s="192">
        <v>0</v>
      </c>
      <c r="AY13" s="188">
        <v>60</v>
      </c>
      <c r="AZ13" s="189">
        <v>58.8</v>
      </c>
      <c r="BA13" s="190">
        <v>42</v>
      </c>
      <c r="BB13" s="189">
        <v>41.2</v>
      </c>
      <c r="BC13" s="190">
        <v>0</v>
      </c>
      <c r="BD13" s="192">
        <v>0</v>
      </c>
    </row>
    <row r="14" spans="1:56" ht="20.100000000000001" customHeight="1" x14ac:dyDescent="0.35">
      <c r="A14" s="74" t="s">
        <v>26</v>
      </c>
      <c r="B14" s="75" t="s">
        <v>40</v>
      </c>
      <c r="C14" s="184">
        <v>43</v>
      </c>
      <c r="D14" s="185">
        <v>58.9</v>
      </c>
      <c r="E14" s="186">
        <v>30</v>
      </c>
      <c r="F14" s="187">
        <v>41.1</v>
      </c>
      <c r="G14" s="184">
        <v>46</v>
      </c>
      <c r="H14" s="186">
        <v>60.5</v>
      </c>
      <c r="I14" s="186">
        <v>30</v>
      </c>
      <c r="J14" s="187">
        <v>39.5</v>
      </c>
      <c r="K14" s="184">
        <v>44</v>
      </c>
      <c r="L14" s="186">
        <v>57.9</v>
      </c>
      <c r="M14" s="186">
        <v>32</v>
      </c>
      <c r="N14" s="187">
        <v>42.1</v>
      </c>
      <c r="O14" s="184">
        <v>38</v>
      </c>
      <c r="P14" s="186">
        <v>55.1</v>
      </c>
      <c r="Q14" s="186">
        <v>31</v>
      </c>
      <c r="R14" s="187">
        <v>44.9</v>
      </c>
      <c r="S14" s="184">
        <v>35</v>
      </c>
      <c r="T14" s="186">
        <v>50.7</v>
      </c>
      <c r="U14" s="186">
        <v>34</v>
      </c>
      <c r="V14" s="187">
        <v>49.3</v>
      </c>
      <c r="W14" s="184">
        <v>37</v>
      </c>
      <c r="X14" s="186">
        <v>55.2</v>
      </c>
      <c r="Y14" s="186">
        <v>30</v>
      </c>
      <c r="Z14" s="187">
        <v>44.8</v>
      </c>
      <c r="AA14" s="184">
        <v>33</v>
      </c>
      <c r="AB14" s="186">
        <v>47.8</v>
      </c>
      <c r="AC14" s="186">
        <v>36</v>
      </c>
      <c r="AD14" s="186">
        <v>52.2</v>
      </c>
      <c r="AE14" s="186">
        <v>0</v>
      </c>
      <c r="AF14" s="193">
        <v>0</v>
      </c>
      <c r="AG14" s="184">
        <v>35</v>
      </c>
      <c r="AH14" s="185">
        <v>50</v>
      </c>
      <c r="AI14" s="186">
        <v>35</v>
      </c>
      <c r="AJ14" s="185">
        <v>50</v>
      </c>
      <c r="AK14" s="186">
        <v>0</v>
      </c>
      <c r="AL14" s="193">
        <v>0</v>
      </c>
      <c r="AM14" s="184">
        <v>32</v>
      </c>
      <c r="AN14" s="185">
        <v>46.4</v>
      </c>
      <c r="AO14" s="186">
        <v>37</v>
      </c>
      <c r="AP14" s="185">
        <v>53.6</v>
      </c>
      <c r="AQ14" s="187">
        <v>0</v>
      </c>
      <c r="AR14" s="182">
        <v>0</v>
      </c>
      <c r="AS14" s="184">
        <v>33</v>
      </c>
      <c r="AT14" s="185">
        <v>47.8</v>
      </c>
      <c r="AU14" s="186">
        <v>36</v>
      </c>
      <c r="AV14" s="185">
        <v>52.2</v>
      </c>
      <c r="AW14" s="186">
        <v>0</v>
      </c>
      <c r="AX14" s="193">
        <v>0</v>
      </c>
      <c r="AY14" s="184">
        <v>35</v>
      </c>
      <c r="AZ14" s="185">
        <v>50</v>
      </c>
      <c r="BA14" s="186">
        <v>35</v>
      </c>
      <c r="BB14" s="185">
        <v>50</v>
      </c>
      <c r="BC14" s="186">
        <v>0</v>
      </c>
      <c r="BD14" s="193">
        <v>0</v>
      </c>
    </row>
    <row r="15" spans="1:56" ht="20.100000000000001" customHeight="1" x14ac:dyDescent="0.35">
      <c r="A15" s="80" t="s">
        <v>42</v>
      </c>
      <c r="B15" s="81" t="s">
        <v>43</v>
      </c>
      <c r="C15" s="188">
        <v>28</v>
      </c>
      <c r="D15" s="189">
        <v>53.8</v>
      </c>
      <c r="E15" s="190">
        <v>24</v>
      </c>
      <c r="F15" s="191">
        <v>46.2</v>
      </c>
      <c r="G15" s="188">
        <v>31</v>
      </c>
      <c r="H15" s="190">
        <v>59.6</v>
      </c>
      <c r="I15" s="190">
        <v>21</v>
      </c>
      <c r="J15" s="191">
        <v>40.4</v>
      </c>
      <c r="K15" s="188">
        <v>43</v>
      </c>
      <c r="L15" s="190">
        <v>53.8</v>
      </c>
      <c r="M15" s="190">
        <v>37</v>
      </c>
      <c r="N15" s="191">
        <v>46.3</v>
      </c>
      <c r="O15" s="188">
        <v>52</v>
      </c>
      <c r="P15" s="189">
        <v>65</v>
      </c>
      <c r="Q15" s="190">
        <v>28</v>
      </c>
      <c r="R15" s="192">
        <v>35</v>
      </c>
      <c r="S15" s="188">
        <v>37</v>
      </c>
      <c r="T15" s="190">
        <v>46.3</v>
      </c>
      <c r="U15" s="190">
        <v>43</v>
      </c>
      <c r="V15" s="191">
        <v>53.8</v>
      </c>
      <c r="W15" s="188">
        <v>44</v>
      </c>
      <c r="X15" s="189">
        <v>55</v>
      </c>
      <c r="Y15" s="190">
        <v>36</v>
      </c>
      <c r="Z15" s="192">
        <v>45</v>
      </c>
      <c r="AA15" s="188">
        <v>39</v>
      </c>
      <c r="AB15" s="190">
        <v>48.1</v>
      </c>
      <c r="AC15" s="190">
        <v>41</v>
      </c>
      <c r="AD15" s="190">
        <v>50.6</v>
      </c>
      <c r="AE15" s="190">
        <v>1</v>
      </c>
      <c r="AF15" s="192">
        <v>1.2</v>
      </c>
      <c r="AG15" s="188">
        <v>41</v>
      </c>
      <c r="AH15" s="189">
        <v>50.6</v>
      </c>
      <c r="AI15" s="190">
        <v>39</v>
      </c>
      <c r="AJ15" s="189">
        <v>48.1</v>
      </c>
      <c r="AK15" s="190">
        <v>1</v>
      </c>
      <c r="AL15" s="192">
        <v>1.2</v>
      </c>
      <c r="AM15" s="188">
        <v>31</v>
      </c>
      <c r="AN15" s="189">
        <v>38.299999999999997</v>
      </c>
      <c r="AO15" s="190">
        <v>49</v>
      </c>
      <c r="AP15" s="189">
        <v>60.5</v>
      </c>
      <c r="AQ15" s="191">
        <v>1</v>
      </c>
      <c r="AR15" s="181">
        <v>1.2</v>
      </c>
      <c r="AS15" s="188">
        <v>44</v>
      </c>
      <c r="AT15" s="189">
        <v>55</v>
      </c>
      <c r="AU15" s="190">
        <v>36</v>
      </c>
      <c r="AV15" s="189">
        <v>45</v>
      </c>
      <c r="AW15" s="190">
        <v>0</v>
      </c>
      <c r="AX15" s="192">
        <v>0</v>
      </c>
      <c r="AY15" s="188">
        <v>36</v>
      </c>
      <c r="AZ15" s="189">
        <v>45</v>
      </c>
      <c r="BA15" s="190">
        <v>44</v>
      </c>
      <c r="BB15" s="189">
        <v>55</v>
      </c>
      <c r="BC15" s="190">
        <v>0</v>
      </c>
      <c r="BD15" s="192">
        <v>0</v>
      </c>
    </row>
    <row r="16" spans="1:56" ht="20.100000000000001" customHeight="1" x14ac:dyDescent="0.35">
      <c r="A16" s="74" t="s">
        <v>45</v>
      </c>
      <c r="B16" s="75" t="s">
        <v>46</v>
      </c>
      <c r="C16" s="184">
        <v>16</v>
      </c>
      <c r="D16" s="185">
        <v>38.1</v>
      </c>
      <c r="E16" s="186">
        <v>26</v>
      </c>
      <c r="F16" s="187">
        <v>61.9</v>
      </c>
      <c r="G16" s="184">
        <v>20</v>
      </c>
      <c r="H16" s="186">
        <v>39.200000000000003</v>
      </c>
      <c r="I16" s="186">
        <v>31</v>
      </c>
      <c r="J16" s="187">
        <v>60.8</v>
      </c>
      <c r="K16" s="184">
        <v>21</v>
      </c>
      <c r="L16" s="186">
        <v>44.7</v>
      </c>
      <c r="M16" s="186">
        <v>26</v>
      </c>
      <c r="N16" s="187">
        <v>55.3</v>
      </c>
      <c r="O16" s="184">
        <v>27</v>
      </c>
      <c r="P16" s="186">
        <v>64.3</v>
      </c>
      <c r="Q16" s="186">
        <v>15</v>
      </c>
      <c r="R16" s="187">
        <v>35.700000000000003</v>
      </c>
      <c r="S16" s="184">
        <v>22</v>
      </c>
      <c r="T16" s="185">
        <v>50</v>
      </c>
      <c r="U16" s="186">
        <v>22</v>
      </c>
      <c r="V16" s="193">
        <v>50</v>
      </c>
      <c r="W16" s="184">
        <v>21</v>
      </c>
      <c r="X16" s="186">
        <v>44.7</v>
      </c>
      <c r="Y16" s="186">
        <v>26</v>
      </c>
      <c r="Z16" s="187">
        <v>55.3</v>
      </c>
      <c r="AA16" s="184">
        <v>19</v>
      </c>
      <c r="AB16" s="186">
        <v>45.2</v>
      </c>
      <c r="AC16" s="186">
        <v>23</v>
      </c>
      <c r="AD16" s="186">
        <v>54.8</v>
      </c>
      <c r="AE16" s="186">
        <v>0</v>
      </c>
      <c r="AF16" s="193">
        <v>0</v>
      </c>
      <c r="AG16" s="184">
        <v>24</v>
      </c>
      <c r="AH16" s="185">
        <v>49</v>
      </c>
      <c r="AI16" s="186">
        <v>25</v>
      </c>
      <c r="AJ16" s="185">
        <v>51</v>
      </c>
      <c r="AK16" s="186">
        <v>0</v>
      </c>
      <c r="AL16" s="193">
        <v>0</v>
      </c>
      <c r="AM16" s="184">
        <v>24</v>
      </c>
      <c r="AN16" s="185">
        <v>50</v>
      </c>
      <c r="AO16" s="186">
        <v>24</v>
      </c>
      <c r="AP16" s="185">
        <v>50</v>
      </c>
      <c r="AQ16" s="187">
        <v>0</v>
      </c>
      <c r="AR16" s="182">
        <v>0</v>
      </c>
      <c r="AS16" s="184">
        <v>24</v>
      </c>
      <c r="AT16" s="185">
        <v>50</v>
      </c>
      <c r="AU16" s="186">
        <v>24</v>
      </c>
      <c r="AV16" s="185">
        <v>50</v>
      </c>
      <c r="AW16" s="186">
        <v>0</v>
      </c>
      <c r="AX16" s="193">
        <v>0</v>
      </c>
      <c r="AY16" s="184">
        <v>27</v>
      </c>
      <c r="AZ16" s="185">
        <v>50</v>
      </c>
      <c r="BA16" s="186">
        <v>27</v>
      </c>
      <c r="BB16" s="185">
        <v>50</v>
      </c>
      <c r="BC16" s="186">
        <v>0</v>
      </c>
      <c r="BD16" s="193">
        <v>0</v>
      </c>
    </row>
    <row r="17" spans="1:56" ht="20.100000000000001" customHeight="1" x14ac:dyDescent="0.35">
      <c r="A17" s="80" t="s">
        <v>48</v>
      </c>
      <c r="B17" s="81" t="s">
        <v>49</v>
      </c>
      <c r="C17" s="188">
        <v>45</v>
      </c>
      <c r="D17" s="189">
        <v>56.3</v>
      </c>
      <c r="E17" s="190">
        <v>35</v>
      </c>
      <c r="F17" s="191">
        <v>43.8</v>
      </c>
      <c r="G17" s="188">
        <v>42</v>
      </c>
      <c r="H17" s="190">
        <v>52.5</v>
      </c>
      <c r="I17" s="190">
        <v>38</v>
      </c>
      <c r="J17" s="191">
        <v>47.5</v>
      </c>
      <c r="K17" s="188">
        <v>40</v>
      </c>
      <c r="L17" s="190">
        <v>55.6</v>
      </c>
      <c r="M17" s="190">
        <v>32</v>
      </c>
      <c r="N17" s="191">
        <v>44.4</v>
      </c>
      <c r="O17" s="188">
        <v>30</v>
      </c>
      <c r="P17" s="190">
        <v>41.7</v>
      </c>
      <c r="Q17" s="190">
        <v>42</v>
      </c>
      <c r="R17" s="191">
        <v>58.3</v>
      </c>
      <c r="S17" s="188">
        <v>34</v>
      </c>
      <c r="T17" s="189">
        <v>43</v>
      </c>
      <c r="U17" s="190">
        <v>45</v>
      </c>
      <c r="V17" s="192">
        <v>57</v>
      </c>
      <c r="W17" s="188">
        <v>30</v>
      </c>
      <c r="X17" s="190">
        <v>39.5</v>
      </c>
      <c r="Y17" s="190">
        <v>46</v>
      </c>
      <c r="Z17" s="191">
        <v>60.5</v>
      </c>
      <c r="AA17" s="188">
        <v>37</v>
      </c>
      <c r="AB17" s="190">
        <v>45.7</v>
      </c>
      <c r="AC17" s="190">
        <v>44</v>
      </c>
      <c r="AD17" s="190">
        <v>54.3</v>
      </c>
      <c r="AE17" s="190">
        <v>0</v>
      </c>
      <c r="AF17" s="192">
        <v>0</v>
      </c>
      <c r="AG17" s="188">
        <v>31</v>
      </c>
      <c r="AH17" s="189">
        <v>40.299999999999997</v>
      </c>
      <c r="AI17" s="190">
        <v>46</v>
      </c>
      <c r="AJ17" s="189">
        <v>59.7</v>
      </c>
      <c r="AK17" s="190">
        <v>0</v>
      </c>
      <c r="AL17" s="192">
        <v>0</v>
      </c>
      <c r="AM17" s="188">
        <v>30</v>
      </c>
      <c r="AN17" s="189">
        <v>38</v>
      </c>
      <c r="AO17" s="190">
        <v>49</v>
      </c>
      <c r="AP17" s="189">
        <v>62</v>
      </c>
      <c r="AQ17" s="191">
        <v>0</v>
      </c>
      <c r="AR17" s="181">
        <v>0</v>
      </c>
      <c r="AS17" s="188">
        <v>23</v>
      </c>
      <c r="AT17" s="189">
        <v>31.5</v>
      </c>
      <c r="AU17" s="190">
        <v>50</v>
      </c>
      <c r="AV17" s="189">
        <v>68.5</v>
      </c>
      <c r="AW17" s="190">
        <v>0</v>
      </c>
      <c r="AX17" s="192">
        <v>0</v>
      </c>
      <c r="AY17" s="188">
        <v>32</v>
      </c>
      <c r="AZ17" s="189">
        <v>42.7</v>
      </c>
      <c r="BA17" s="190">
        <v>43</v>
      </c>
      <c r="BB17" s="189">
        <v>57.3</v>
      </c>
      <c r="BC17" s="190">
        <v>0</v>
      </c>
      <c r="BD17" s="192">
        <v>0</v>
      </c>
    </row>
    <row r="18" spans="1:56" ht="20.100000000000001" customHeight="1" x14ac:dyDescent="0.35">
      <c r="A18" s="74" t="s">
        <v>51</v>
      </c>
      <c r="B18" s="75" t="s">
        <v>52</v>
      </c>
      <c r="C18" s="184">
        <v>40</v>
      </c>
      <c r="D18" s="185">
        <v>48.2</v>
      </c>
      <c r="E18" s="186">
        <v>43</v>
      </c>
      <c r="F18" s="187">
        <v>51.8</v>
      </c>
      <c r="G18" s="184">
        <v>36</v>
      </c>
      <c r="H18" s="186">
        <v>43.4</v>
      </c>
      <c r="I18" s="186">
        <v>47</v>
      </c>
      <c r="J18" s="187">
        <v>56.6</v>
      </c>
      <c r="K18" s="184">
        <v>38</v>
      </c>
      <c r="L18" s="186">
        <v>45.2</v>
      </c>
      <c r="M18" s="186">
        <v>46</v>
      </c>
      <c r="N18" s="187">
        <v>54.8</v>
      </c>
      <c r="O18" s="184">
        <v>36</v>
      </c>
      <c r="P18" s="186">
        <v>43.4</v>
      </c>
      <c r="Q18" s="186">
        <v>47</v>
      </c>
      <c r="R18" s="187">
        <v>56.6</v>
      </c>
      <c r="S18" s="184">
        <v>44</v>
      </c>
      <c r="T18" s="186">
        <v>47.3</v>
      </c>
      <c r="U18" s="186">
        <v>49</v>
      </c>
      <c r="V18" s="187">
        <v>52.7</v>
      </c>
      <c r="W18" s="184">
        <v>34</v>
      </c>
      <c r="X18" s="185">
        <v>37</v>
      </c>
      <c r="Y18" s="186">
        <v>58</v>
      </c>
      <c r="Z18" s="193">
        <v>63</v>
      </c>
      <c r="AA18" s="184">
        <v>36</v>
      </c>
      <c r="AB18" s="186">
        <v>38.700000000000003</v>
      </c>
      <c r="AC18" s="186">
        <v>57</v>
      </c>
      <c r="AD18" s="186">
        <v>61.3</v>
      </c>
      <c r="AE18" s="186">
        <v>0</v>
      </c>
      <c r="AF18" s="193">
        <v>0</v>
      </c>
      <c r="AG18" s="184">
        <v>47</v>
      </c>
      <c r="AH18" s="185">
        <v>50.5</v>
      </c>
      <c r="AI18" s="186">
        <v>46</v>
      </c>
      <c r="AJ18" s="185">
        <v>49.5</v>
      </c>
      <c r="AK18" s="186">
        <v>0</v>
      </c>
      <c r="AL18" s="193">
        <v>0</v>
      </c>
      <c r="AM18" s="184">
        <v>40</v>
      </c>
      <c r="AN18" s="185">
        <v>43</v>
      </c>
      <c r="AO18" s="186">
        <v>53</v>
      </c>
      <c r="AP18" s="185">
        <v>57</v>
      </c>
      <c r="AQ18" s="187">
        <v>0</v>
      </c>
      <c r="AR18" s="182">
        <v>0</v>
      </c>
      <c r="AS18" s="184">
        <v>34</v>
      </c>
      <c r="AT18" s="185">
        <v>36.6</v>
      </c>
      <c r="AU18" s="186">
        <v>59</v>
      </c>
      <c r="AV18" s="185">
        <v>63.4</v>
      </c>
      <c r="AW18" s="186">
        <v>0</v>
      </c>
      <c r="AX18" s="193">
        <v>0</v>
      </c>
      <c r="AY18" s="184">
        <v>40</v>
      </c>
      <c r="AZ18" s="185">
        <v>43</v>
      </c>
      <c r="BA18" s="186">
        <v>53</v>
      </c>
      <c r="BB18" s="185">
        <v>57</v>
      </c>
      <c r="BC18" s="186">
        <v>0</v>
      </c>
      <c r="BD18" s="193">
        <v>0</v>
      </c>
    </row>
    <row r="19" spans="1:56" ht="20.100000000000001" customHeight="1" x14ac:dyDescent="0.35">
      <c r="A19" s="80" t="s">
        <v>51</v>
      </c>
      <c r="B19" s="81" t="s">
        <v>53</v>
      </c>
      <c r="C19" s="188">
        <v>48</v>
      </c>
      <c r="D19" s="189">
        <v>44.4</v>
      </c>
      <c r="E19" s="190">
        <v>60</v>
      </c>
      <c r="F19" s="191">
        <v>55.6</v>
      </c>
      <c r="G19" s="188">
        <v>50</v>
      </c>
      <c r="H19" s="190">
        <v>46.3</v>
      </c>
      <c r="I19" s="190">
        <v>58</v>
      </c>
      <c r="J19" s="191">
        <v>53.7</v>
      </c>
      <c r="K19" s="188">
        <v>60</v>
      </c>
      <c r="L19" s="190">
        <v>51.7</v>
      </c>
      <c r="M19" s="190">
        <v>56</v>
      </c>
      <c r="N19" s="191">
        <v>48.3</v>
      </c>
      <c r="O19" s="188">
        <v>60</v>
      </c>
      <c r="P19" s="190">
        <v>48.8</v>
      </c>
      <c r="Q19" s="190">
        <v>63</v>
      </c>
      <c r="R19" s="191">
        <v>51.2</v>
      </c>
      <c r="S19" s="188">
        <v>66</v>
      </c>
      <c r="T19" s="189">
        <v>55</v>
      </c>
      <c r="U19" s="190">
        <v>54</v>
      </c>
      <c r="V19" s="192">
        <v>45</v>
      </c>
      <c r="W19" s="188">
        <v>57</v>
      </c>
      <c r="X19" s="190">
        <v>46.7</v>
      </c>
      <c r="Y19" s="190">
        <v>65</v>
      </c>
      <c r="Z19" s="191">
        <v>53.3</v>
      </c>
      <c r="AA19" s="188">
        <v>58</v>
      </c>
      <c r="AB19" s="190">
        <v>47.2</v>
      </c>
      <c r="AC19" s="190">
        <v>65</v>
      </c>
      <c r="AD19" s="190">
        <v>52.8</v>
      </c>
      <c r="AE19" s="190">
        <v>0</v>
      </c>
      <c r="AF19" s="192">
        <v>0</v>
      </c>
      <c r="AG19" s="188">
        <v>65</v>
      </c>
      <c r="AH19" s="189">
        <v>52</v>
      </c>
      <c r="AI19" s="190">
        <v>60</v>
      </c>
      <c r="AJ19" s="189">
        <v>48</v>
      </c>
      <c r="AK19" s="190">
        <v>0</v>
      </c>
      <c r="AL19" s="192">
        <v>0</v>
      </c>
      <c r="AM19" s="188">
        <v>57</v>
      </c>
      <c r="AN19" s="189">
        <v>45.6</v>
      </c>
      <c r="AO19" s="190">
        <v>68</v>
      </c>
      <c r="AP19" s="189">
        <v>54.4</v>
      </c>
      <c r="AQ19" s="191">
        <v>0</v>
      </c>
      <c r="AR19" s="181">
        <v>0</v>
      </c>
      <c r="AS19" s="188">
        <v>52</v>
      </c>
      <c r="AT19" s="189">
        <v>42.6</v>
      </c>
      <c r="AU19" s="190">
        <v>70</v>
      </c>
      <c r="AV19" s="189">
        <v>57.4</v>
      </c>
      <c r="AW19" s="190">
        <v>0</v>
      </c>
      <c r="AX19" s="192">
        <v>0</v>
      </c>
      <c r="AY19" s="188">
        <v>54</v>
      </c>
      <c r="AZ19" s="189">
        <v>43.2</v>
      </c>
      <c r="BA19" s="190">
        <v>71</v>
      </c>
      <c r="BB19" s="189">
        <v>56.8</v>
      </c>
      <c r="BC19" s="190">
        <v>0</v>
      </c>
      <c r="BD19" s="192">
        <v>0</v>
      </c>
    </row>
    <row r="20" spans="1:56" ht="20.100000000000001" customHeight="1" x14ac:dyDescent="0.35">
      <c r="A20" s="74" t="s">
        <v>51</v>
      </c>
      <c r="B20" s="75" t="s">
        <v>405</v>
      </c>
      <c r="C20" s="184" t="s">
        <v>247</v>
      </c>
      <c r="D20" s="185" t="s">
        <v>247</v>
      </c>
      <c r="E20" s="186" t="s">
        <v>247</v>
      </c>
      <c r="F20" s="187" t="s">
        <v>247</v>
      </c>
      <c r="G20" s="184" t="s">
        <v>247</v>
      </c>
      <c r="H20" s="186" t="s">
        <v>247</v>
      </c>
      <c r="I20" s="186" t="s">
        <v>247</v>
      </c>
      <c r="J20" s="187" t="s">
        <v>247</v>
      </c>
      <c r="K20" s="184" t="s">
        <v>247</v>
      </c>
      <c r="L20" s="186" t="s">
        <v>247</v>
      </c>
      <c r="M20" s="186" t="s">
        <v>247</v>
      </c>
      <c r="N20" s="187" t="s">
        <v>247</v>
      </c>
      <c r="O20" s="184">
        <v>43</v>
      </c>
      <c r="P20" s="185">
        <v>43</v>
      </c>
      <c r="Q20" s="186">
        <v>57</v>
      </c>
      <c r="R20" s="193">
        <v>57</v>
      </c>
      <c r="S20" s="184">
        <v>59</v>
      </c>
      <c r="T20" s="185">
        <v>59</v>
      </c>
      <c r="U20" s="186">
        <v>41</v>
      </c>
      <c r="V20" s="193">
        <v>41</v>
      </c>
      <c r="W20" s="184">
        <v>61</v>
      </c>
      <c r="X20" s="185">
        <v>61</v>
      </c>
      <c r="Y20" s="186">
        <v>39</v>
      </c>
      <c r="Z20" s="193">
        <v>39</v>
      </c>
      <c r="AA20" s="184">
        <v>50</v>
      </c>
      <c r="AB20" s="186">
        <v>49.5</v>
      </c>
      <c r="AC20" s="186">
        <v>49</v>
      </c>
      <c r="AD20" s="186">
        <v>48.5</v>
      </c>
      <c r="AE20" s="186">
        <v>2</v>
      </c>
      <c r="AF20" s="193">
        <v>2</v>
      </c>
      <c r="AG20" s="184">
        <v>51</v>
      </c>
      <c r="AH20" s="185">
        <v>51</v>
      </c>
      <c r="AI20" s="186">
        <v>49</v>
      </c>
      <c r="AJ20" s="185">
        <v>49</v>
      </c>
      <c r="AK20" s="186">
        <v>0</v>
      </c>
      <c r="AL20" s="193">
        <v>0</v>
      </c>
      <c r="AM20" s="184">
        <v>61</v>
      </c>
      <c r="AN20" s="185">
        <v>58.1</v>
      </c>
      <c r="AO20" s="186">
        <v>44</v>
      </c>
      <c r="AP20" s="185">
        <v>41.9</v>
      </c>
      <c r="AQ20" s="187">
        <v>0</v>
      </c>
      <c r="AR20" s="182">
        <v>0</v>
      </c>
      <c r="AS20" s="184">
        <v>53</v>
      </c>
      <c r="AT20" s="185">
        <v>50.5</v>
      </c>
      <c r="AU20" s="186">
        <v>52</v>
      </c>
      <c r="AV20" s="185">
        <v>49.5</v>
      </c>
      <c r="AW20" s="186">
        <v>0</v>
      </c>
      <c r="AX20" s="193">
        <v>0</v>
      </c>
      <c r="AY20" s="184">
        <v>47</v>
      </c>
      <c r="AZ20" s="185">
        <v>44.8</v>
      </c>
      <c r="BA20" s="186">
        <v>58</v>
      </c>
      <c r="BB20" s="185">
        <v>55.2</v>
      </c>
      <c r="BC20" s="186">
        <v>0</v>
      </c>
      <c r="BD20" s="193">
        <v>0</v>
      </c>
    </row>
    <row r="21" spans="1:56" ht="20.100000000000001" customHeight="1" x14ac:dyDescent="0.35">
      <c r="A21" s="80" t="s">
        <v>56</v>
      </c>
      <c r="B21" s="81" t="s">
        <v>57</v>
      </c>
      <c r="C21" s="188">
        <v>37</v>
      </c>
      <c r="D21" s="189">
        <v>56.9</v>
      </c>
      <c r="E21" s="190">
        <v>28</v>
      </c>
      <c r="F21" s="191">
        <v>43.1</v>
      </c>
      <c r="G21" s="188">
        <v>39</v>
      </c>
      <c r="H21" s="190">
        <v>55.7</v>
      </c>
      <c r="I21" s="190">
        <v>31</v>
      </c>
      <c r="J21" s="191">
        <v>44.3</v>
      </c>
      <c r="K21" s="188">
        <v>43</v>
      </c>
      <c r="L21" s="190">
        <v>53.8</v>
      </c>
      <c r="M21" s="190">
        <v>37</v>
      </c>
      <c r="N21" s="191">
        <v>46.3</v>
      </c>
      <c r="O21" s="188">
        <v>46</v>
      </c>
      <c r="P21" s="190">
        <v>58.2</v>
      </c>
      <c r="Q21" s="190">
        <v>33</v>
      </c>
      <c r="R21" s="191">
        <v>41.8</v>
      </c>
      <c r="S21" s="188">
        <v>49</v>
      </c>
      <c r="T21" s="189">
        <v>59</v>
      </c>
      <c r="U21" s="190">
        <v>34</v>
      </c>
      <c r="V21" s="192">
        <v>41</v>
      </c>
      <c r="W21" s="188">
        <v>48</v>
      </c>
      <c r="X21" s="190">
        <v>56.5</v>
      </c>
      <c r="Y21" s="190">
        <v>37</v>
      </c>
      <c r="Z21" s="191">
        <v>43.5</v>
      </c>
      <c r="AA21" s="188">
        <v>50</v>
      </c>
      <c r="AB21" s="190">
        <v>55.6</v>
      </c>
      <c r="AC21" s="190">
        <v>40</v>
      </c>
      <c r="AD21" s="190">
        <v>44.4</v>
      </c>
      <c r="AE21" s="190">
        <v>0</v>
      </c>
      <c r="AF21" s="192">
        <v>0</v>
      </c>
      <c r="AG21" s="188">
        <v>46</v>
      </c>
      <c r="AH21" s="189">
        <v>48.9</v>
      </c>
      <c r="AI21" s="190">
        <v>48</v>
      </c>
      <c r="AJ21" s="189">
        <v>51.1</v>
      </c>
      <c r="AK21" s="190">
        <v>0</v>
      </c>
      <c r="AL21" s="192">
        <v>0</v>
      </c>
      <c r="AM21" s="188">
        <v>53</v>
      </c>
      <c r="AN21" s="189">
        <v>55.2</v>
      </c>
      <c r="AO21" s="190">
        <v>43</v>
      </c>
      <c r="AP21" s="189">
        <v>44.8</v>
      </c>
      <c r="AQ21" s="191">
        <v>0</v>
      </c>
      <c r="AR21" s="181">
        <v>0</v>
      </c>
      <c r="AS21" s="188">
        <v>47</v>
      </c>
      <c r="AT21" s="189">
        <v>49</v>
      </c>
      <c r="AU21" s="190">
        <v>49</v>
      </c>
      <c r="AV21" s="189">
        <v>51</v>
      </c>
      <c r="AW21" s="190">
        <v>0</v>
      </c>
      <c r="AX21" s="192">
        <v>0</v>
      </c>
      <c r="AY21" s="188">
        <v>40</v>
      </c>
      <c r="AZ21" s="189">
        <v>41.7</v>
      </c>
      <c r="BA21" s="190">
        <v>56</v>
      </c>
      <c r="BB21" s="189">
        <v>58.3</v>
      </c>
      <c r="BC21" s="190">
        <v>0</v>
      </c>
      <c r="BD21" s="192">
        <v>0</v>
      </c>
    </row>
    <row r="22" spans="1:56" ht="20.100000000000001" customHeight="1" x14ac:dyDescent="0.35">
      <c r="A22" s="74" t="s">
        <v>59</v>
      </c>
      <c r="B22" s="75" t="s">
        <v>60</v>
      </c>
      <c r="C22" s="184">
        <v>32</v>
      </c>
      <c r="D22" s="185">
        <v>60.4</v>
      </c>
      <c r="E22" s="186">
        <v>21</v>
      </c>
      <c r="F22" s="187">
        <v>39.6</v>
      </c>
      <c r="G22" s="184">
        <v>29</v>
      </c>
      <c r="H22" s="186">
        <v>56.9</v>
      </c>
      <c r="I22" s="186">
        <v>22</v>
      </c>
      <c r="J22" s="187">
        <v>43.1</v>
      </c>
      <c r="K22" s="184">
        <v>28</v>
      </c>
      <c r="L22" s="186">
        <v>54.9</v>
      </c>
      <c r="M22" s="186">
        <v>23</v>
      </c>
      <c r="N22" s="187">
        <v>45.1</v>
      </c>
      <c r="O22" s="184">
        <v>31</v>
      </c>
      <c r="P22" s="186">
        <v>60.8</v>
      </c>
      <c r="Q22" s="186">
        <v>20</v>
      </c>
      <c r="R22" s="187">
        <v>39.200000000000003</v>
      </c>
      <c r="S22" s="184">
        <v>30</v>
      </c>
      <c r="T22" s="185">
        <v>60</v>
      </c>
      <c r="U22" s="186">
        <v>20</v>
      </c>
      <c r="V22" s="193">
        <v>40</v>
      </c>
      <c r="W22" s="184">
        <v>27</v>
      </c>
      <c r="X22" s="185">
        <v>54</v>
      </c>
      <c r="Y22" s="186">
        <v>23</v>
      </c>
      <c r="Z22" s="193">
        <v>46</v>
      </c>
      <c r="AA22" s="184">
        <v>33</v>
      </c>
      <c r="AB22" s="186">
        <v>63.5</v>
      </c>
      <c r="AC22" s="186">
        <v>19</v>
      </c>
      <c r="AD22" s="186">
        <v>36.5</v>
      </c>
      <c r="AE22" s="186">
        <v>0</v>
      </c>
      <c r="AF22" s="193">
        <v>0</v>
      </c>
      <c r="AG22" s="184">
        <v>22</v>
      </c>
      <c r="AH22" s="185">
        <v>44.9</v>
      </c>
      <c r="AI22" s="186">
        <v>27</v>
      </c>
      <c r="AJ22" s="185">
        <v>55.1</v>
      </c>
      <c r="AK22" s="186">
        <v>0</v>
      </c>
      <c r="AL22" s="193">
        <v>0</v>
      </c>
      <c r="AM22" s="184">
        <v>24</v>
      </c>
      <c r="AN22" s="185">
        <v>47.1</v>
      </c>
      <c r="AO22" s="186">
        <v>27</v>
      </c>
      <c r="AP22" s="185">
        <v>52.9</v>
      </c>
      <c r="AQ22" s="187">
        <v>0</v>
      </c>
      <c r="AR22" s="182">
        <v>0</v>
      </c>
      <c r="AS22" s="184">
        <v>27</v>
      </c>
      <c r="AT22" s="185">
        <v>54</v>
      </c>
      <c r="AU22" s="186">
        <v>23</v>
      </c>
      <c r="AV22" s="185">
        <v>46</v>
      </c>
      <c r="AW22" s="186">
        <v>0</v>
      </c>
      <c r="AX22" s="193">
        <v>0</v>
      </c>
      <c r="AY22" s="184">
        <v>29</v>
      </c>
      <c r="AZ22" s="185">
        <v>58</v>
      </c>
      <c r="BA22" s="186">
        <v>21</v>
      </c>
      <c r="BB22" s="185">
        <v>42</v>
      </c>
      <c r="BC22" s="186">
        <v>0</v>
      </c>
      <c r="BD22" s="193">
        <v>0</v>
      </c>
    </row>
    <row r="23" spans="1:56" ht="20.100000000000001" customHeight="1" x14ac:dyDescent="0.35">
      <c r="A23" s="80" t="s">
        <v>59</v>
      </c>
      <c r="B23" s="81" t="s">
        <v>62</v>
      </c>
      <c r="C23" s="188">
        <v>32</v>
      </c>
      <c r="D23" s="189">
        <v>47.1</v>
      </c>
      <c r="E23" s="190">
        <v>36</v>
      </c>
      <c r="F23" s="191">
        <v>52.9</v>
      </c>
      <c r="G23" s="188">
        <v>33</v>
      </c>
      <c r="H23" s="190">
        <v>48.5</v>
      </c>
      <c r="I23" s="190">
        <v>35</v>
      </c>
      <c r="J23" s="191">
        <v>51.5</v>
      </c>
      <c r="K23" s="188">
        <v>35</v>
      </c>
      <c r="L23" s="190">
        <v>51.5</v>
      </c>
      <c r="M23" s="190">
        <v>33</v>
      </c>
      <c r="N23" s="191">
        <v>48.5</v>
      </c>
      <c r="O23" s="188">
        <v>36</v>
      </c>
      <c r="P23" s="190">
        <v>54.5</v>
      </c>
      <c r="Q23" s="190">
        <v>30</v>
      </c>
      <c r="R23" s="191">
        <v>45.5</v>
      </c>
      <c r="S23" s="188">
        <v>24</v>
      </c>
      <c r="T23" s="190">
        <v>47.1</v>
      </c>
      <c r="U23" s="190">
        <v>27</v>
      </c>
      <c r="V23" s="191">
        <v>52.9</v>
      </c>
      <c r="W23" s="188">
        <v>26</v>
      </c>
      <c r="X23" s="189">
        <v>52</v>
      </c>
      <c r="Y23" s="190">
        <v>24</v>
      </c>
      <c r="Z23" s="192">
        <v>48</v>
      </c>
      <c r="AA23" s="188">
        <v>26</v>
      </c>
      <c r="AB23" s="189">
        <v>50</v>
      </c>
      <c r="AC23" s="190">
        <v>26</v>
      </c>
      <c r="AD23" s="189">
        <v>50</v>
      </c>
      <c r="AE23" s="190">
        <v>0</v>
      </c>
      <c r="AF23" s="192">
        <v>0</v>
      </c>
      <c r="AG23" s="188">
        <v>29</v>
      </c>
      <c r="AH23" s="189">
        <v>40.799999999999997</v>
      </c>
      <c r="AI23" s="190">
        <v>39</v>
      </c>
      <c r="AJ23" s="189">
        <v>54.9</v>
      </c>
      <c r="AK23" s="190">
        <v>3</v>
      </c>
      <c r="AL23" s="192">
        <v>4.2</v>
      </c>
      <c r="AM23" s="188">
        <v>40</v>
      </c>
      <c r="AN23" s="189">
        <v>58</v>
      </c>
      <c r="AO23" s="190">
        <v>29</v>
      </c>
      <c r="AP23" s="189">
        <v>42</v>
      </c>
      <c r="AQ23" s="191">
        <v>0</v>
      </c>
      <c r="AR23" s="181">
        <v>0</v>
      </c>
      <c r="AS23" s="188">
        <v>32</v>
      </c>
      <c r="AT23" s="189">
        <v>45.7</v>
      </c>
      <c r="AU23" s="190">
        <v>38</v>
      </c>
      <c r="AV23" s="189">
        <v>54.3</v>
      </c>
      <c r="AW23" s="190">
        <v>0</v>
      </c>
      <c r="AX23" s="192">
        <v>0</v>
      </c>
      <c r="AY23" s="188">
        <v>35</v>
      </c>
      <c r="AZ23" s="189">
        <v>50</v>
      </c>
      <c r="BA23" s="190">
        <v>35</v>
      </c>
      <c r="BB23" s="189">
        <v>50</v>
      </c>
      <c r="BC23" s="190">
        <v>0</v>
      </c>
      <c r="BD23" s="192">
        <v>0</v>
      </c>
    </row>
    <row r="24" spans="1:56" ht="20.100000000000001" customHeight="1" x14ac:dyDescent="0.35">
      <c r="A24" s="74" t="s">
        <v>59</v>
      </c>
      <c r="B24" s="75" t="s">
        <v>64</v>
      </c>
      <c r="C24" s="184" t="s">
        <v>247</v>
      </c>
      <c r="D24" s="185" t="s">
        <v>247</v>
      </c>
      <c r="E24" s="186" t="s">
        <v>247</v>
      </c>
      <c r="F24" s="187" t="s">
        <v>247</v>
      </c>
      <c r="G24" s="184" t="s">
        <v>247</v>
      </c>
      <c r="H24" s="186" t="s">
        <v>247</v>
      </c>
      <c r="I24" s="186" t="s">
        <v>247</v>
      </c>
      <c r="J24" s="187" t="s">
        <v>247</v>
      </c>
      <c r="K24" s="184">
        <v>83</v>
      </c>
      <c r="L24" s="186">
        <v>63.4</v>
      </c>
      <c r="M24" s="186">
        <v>48</v>
      </c>
      <c r="N24" s="187">
        <v>36.6</v>
      </c>
      <c r="O24" s="184">
        <v>74</v>
      </c>
      <c r="P24" s="186">
        <v>56.9</v>
      </c>
      <c r="Q24" s="186">
        <v>56</v>
      </c>
      <c r="R24" s="187">
        <v>43.1</v>
      </c>
      <c r="S24" s="184">
        <v>73</v>
      </c>
      <c r="T24" s="186">
        <v>56.6</v>
      </c>
      <c r="U24" s="186">
        <v>56</v>
      </c>
      <c r="V24" s="187">
        <v>43.4</v>
      </c>
      <c r="W24" s="184">
        <v>70</v>
      </c>
      <c r="X24" s="186">
        <v>53.4</v>
      </c>
      <c r="Y24" s="186">
        <v>61</v>
      </c>
      <c r="Z24" s="187">
        <v>46.6</v>
      </c>
      <c r="AA24" s="184">
        <v>79</v>
      </c>
      <c r="AB24" s="186">
        <v>59.8</v>
      </c>
      <c r="AC24" s="186">
        <v>53</v>
      </c>
      <c r="AD24" s="186">
        <v>40.200000000000003</v>
      </c>
      <c r="AE24" s="186">
        <v>0</v>
      </c>
      <c r="AF24" s="193">
        <v>0</v>
      </c>
      <c r="AG24" s="184">
        <v>66</v>
      </c>
      <c r="AH24" s="185">
        <v>50.4</v>
      </c>
      <c r="AI24" s="186">
        <v>65</v>
      </c>
      <c r="AJ24" s="185">
        <v>49.6</v>
      </c>
      <c r="AK24" s="186">
        <v>0</v>
      </c>
      <c r="AL24" s="193">
        <v>0</v>
      </c>
      <c r="AM24" s="184">
        <v>69</v>
      </c>
      <c r="AN24" s="185">
        <v>53.1</v>
      </c>
      <c r="AO24" s="186">
        <v>61</v>
      </c>
      <c r="AP24" s="185">
        <v>46.9</v>
      </c>
      <c r="AQ24" s="187">
        <v>0</v>
      </c>
      <c r="AR24" s="182">
        <v>0</v>
      </c>
      <c r="AS24" s="184">
        <v>68</v>
      </c>
      <c r="AT24" s="185">
        <v>51.9</v>
      </c>
      <c r="AU24" s="186">
        <v>63</v>
      </c>
      <c r="AV24" s="185">
        <v>48.1</v>
      </c>
      <c r="AW24" s="186">
        <v>0</v>
      </c>
      <c r="AX24" s="193">
        <v>0</v>
      </c>
      <c r="AY24" s="184">
        <v>52</v>
      </c>
      <c r="AZ24" s="185">
        <v>38.5</v>
      </c>
      <c r="BA24" s="186">
        <v>83</v>
      </c>
      <c r="BB24" s="185">
        <v>61.5</v>
      </c>
      <c r="BC24" s="186">
        <v>0</v>
      </c>
      <c r="BD24" s="193">
        <v>0</v>
      </c>
    </row>
    <row r="25" spans="1:56" ht="20.100000000000001" customHeight="1" x14ac:dyDescent="0.35">
      <c r="A25" s="80" t="s">
        <v>65</v>
      </c>
      <c r="B25" s="81" t="s">
        <v>66</v>
      </c>
      <c r="C25" s="188">
        <v>64</v>
      </c>
      <c r="D25" s="189">
        <v>62.1</v>
      </c>
      <c r="E25" s="190">
        <v>39</v>
      </c>
      <c r="F25" s="191">
        <v>37.9</v>
      </c>
      <c r="G25" s="188">
        <v>58</v>
      </c>
      <c r="H25" s="190">
        <v>55.8</v>
      </c>
      <c r="I25" s="190">
        <v>46</v>
      </c>
      <c r="J25" s="191">
        <v>44.2</v>
      </c>
      <c r="K25" s="188">
        <v>52</v>
      </c>
      <c r="L25" s="189">
        <v>50</v>
      </c>
      <c r="M25" s="190">
        <v>52</v>
      </c>
      <c r="N25" s="191">
        <v>50</v>
      </c>
      <c r="O25" s="188">
        <v>45</v>
      </c>
      <c r="P25" s="190">
        <v>43.7</v>
      </c>
      <c r="Q25" s="190">
        <v>58</v>
      </c>
      <c r="R25" s="191">
        <v>56.3</v>
      </c>
      <c r="S25" s="188">
        <v>47</v>
      </c>
      <c r="T25" s="190">
        <v>44.8</v>
      </c>
      <c r="U25" s="190">
        <v>58</v>
      </c>
      <c r="V25" s="191">
        <v>55.2</v>
      </c>
      <c r="W25" s="188">
        <v>61</v>
      </c>
      <c r="X25" s="189">
        <v>57</v>
      </c>
      <c r="Y25" s="190">
        <v>46</v>
      </c>
      <c r="Z25" s="192">
        <v>43</v>
      </c>
      <c r="AA25" s="188">
        <v>56</v>
      </c>
      <c r="AB25" s="190">
        <v>52.3</v>
      </c>
      <c r="AC25" s="190">
        <v>49</v>
      </c>
      <c r="AD25" s="190">
        <v>45.8</v>
      </c>
      <c r="AE25" s="190">
        <v>2</v>
      </c>
      <c r="AF25" s="191">
        <v>1.9</v>
      </c>
      <c r="AG25" s="188">
        <v>57</v>
      </c>
      <c r="AH25" s="189">
        <v>53.8</v>
      </c>
      <c r="AI25" s="190">
        <v>48</v>
      </c>
      <c r="AJ25" s="189">
        <v>45.3</v>
      </c>
      <c r="AK25" s="190">
        <v>1</v>
      </c>
      <c r="AL25" s="192">
        <v>0.9</v>
      </c>
      <c r="AM25" s="188">
        <v>55</v>
      </c>
      <c r="AN25" s="189">
        <v>50.9</v>
      </c>
      <c r="AO25" s="190">
        <v>53</v>
      </c>
      <c r="AP25" s="189">
        <v>49.1</v>
      </c>
      <c r="AQ25" s="191">
        <v>0</v>
      </c>
      <c r="AR25" s="181">
        <v>0</v>
      </c>
      <c r="AS25" s="188">
        <v>44</v>
      </c>
      <c r="AT25" s="189">
        <v>41.5</v>
      </c>
      <c r="AU25" s="190">
        <v>60</v>
      </c>
      <c r="AV25" s="189">
        <v>56.6</v>
      </c>
      <c r="AW25" s="190">
        <v>2</v>
      </c>
      <c r="AX25" s="192">
        <v>1.9</v>
      </c>
      <c r="AY25" s="188">
        <v>51</v>
      </c>
      <c r="AZ25" s="189">
        <v>48.6</v>
      </c>
      <c r="BA25" s="190">
        <v>54</v>
      </c>
      <c r="BB25" s="189">
        <v>51.4</v>
      </c>
      <c r="BC25" s="190">
        <v>0</v>
      </c>
      <c r="BD25" s="192">
        <v>0</v>
      </c>
    </row>
    <row r="26" spans="1:56" ht="20.100000000000001" customHeight="1" x14ac:dyDescent="0.35">
      <c r="A26" s="74" t="s">
        <v>67</v>
      </c>
      <c r="B26" s="75" t="s">
        <v>68</v>
      </c>
      <c r="C26" s="184">
        <v>49</v>
      </c>
      <c r="D26" s="185">
        <v>60.5</v>
      </c>
      <c r="E26" s="186">
        <v>32</v>
      </c>
      <c r="F26" s="187">
        <v>39.5</v>
      </c>
      <c r="G26" s="184">
        <v>42</v>
      </c>
      <c r="H26" s="186">
        <v>50.6</v>
      </c>
      <c r="I26" s="186">
        <v>41</v>
      </c>
      <c r="J26" s="187">
        <v>49.4</v>
      </c>
      <c r="K26" s="184">
        <v>48</v>
      </c>
      <c r="L26" s="186">
        <v>57.1</v>
      </c>
      <c r="M26" s="186">
        <v>36</v>
      </c>
      <c r="N26" s="187">
        <v>42.9</v>
      </c>
      <c r="O26" s="184">
        <v>47</v>
      </c>
      <c r="P26" s="186">
        <v>57.3</v>
      </c>
      <c r="Q26" s="186">
        <v>35</v>
      </c>
      <c r="R26" s="187">
        <v>42.7</v>
      </c>
      <c r="S26" s="184">
        <v>42</v>
      </c>
      <c r="T26" s="186">
        <v>51.9</v>
      </c>
      <c r="U26" s="186">
        <v>39</v>
      </c>
      <c r="V26" s="187">
        <v>48.1</v>
      </c>
      <c r="W26" s="184">
        <v>46</v>
      </c>
      <c r="X26" s="186">
        <v>57.5</v>
      </c>
      <c r="Y26" s="186">
        <v>34</v>
      </c>
      <c r="Z26" s="187">
        <v>42.5</v>
      </c>
      <c r="AA26" s="184">
        <v>45</v>
      </c>
      <c r="AB26" s="186">
        <v>55.6</v>
      </c>
      <c r="AC26" s="186">
        <v>36</v>
      </c>
      <c r="AD26" s="186">
        <v>44.4</v>
      </c>
      <c r="AE26" s="186">
        <v>0</v>
      </c>
      <c r="AF26" s="193">
        <v>0</v>
      </c>
      <c r="AG26" s="184">
        <v>41</v>
      </c>
      <c r="AH26" s="185">
        <v>49.4</v>
      </c>
      <c r="AI26" s="186">
        <v>42</v>
      </c>
      <c r="AJ26" s="185">
        <v>50.6</v>
      </c>
      <c r="AK26" s="186">
        <v>0</v>
      </c>
      <c r="AL26" s="193">
        <v>0</v>
      </c>
      <c r="AM26" s="184">
        <v>44</v>
      </c>
      <c r="AN26" s="185">
        <v>54.3</v>
      </c>
      <c r="AO26" s="186">
        <v>37</v>
      </c>
      <c r="AP26" s="185">
        <v>45.7</v>
      </c>
      <c r="AQ26" s="187">
        <v>0</v>
      </c>
      <c r="AR26" s="182">
        <v>0</v>
      </c>
      <c r="AS26" s="184">
        <v>45</v>
      </c>
      <c r="AT26" s="185">
        <v>54.9</v>
      </c>
      <c r="AU26" s="186">
        <v>37</v>
      </c>
      <c r="AV26" s="185">
        <v>45.1</v>
      </c>
      <c r="AW26" s="186">
        <v>0</v>
      </c>
      <c r="AX26" s="193">
        <v>0</v>
      </c>
      <c r="AY26" s="184">
        <v>44</v>
      </c>
      <c r="AZ26" s="185">
        <v>54.3</v>
      </c>
      <c r="BA26" s="186">
        <v>37</v>
      </c>
      <c r="BB26" s="185">
        <v>45.7</v>
      </c>
      <c r="BC26" s="186">
        <v>0</v>
      </c>
      <c r="BD26" s="193">
        <v>0</v>
      </c>
    </row>
    <row r="27" spans="1:56" ht="20.100000000000001" customHeight="1" x14ac:dyDescent="0.35">
      <c r="A27" s="80" t="s">
        <v>70</v>
      </c>
      <c r="B27" s="81" t="s">
        <v>71</v>
      </c>
      <c r="C27" s="188">
        <v>25</v>
      </c>
      <c r="D27" s="189">
        <v>43.9</v>
      </c>
      <c r="E27" s="190">
        <v>32</v>
      </c>
      <c r="F27" s="191">
        <v>56.1</v>
      </c>
      <c r="G27" s="188">
        <v>25</v>
      </c>
      <c r="H27" s="190">
        <v>43.1</v>
      </c>
      <c r="I27" s="190">
        <v>33</v>
      </c>
      <c r="J27" s="191">
        <v>56.9</v>
      </c>
      <c r="K27" s="188">
        <v>37</v>
      </c>
      <c r="L27" s="190">
        <v>64.900000000000006</v>
      </c>
      <c r="M27" s="190">
        <v>20</v>
      </c>
      <c r="N27" s="191">
        <v>35.1</v>
      </c>
      <c r="O27" s="188">
        <v>29</v>
      </c>
      <c r="P27" s="190">
        <v>50.9</v>
      </c>
      <c r="Q27" s="190">
        <v>28</v>
      </c>
      <c r="R27" s="191">
        <v>49.1</v>
      </c>
      <c r="S27" s="188">
        <v>34</v>
      </c>
      <c r="T27" s="190">
        <v>50.7</v>
      </c>
      <c r="U27" s="190">
        <v>33</v>
      </c>
      <c r="V27" s="191">
        <v>49.3</v>
      </c>
      <c r="W27" s="188">
        <v>30</v>
      </c>
      <c r="X27" s="190">
        <v>44.8</v>
      </c>
      <c r="Y27" s="190">
        <v>37</v>
      </c>
      <c r="Z27" s="191">
        <v>55.2</v>
      </c>
      <c r="AA27" s="188">
        <v>31</v>
      </c>
      <c r="AB27" s="190">
        <v>47.7</v>
      </c>
      <c r="AC27" s="190">
        <v>33</v>
      </c>
      <c r="AD27" s="190">
        <v>50.8</v>
      </c>
      <c r="AE27" s="190">
        <v>1</v>
      </c>
      <c r="AF27" s="192">
        <v>1.5</v>
      </c>
      <c r="AG27" s="188">
        <v>35</v>
      </c>
      <c r="AH27" s="189">
        <v>53</v>
      </c>
      <c r="AI27" s="190">
        <v>30</v>
      </c>
      <c r="AJ27" s="189">
        <v>45.5</v>
      </c>
      <c r="AK27" s="190">
        <v>1</v>
      </c>
      <c r="AL27" s="192">
        <v>1.5</v>
      </c>
      <c r="AM27" s="188">
        <v>30</v>
      </c>
      <c r="AN27" s="189">
        <v>46.2</v>
      </c>
      <c r="AO27" s="190">
        <v>35</v>
      </c>
      <c r="AP27" s="189">
        <v>53.8</v>
      </c>
      <c r="AQ27" s="191">
        <v>0</v>
      </c>
      <c r="AR27" s="181">
        <v>0</v>
      </c>
      <c r="AS27" s="188">
        <v>27</v>
      </c>
      <c r="AT27" s="189">
        <v>41.5</v>
      </c>
      <c r="AU27" s="190">
        <v>38</v>
      </c>
      <c r="AV27" s="189">
        <v>58.5</v>
      </c>
      <c r="AW27" s="190">
        <v>0</v>
      </c>
      <c r="AX27" s="192">
        <v>0</v>
      </c>
      <c r="AY27" s="188">
        <v>29</v>
      </c>
      <c r="AZ27" s="189">
        <v>44.6</v>
      </c>
      <c r="BA27" s="190">
        <v>36</v>
      </c>
      <c r="BB27" s="189">
        <v>55.4</v>
      </c>
      <c r="BC27" s="190">
        <v>0</v>
      </c>
      <c r="BD27" s="192">
        <v>0</v>
      </c>
    </row>
    <row r="28" spans="1:56" ht="20.100000000000001" customHeight="1" x14ac:dyDescent="0.35">
      <c r="A28" s="74" t="s">
        <v>70</v>
      </c>
      <c r="B28" s="75" t="s">
        <v>74</v>
      </c>
      <c r="C28" s="184">
        <v>41</v>
      </c>
      <c r="D28" s="185">
        <v>48.2</v>
      </c>
      <c r="E28" s="186">
        <v>44</v>
      </c>
      <c r="F28" s="187">
        <v>51.8</v>
      </c>
      <c r="G28" s="184">
        <v>76</v>
      </c>
      <c r="H28" s="186">
        <v>63.3</v>
      </c>
      <c r="I28" s="186">
        <v>44</v>
      </c>
      <c r="J28" s="187">
        <v>36.700000000000003</v>
      </c>
      <c r="K28" s="184">
        <v>72</v>
      </c>
      <c r="L28" s="185">
        <v>60</v>
      </c>
      <c r="M28" s="186">
        <v>48</v>
      </c>
      <c r="N28" s="187">
        <v>40</v>
      </c>
      <c r="O28" s="184">
        <v>72</v>
      </c>
      <c r="P28" s="185">
        <v>60</v>
      </c>
      <c r="Q28" s="186">
        <v>48</v>
      </c>
      <c r="R28" s="193">
        <v>40</v>
      </c>
      <c r="S28" s="184">
        <v>65</v>
      </c>
      <c r="T28" s="186">
        <v>54.2</v>
      </c>
      <c r="U28" s="186">
        <v>55</v>
      </c>
      <c r="V28" s="187">
        <v>45.8</v>
      </c>
      <c r="W28" s="184">
        <v>78</v>
      </c>
      <c r="X28" s="185">
        <v>65</v>
      </c>
      <c r="Y28" s="186">
        <v>42</v>
      </c>
      <c r="Z28" s="193">
        <v>35</v>
      </c>
      <c r="AA28" s="184">
        <v>63</v>
      </c>
      <c r="AB28" s="186">
        <v>52.5</v>
      </c>
      <c r="AC28" s="186">
        <v>57</v>
      </c>
      <c r="AD28" s="186">
        <v>47.5</v>
      </c>
      <c r="AE28" s="186">
        <v>0</v>
      </c>
      <c r="AF28" s="193">
        <v>0</v>
      </c>
      <c r="AG28" s="184">
        <v>61</v>
      </c>
      <c r="AH28" s="185">
        <v>51.3</v>
      </c>
      <c r="AI28" s="186">
        <v>56</v>
      </c>
      <c r="AJ28" s="185">
        <v>47.1</v>
      </c>
      <c r="AK28" s="186">
        <v>2</v>
      </c>
      <c r="AL28" s="193">
        <v>1.7</v>
      </c>
      <c r="AM28" s="184">
        <v>62</v>
      </c>
      <c r="AN28" s="185">
        <v>51.7</v>
      </c>
      <c r="AO28" s="186">
        <v>58</v>
      </c>
      <c r="AP28" s="185">
        <v>48.3</v>
      </c>
      <c r="AQ28" s="187">
        <v>0</v>
      </c>
      <c r="AR28" s="182">
        <v>0</v>
      </c>
      <c r="AS28" s="184">
        <v>61</v>
      </c>
      <c r="AT28" s="185">
        <v>50.8</v>
      </c>
      <c r="AU28" s="186">
        <v>59</v>
      </c>
      <c r="AV28" s="185">
        <v>49.2</v>
      </c>
      <c r="AW28" s="186">
        <v>0</v>
      </c>
      <c r="AX28" s="193">
        <v>0</v>
      </c>
      <c r="AY28" s="184">
        <v>55</v>
      </c>
      <c r="AZ28" s="185">
        <v>45.8</v>
      </c>
      <c r="BA28" s="186">
        <v>65</v>
      </c>
      <c r="BB28" s="185">
        <v>54.2</v>
      </c>
      <c r="BC28" s="186">
        <v>0</v>
      </c>
      <c r="BD28" s="193">
        <v>0</v>
      </c>
    </row>
    <row r="29" spans="1:56" ht="20.100000000000001" customHeight="1" x14ac:dyDescent="0.35">
      <c r="A29" s="80" t="s">
        <v>76</v>
      </c>
      <c r="B29" s="81" t="s">
        <v>77</v>
      </c>
      <c r="C29" s="188">
        <v>36</v>
      </c>
      <c r="D29" s="189">
        <v>55.4</v>
      </c>
      <c r="E29" s="190">
        <v>29</v>
      </c>
      <c r="F29" s="191">
        <v>44.6</v>
      </c>
      <c r="G29" s="188">
        <v>46</v>
      </c>
      <c r="H29" s="190">
        <v>69.7</v>
      </c>
      <c r="I29" s="190">
        <v>20</v>
      </c>
      <c r="J29" s="191">
        <v>30.3</v>
      </c>
      <c r="K29" s="188">
        <v>25</v>
      </c>
      <c r="L29" s="190">
        <v>37.9</v>
      </c>
      <c r="M29" s="190">
        <v>41</v>
      </c>
      <c r="N29" s="191">
        <v>62.1</v>
      </c>
      <c r="O29" s="188">
        <v>23</v>
      </c>
      <c r="P29" s="190">
        <v>35.4</v>
      </c>
      <c r="Q29" s="190">
        <v>42</v>
      </c>
      <c r="R29" s="191">
        <v>64.599999999999994</v>
      </c>
      <c r="S29" s="188">
        <v>35</v>
      </c>
      <c r="T29" s="189">
        <v>53</v>
      </c>
      <c r="U29" s="190">
        <v>31</v>
      </c>
      <c r="V29" s="192">
        <v>47</v>
      </c>
      <c r="W29" s="188">
        <v>32</v>
      </c>
      <c r="X29" s="190">
        <v>47.8</v>
      </c>
      <c r="Y29" s="190">
        <v>35</v>
      </c>
      <c r="Z29" s="191">
        <v>52.2</v>
      </c>
      <c r="AA29" s="188">
        <v>33</v>
      </c>
      <c r="AB29" s="190">
        <v>50.8</v>
      </c>
      <c r="AC29" s="190">
        <v>32</v>
      </c>
      <c r="AD29" s="190">
        <v>49.2</v>
      </c>
      <c r="AE29" s="190">
        <v>0</v>
      </c>
      <c r="AF29" s="192">
        <v>0</v>
      </c>
      <c r="AG29" s="188">
        <v>28</v>
      </c>
      <c r="AH29" s="189">
        <v>42.4</v>
      </c>
      <c r="AI29" s="190">
        <v>38</v>
      </c>
      <c r="AJ29" s="189">
        <v>57.6</v>
      </c>
      <c r="AK29" s="190">
        <v>0</v>
      </c>
      <c r="AL29" s="192">
        <v>0</v>
      </c>
      <c r="AM29" s="188">
        <v>35</v>
      </c>
      <c r="AN29" s="189">
        <v>53.8</v>
      </c>
      <c r="AO29" s="190">
        <v>30</v>
      </c>
      <c r="AP29" s="189">
        <v>46.2</v>
      </c>
      <c r="AQ29" s="191">
        <v>0</v>
      </c>
      <c r="AR29" s="181">
        <v>0</v>
      </c>
      <c r="AS29" s="188">
        <v>34</v>
      </c>
      <c r="AT29" s="189">
        <v>45.3</v>
      </c>
      <c r="AU29" s="190">
        <v>41</v>
      </c>
      <c r="AV29" s="189">
        <v>54.7</v>
      </c>
      <c r="AW29" s="190">
        <v>0</v>
      </c>
      <c r="AX29" s="192">
        <v>0</v>
      </c>
      <c r="AY29" s="188">
        <v>30</v>
      </c>
      <c r="AZ29" s="189">
        <v>39.5</v>
      </c>
      <c r="BA29" s="190">
        <v>46</v>
      </c>
      <c r="BB29" s="189">
        <v>60.5</v>
      </c>
      <c r="BC29" s="190">
        <v>0</v>
      </c>
      <c r="BD29" s="192">
        <v>0</v>
      </c>
    </row>
    <row r="30" spans="1:56" ht="20.100000000000001" customHeight="1" x14ac:dyDescent="0.35">
      <c r="A30" s="74" t="s">
        <v>79</v>
      </c>
      <c r="B30" s="75" t="s">
        <v>80</v>
      </c>
      <c r="C30" s="184" t="s">
        <v>247</v>
      </c>
      <c r="D30" s="185" t="s">
        <v>247</v>
      </c>
      <c r="E30" s="186" t="s">
        <v>247</v>
      </c>
      <c r="F30" s="187" t="s">
        <v>247</v>
      </c>
      <c r="G30" s="184" t="s">
        <v>247</v>
      </c>
      <c r="H30" s="186" t="s">
        <v>247</v>
      </c>
      <c r="I30" s="186" t="s">
        <v>247</v>
      </c>
      <c r="J30" s="187" t="s">
        <v>247</v>
      </c>
      <c r="K30" s="184" t="s">
        <v>247</v>
      </c>
      <c r="L30" s="186" t="s">
        <v>247</v>
      </c>
      <c r="M30" s="186" t="s">
        <v>247</v>
      </c>
      <c r="N30" s="187" t="s">
        <v>247</v>
      </c>
      <c r="O30" s="184" t="s">
        <v>247</v>
      </c>
      <c r="P30" s="186" t="s">
        <v>247</v>
      </c>
      <c r="Q30" s="186" t="s">
        <v>247</v>
      </c>
      <c r="R30" s="187" t="s">
        <v>247</v>
      </c>
      <c r="S30" s="184">
        <v>33</v>
      </c>
      <c r="T30" s="186">
        <v>51.6</v>
      </c>
      <c r="U30" s="186">
        <v>31</v>
      </c>
      <c r="V30" s="187">
        <v>48.4</v>
      </c>
      <c r="W30" s="184">
        <v>33</v>
      </c>
      <c r="X30" s="186">
        <v>51.6</v>
      </c>
      <c r="Y30" s="186">
        <v>31</v>
      </c>
      <c r="Z30" s="187">
        <v>48.4</v>
      </c>
      <c r="AA30" s="184">
        <v>31</v>
      </c>
      <c r="AB30" s="186">
        <v>48.4</v>
      </c>
      <c r="AC30" s="186">
        <v>33</v>
      </c>
      <c r="AD30" s="186">
        <v>51.6</v>
      </c>
      <c r="AE30" s="186">
        <v>0</v>
      </c>
      <c r="AF30" s="193">
        <v>0</v>
      </c>
      <c r="AG30" s="184">
        <v>32</v>
      </c>
      <c r="AH30" s="185">
        <v>50</v>
      </c>
      <c r="AI30" s="186">
        <v>32</v>
      </c>
      <c r="AJ30" s="185">
        <v>50</v>
      </c>
      <c r="AK30" s="186">
        <v>0</v>
      </c>
      <c r="AL30" s="193">
        <v>0</v>
      </c>
      <c r="AM30" s="184">
        <v>33</v>
      </c>
      <c r="AN30" s="185">
        <v>51.6</v>
      </c>
      <c r="AO30" s="186">
        <v>31</v>
      </c>
      <c r="AP30" s="185">
        <v>48.4</v>
      </c>
      <c r="AQ30" s="187">
        <v>0</v>
      </c>
      <c r="AR30" s="182">
        <v>0</v>
      </c>
      <c r="AS30" s="184">
        <v>30</v>
      </c>
      <c r="AT30" s="185">
        <v>46.9</v>
      </c>
      <c r="AU30" s="186">
        <v>34</v>
      </c>
      <c r="AV30" s="185">
        <v>53.1</v>
      </c>
      <c r="AW30" s="186">
        <v>0</v>
      </c>
      <c r="AX30" s="193">
        <v>0</v>
      </c>
      <c r="AY30" s="184">
        <v>28</v>
      </c>
      <c r="AZ30" s="185">
        <v>43.8</v>
      </c>
      <c r="BA30" s="186">
        <v>36</v>
      </c>
      <c r="BB30" s="185">
        <v>56.3</v>
      </c>
      <c r="BC30" s="186">
        <v>0</v>
      </c>
      <c r="BD30" s="193">
        <v>0</v>
      </c>
    </row>
    <row r="31" spans="1:56" ht="20.100000000000001" customHeight="1" x14ac:dyDescent="0.35">
      <c r="A31" s="80" t="s">
        <v>81</v>
      </c>
      <c r="B31" s="81" t="s">
        <v>82</v>
      </c>
      <c r="C31" s="188">
        <v>64</v>
      </c>
      <c r="D31" s="189">
        <v>49.2</v>
      </c>
      <c r="E31" s="190">
        <v>66</v>
      </c>
      <c r="F31" s="191">
        <v>50.8</v>
      </c>
      <c r="G31" s="188">
        <v>63</v>
      </c>
      <c r="H31" s="190">
        <v>48.1</v>
      </c>
      <c r="I31" s="190">
        <v>68</v>
      </c>
      <c r="J31" s="191">
        <v>51.9</v>
      </c>
      <c r="K31" s="188">
        <v>66</v>
      </c>
      <c r="L31" s="190">
        <v>50.4</v>
      </c>
      <c r="M31" s="190">
        <v>65</v>
      </c>
      <c r="N31" s="191">
        <v>49.6</v>
      </c>
      <c r="O31" s="188">
        <v>67</v>
      </c>
      <c r="P31" s="190">
        <v>51.5</v>
      </c>
      <c r="Q31" s="190">
        <v>63</v>
      </c>
      <c r="R31" s="191">
        <v>48.5</v>
      </c>
      <c r="S31" s="188">
        <v>63</v>
      </c>
      <c r="T31" s="190">
        <v>47.7</v>
      </c>
      <c r="U31" s="190">
        <v>69</v>
      </c>
      <c r="V31" s="191">
        <v>52.3</v>
      </c>
      <c r="W31" s="188">
        <v>62</v>
      </c>
      <c r="X31" s="190">
        <v>48.1</v>
      </c>
      <c r="Y31" s="190">
        <v>67</v>
      </c>
      <c r="Z31" s="191">
        <v>51.9</v>
      </c>
      <c r="AA31" s="188">
        <v>59</v>
      </c>
      <c r="AB31" s="190">
        <v>44.4</v>
      </c>
      <c r="AC31" s="190">
        <v>73</v>
      </c>
      <c r="AD31" s="190">
        <v>54.9</v>
      </c>
      <c r="AE31" s="190">
        <v>1</v>
      </c>
      <c r="AF31" s="192">
        <v>0.8</v>
      </c>
      <c r="AG31" s="188">
        <v>63</v>
      </c>
      <c r="AH31" s="189">
        <v>47.7</v>
      </c>
      <c r="AI31" s="190">
        <v>69</v>
      </c>
      <c r="AJ31" s="189">
        <v>52.3</v>
      </c>
      <c r="AK31" s="190">
        <v>0</v>
      </c>
      <c r="AL31" s="192">
        <v>0</v>
      </c>
      <c r="AM31" s="188">
        <v>63</v>
      </c>
      <c r="AN31" s="189">
        <v>48.5</v>
      </c>
      <c r="AO31" s="190">
        <v>67</v>
      </c>
      <c r="AP31" s="189">
        <v>51.5</v>
      </c>
      <c r="AQ31" s="191">
        <v>0</v>
      </c>
      <c r="AR31" s="181">
        <v>0</v>
      </c>
      <c r="AS31" s="188">
        <v>65</v>
      </c>
      <c r="AT31" s="189">
        <v>50</v>
      </c>
      <c r="AU31" s="190">
        <v>65</v>
      </c>
      <c r="AV31" s="189">
        <v>50</v>
      </c>
      <c r="AW31" s="190">
        <v>0</v>
      </c>
      <c r="AX31" s="192">
        <v>0</v>
      </c>
      <c r="AY31" s="188">
        <v>63</v>
      </c>
      <c r="AZ31" s="189">
        <v>48.8</v>
      </c>
      <c r="BA31" s="190">
        <v>66</v>
      </c>
      <c r="BB31" s="189">
        <v>51.2</v>
      </c>
      <c r="BC31" s="190">
        <v>0</v>
      </c>
      <c r="BD31" s="192">
        <v>0</v>
      </c>
    </row>
    <row r="32" spans="1:56" ht="20.100000000000001" customHeight="1" x14ac:dyDescent="0.35">
      <c r="A32" s="74" t="s">
        <v>85</v>
      </c>
      <c r="B32" s="75" t="s">
        <v>86</v>
      </c>
      <c r="C32" s="184">
        <v>13</v>
      </c>
      <c r="D32" s="185">
        <v>37.1</v>
      </c>
      <c r="E32" s="186">
        <v>22</v>
      </c>
      <c r="F32" s="187">
        <v>62.9</v>
      </c>
      <c r="G32" s="184">
        <v>14</v>
      </c>
      <c r="H32" s="186">
        <v>38.9</v>
      </c>
      <c r="I32" s="186">
        <v>22</v>
      </c>
      <c r="J32" s="187">
        <v>61.1</v>
      </c>
      <c r="K32" s="184">
        <v>16</v>
      </c>
      <c r="L32" s="186">
        <v>45.7</v>
      </c>
      <c r="M32" s="186">
        <v>19</v>
      </c>
      <c r="N32" s="187">
        <v>54.3</v>
      </c>
      <c r="O32" s="184">
        <v>17</v>
      </c>
      <c r="P32" s="186">
        <v>47.2</v>
      </c>
      <c r="Q32" s="186">
        <v>19</v>
      </c>
      <c r="R32" s="187">
        <v>52.8</v>
      </c>
      <c r="S32" s="184">
        <v>23</v>
      </c>
      <c r="T32" s="186">
        <v>63.9</v>
      </c>
      <c r="U32" s="186">
        <v>13</v>
      </c>
      <c r="V32" s="187">
        <v>36.1</v>
      </c>
      <c r="W32" s="184">
        <v>16</v>
      </c>
      <c r="X32" s="186">
        <v>45.7</v>
      </c>
      <c r="Y32" s="186">
        <v>19</v>
      </c>
      <c r="Z32" s="187">
        <v>54.3</v>
      </c>
      <c r="AA32" s="184">
        <v>12</v>
      </c>
      <c r="AB32" s="186">
        <v>34.299999999999997</v>
      </c>
      <c r="AC32" s="186">
        <v>23</v>
      </c>
      <c r="AD32" s="186">
        <v>65.7</v>
      </c>
      <c r="AE32" s="186">
        <v>0</v>
      </c>
      <c r="AF32" s="193">
        <v>0</v>
      </c>
      <c r="AG32" s="184">
        <v>14</v>
      </c>
      <c r="AH32" s="185">
        <v>40</v>
      </c>
      <c r="AI32" s="186">
        <v>21</v>
      </c>
      <c r="AJ32" s="185">
        <v>60</v>
      </c>
      <c r="AK32" s="186">
        <v>0</v>
      </c>
      <c r="AL32" s="193">
        <v>0</v>
      </c>
      <c r="AM32" s="184">
        <v>18</v>
      </c>
      <c r="AN32" s="185">
        <v>51.4</v>
      </c>
      <c r="AO32" s="186">
        <v>17</v>
      </c>
      <c r="AP32" s="185">
        <v>48.6</v>
      </c>
      <c r="AQ32" s="187">
        <v>0</v>
      </c>
      <c r="AR32" s="182">
        <v>0</v>
      </c>
      <c r="AS32" s="184">
        <v>19</v>
      </c>
      <c r="AT32" s="185">
        <v>52.8</v>
      </c>
      <c r="AU32" s="186">
        <v>16</v>
      </c>
      <c r="AV32" s="185">
        <v>44.4</v>
      </c>
      <c r="AW32" s="186">
        <v>1</v>
      </c>
      <c r="AX32" s="193">
        <v>2.8</v>
      </c>
      <c r="AY32" s="184">
        <v>10</v>
      </c>
      <c r="AZ32" s="185">
        <v>28.6</v>
      </c>
      <c r="BA32" s="186">
        <v>25</v>
      </c>
      <c r="BB32" s="185">
        <v>71.400000000000006</v>
      </c>
      <c r="BC32" s="186">
        <v>0</v>
      </c>
      <c r="BD32" s="193">
        <v>0</v>
      </c>
    </row>
    <row r="33" spans="1:56" ht="20.100000000000001" customHeight="1" x14ac:dyDescent="0.35">
      <c r="A33" s="80" t="s">
        <v>85</v>
      </c>
      <c r="B33" s="81" t="s">
        <v>89</v>
      </c>
      <c r="C33" s="188">
        <v>98</v>
      </c>
      <c r="D33" s="189">
        <v>51.6</v>
      </c>
      <c r="E33" s="190">
        <v>92</v>
      </c>
      <c r="F33" s="191">
        <v>48.4</v>
      </c>
      <c r="G33" s="188">
        <v>93</v>
      </c>
      <c r="H33" s="190">
        <v>48.9</v>
      </c>
      <c r="I33" s="190">
        <v>97</v>
      </c>
      <c r="J33" s="191">
        <v>51.1</v>
      </c>
      <c r="K33" s="188">
        <v>100</v>
      </c>
      <c r="L33" s="190">
        <v>52.4</v>
      </c>
      <c r="M33" s="190">
        <v>91</v>
      </c>
      <c r="N33" s="191">
        <v>47.6</v>
      </c>
      <c r="O33" s="188">
        <v>94</v>
      </c>
      <c r="P33" s="190">
        <v>47.7</v>
      </c>
      <c r="Q33" s="190">
        <v>103</v>
      </c>
      <c r="R33" s="191">
        <v>52.3</v>
      </c>
      <c r="S33" s="188">
        <v>52</v>
      </c>
      <c r="T33" s="190">
        <v>45.6</v>
      </c>
      <c r="U33" s="190">
        <v>62</v>
      </c>
      <c r="V33" s="191">
        <v>54.4</v>
      </c>
      <c r="W33" s="188">
        <v>63</v>
      </c>
      <c r="X33" s="190">
        <v>55.3</v>
      </c>
      <c r="Y33" s="190">
        <v>51</v>
      </c>
      <c r="Z33" s="191">
        <v>44.7</v>
      </c>
      <c r="AA33" s="188">
        <v>53</v>
      </c>
      <c r="AB33" s="190">
        <v>46.1</v>
      </c>
      <c r="AC33" s="190">
        <v>59</v>
      </c>
      <c r="AD33" s="190">
        <v>51.3</v>
      </c>
      <c r="AE33" s="190">
        <v>3</v>
      </c>
      <c r="AF33" s="192">
        <v>2.6</v>
      </c>
      <c r="AG33" s="188">
        <v>63</v>
      </c>
      <c r="AH33" s="189">
        <v>54.3</v>
      </c>
      <c r="AI33" s="190">
        <v>53</v>
      </c>
      <c r="AJ33" s="189">
        <v>45.7</v>
      </c>
      <c r="AK33" s="190">
        <v>0</v>
      </c>
      <c r="AL33" s="192">
        <v>0</v>
      </c>
      <c r="AM33" s="188">
        <v>57</v>
      </c>
      <c r="AN33" s="189">
        <v>48.7</v>
      </c>
      <c r="AO33" s="190">
        <v>60</v>
      </c>
      <c r="AP33" s="189">
        <v>51.3</v>
      </c>
      <c r="AQ33" s="191">
        <v>0</v>
      </c>
      <c r="AR33" s="181">
        <v>0</v>
      </c>
      <c r="AS33" s="188">
        <v>60</v>
      </c>
      <c r="AT33" s="189">
        <v>51.3</v>
      </c>
      <c r="AU33" s="190">
        <v>57</v>
      </c>
      <c r="AV33" s="189">
        <v>48.7</v>
      </c>
      <c r="AW33" s="190">
        <v>0</v>
      </c>
      <c r="AX33" s="192">
        <v>0</v>
      </c>
      <c r="AY33" s="188">
        <v>64</v>
      </c>
      <c r="AZ33" s="189">
        <v>54.7</v>
      </c>
      <c r="BA33" s="190">
        <v>53</v>
      </c>
      <c r="BB33" s="189">
        <v>45.3</v>
      </c>
      <c r="BC33" s="190">
        <v>0</v>
      </c>
      <c r="BD33" s="192">
        <v>0</v>
      </c>
    </row>
    <row r="34" spans="1:56" ht="20.100000000000001" customHeight="1" x14ac:dyDescent="0.35">
      <c r="A34" s="74" t="s">
        <v>85</v>
      </c>
      <c r="B34" s="75" t="s">
        <v>90</v>
      </c>
      <c r="C34" s="184">
        <v>85</v>
      </c>
      <c r="D34" s="185">
        <v>47.2</v>
      </c>
      <c r="E34" s="186">
        <v>95</v>
      </c>
      <c r="F34" s="187">
        <v>52.8</v>
      </c>
      <c r="G34" s="184">
        <v>86</v>
      </c>
      <c r="H34" s="186">
        <v>48.9</v>
      </c>
      <c r="I34" s="186">
        <v>90</v>
      </c>
      <c r="J34" s="187">
        <v>51.1</v>
      </c>
      <c r="K34" s="184">
        <v>93</v>
      </c>
      <c r="L34" s="186">
        <v>50.5</v>
      </c>
      <c r="M34" s="186">
        <v>91</v>
      </c>
      <c r="N34" s="187">
        <v>49.5</v>
      </c>
      <c r="O34" s="184">
        <v>89</v>
      </c>
      <c r="P34" s="186">
        <v>47.1</v>
      </c>
      <c r="Q34" s="186">
        <v>100</v>
      </c>
      <c r="R34" s="187">
        <v>52.9</v>
      </c>
      <c r="S34" s="184">
        <v>91</v>
      </c>
      <c r="T34" s="186">
        <v>46.7</v>
      </c>
      <c r="U34" s="186">
        <v>104</v>
      </c>
      <c r="V34" s="187">
        <v>53.3</v>
      </c>
      <c r="W34" s="184">
        <v>84</v>
      </c>
      <c r="X34" s="186">
        <v>43.1</v>
      </c>
      <c r="Y34" s="186">
        <v>111</v>
      </c>
      <c r="Z34" s="187">
        <v>56.9</v>
      </c>
      <c r="AA34" s="184">
        <v>83</v>
      </c>
      <c r="AB34" s="186">
        <v>40.9</v>
      </c>
      <c r="AC34" s="186">
        <v>116</v>
      </c>
      <c r="AD34" s="186">
        <v>57.1</v>
      </c>
      <c r="AE34" s="186">
        <v>4</v>
      </c>
      <c r="AF34" s="193">
        <v>2</v>
      </c>
      <c r="AG34" s="184">
        <v>84</v>
      </c>
      <c r="AH34" s="185">
        <v>41.4</v>
      </c>
      <c r="AI34" s="186">
        <v>119</v>
      </c>
      <c r="AJ34" s="185">
        <v>58.6</v>
      </c>
      <c r="AK34" s="186">
        <v>0</v>
      </c>
      <c r="AL34" s="193">
        <v>0</v>
      </c>
      <c r="AM34" s="184">
        <v>98</v>
      </c>
      <c r="AN34" s="185">
        <v>48.3</v>
      </c>
      <c r="AO34" s="186">
        <v>105</v>
      </c>
      <c r="AP34" s="185">
        <v>51.7</v>
      </c>
      <c r="AQ34" s="187">
        <v>0</v>
      </c>
      <c r="AR34" s="182">
        <v>0</v>
      </c>
      <c r="AS34" s="184">
        <v>90</v>
      </c>
      <c r="AT34" s="185">
        <v>44.3</v>
      </c>
      <c r="AU34" s="186">
        <v>113</v>
      </c>
      <c r="AV34" s="185">
        <v>55.7</v>
      </c>
      <c r="AW34" s="186">
        <v>0</v>
      </c>
      <c r="AX34" s="193">
        <v>0</v>
      </c>
      <c r="AY34" s="184">
        <v>80</v>
      </c>
      <c r="AZ34" s="185">
        <v>39.6</v>
      </c>
      <c r="BA34" s="186">
        <v>122</v>
      </c>
      <c r="BB34" s="185">
        <v>60.4</v>
      </c>
      <c r="BC34" s="186">
        <v>0</v>
      </c>
      <c r="BD34" s="193">
        <v>0</v>
      </c>
    </row>
    <row r="35" spans="1:56" ht="20.100000000000001" customHeight="1" x14ac:dyDescent="0.35">
      <c r="A35" s="80" t="s">
        <v>92</v>
      </c>
      <c r="B35" s="81" t="s">
        <v>488</v>
      </c>
      <c r="C35" s="188">
        <v>50</v>
      </c>
      <c r="D35" s="189">
        <v>56.8</v>
      </c>
      <c r="E35" s="190">
        <v>38</v>
      </c>
      <c r="F35" s="191">
        <v>43.2</v>
      </c>
      <c r="G35" s="188">
        <v>46</v>
      </c>
      <c r="H35" s="190">
        <v>52.3</v>
      </c>
      <c r="I35" s="190">
        <v>42</v>
      </c>
      <c r="J35" s="191">
        <v>47.7</v>
      </c>
      <c r="K35" s="188">
        <v>64</v>
      </c>
      <c r="L35" s="190">
        <v>66.7</v>
      </c>
      <c r="M35" s="190">
        <v>32</v>
      </c>
      <c r="N35" s="191">
        <v>33.299999999999997</v>
      </c>
      <c r="O35" s="188">
        <v>87</v>
      </c>
      <c r="P35" s="190">
        <v>60.4</v>
      </c>
      <c r="Q35" s="190">
        <v>57</v>
      </c>
      <c r="R35" s="191">
        <v>39.6</v>
      </c>
      <c r="S35" s="188">
        <v>86</v>
      </c>
      <c r="T35" s="190">
        <v>59.7</v>
      </c>
      <c r="U35" s="190">
        <v>58</v>
      </c>
      <c r="V35" s="191">
        <v>40.299999999999997</v>
      </c>
      <c r="W35" s="188">
        <v>77</v>
      </c>
      <c r="X35" s="190">
        <v>53.5</v>
      </c>
      <c r="Y35" s="190">
        <v>67</v>
      </c>
      <c r="Z35" s="191">
        <v>46.5</v>
      </c>
      <c r="AA35" s="188">
        <v>86</v>
      </c>
      <c r="AB35" s="190">
        <v>59.7</v>
      </c>
      <c r="AC35" s="190">
        <v>58</v>
      </c>
      <c r="AD35" s="190">
        <v>40.299999999999997</v>
      </c>
      <c r="AE35" s="190">
        <v>0</v>
      </c>
      <c r="AF35" s="192">
        <v>0</v>
      </c>
      <c r="AG35" s="188">
        <v>72</v>
      </c>
      <c r="AH35" s="189">
        <v>50</v>
      </c>
      <c r="AI35" s="190">
        <v>72</v>
      </c>
      <c r="AJ35" s="189">
        <v>50</v>
      </c>
      <c r="AK35" s="190">
        <v>0</v>
      </c>
      <c r="AL35" s="192">
        <v>0</v>
      </c>
      <c r="AM35" s="188">
        <v>73</v>
      </c>
      <c r="AN35" s="189">
        <v>50.7</v>
      </c>
      <c r="AO35" s="190">
        <v>71</v>
      </c>
      <c r="AP35" s="189">
        <v>49.3</v>
      </c>
      <c r="AQ35" s="191">
        <v>0</v>
      </c>
      <c r="AR35" s="181">
        <v>0</v>
      </c>
      <c r="AS35" s="188">
        <v>71</v>
      </c>
      <c r="AT35" s="189">
        <v>49.3</v>
      </c>
      <c r="AU35" s="190">
        <v>73</v>
      </c>
      <c r="AV35" s="189">
        <v>50.7</v>
      </c>
      <c r="AW35" s="190">
        <v>0</v>
      </c>
      <c r="AX35" s="192">
        <v>0</v>
      </c>
      <c r="AY35" s="188">
        <v>62</v>
      </c>
      <c r="AZ35" s="189">
        <v>43.1</v>
      </c>
      <c r="BA35" s="190">
        <v>82</v>
      </c>
      <c r="BB35" s="189">
        <v>56.9</v>
      </c>
      <c r="BC35" s="190">
        <v>0</v>
      </c>
      <c r="BD35" s="192">
        <v>0</v>
      </c>
    </row>
    <row r="36" spans="1:56" ht="20.100000000000001" customHeight="1" x14ac:dyDescent="0.35">
      <c r="A36" s="74" t="s">
        <v>92</v>
      </c>
      <c r="B36" s="75" t="s">
        <v>94</v>
      </c>
      <c r="C36" s="184">
        <v>62</v>
      </c>
      <c r="D36" s="185">
        <v>59</v>
      </c>
      <c r="E36" s="186">
        <v>43</v>
      </c>
      <c r="F36" s="193">
        <v>41</v>
      </c>
      <c r="G36" s="184">
        <v>60</v>
      </c>
      <c r="H36" s="186">
        <v>56.6</v>
      </c>
      <c r="I36" s="186">
        <v>46</v>
      </c>
      <c r="J36" s="187">
        <v>43.4</v>
      </c>
      <c r="K36" s="184">
        <v>52</v>
      </c>
      <c r="L36" s="186">
        <v>48.1</v>
      </c>
      <c r="M36" s="186">
        <v>56</v>
      </c>
      <c r="N36" s="187">
        <v>51.9</v>
      </c>
      <c r="O36" s="184">
        <v>60</v>
      </c>
      <c r="P36" s="186">
        <v>55.6</v>
      </c>
      <c r="Q36" s="186">
        <v>48</v>
      </c>
      <c r="R36" s="187">
        <v>44.4</v>
      </c>
      <c r="S36" s="184">
        <v>73</v>
      </c>
      <c r="T36" s="186">
        <v>67.599999999999994</v>
      </c>
      <c r="U36" s="186">
        <v>35</v>
      </c>
      <c r="V36" s="187">
        <v>32.4</v>
      </c>
      <c r="W36" s="184">
        <v>58</v>
      </c>
      <c r="X36" s="186">
        <v>52.7</v>
      </c>
      <c r="Y36" s="186">
        <v>52</v>
      </c>
      <c r="Z36" s="187">
        <v>47.3</v>
      </c>
      <c r="AA36" s="184">
        <v>63</v>
      </c>
      <c r="AB36" s="186">
        <v>58.3</v>
      </c>
      <c r="AC36" s="186">
        <v>45</v>
      </c>
      <c r="AD36" s="186">
        <v>41.7</v>
      </c>
      <c r="AE36" s="186">
        <v>0</v>
      </c>
      <c r="AF36" s="193">
        <v>0</v>
      </c>
      <c r="AG36" s="184">
        <v>64</v>
      </c>
      <c r="AH36" s="185">
        <v>58.7</v>
      </c>
      <c r="AI36" s="186">
        <v>45</v>
      </c>
      <c r="AJ36" s="185">
        <v>41.3</v>
      </c>
      <c r="AK36" s="186">
        <v>0</v>
      </c>
      <c r="AL36" s="193">
        <v>0</v>
      </c>
      <c r="AM36" s="184">
        <v>52</v>
      </c>
      <c r="AN36" s="185">
        <v>47.7</v>
      </c>
      <c r="AO36" s="186">
        <v>57</v>
      </c>
      <c r="AP36" s="185">
        <v>52.3</v>
      </c>
      <c r="AQ36" s="187">
        <v>0</v>
      </c>
      <c r="AR36" s="182">
        <v>0</v>
      </c>
      <c r="AS36" s="184">
        <v>55</v>
      </c>
      <c r="AT36" s="185">
        <v>50.5</v>
      </c>
      <c r="AU36" s="186">
        <v>54</v>
      </c>
      <c r="AV36" s="185">
        <v>49.5</v>
      </c>
      <c r="AW36" s="186">
        <v>0</v>
      </c>
      <c r="AX36" s="193">
        <v>0</v>
      </c>
      <c r="AY36" s="184">
        <v>42</v>
      </c>
      <c r="AZ36" s="185">
        <v>38.5</v>
      </c>
      <c r="BA36" s="186">
        <v>67</v>
      </c>
      <c r="BB36" s="185">
        <v>61.5</v>
      </c>
      <c r="BC36" s="186">
        <v>0</v>
      </c>
      <c r="BD36" s="193">
        <v>0</v>
      </c>
    </row>
    <row r="37" spans="1:56" ht="20.100000000000001" customHeight="1" x14ac:dyDescent="0.35">
      <c r="A37" s="80" t="s">
        <v>96</v>
      </c>
      <c r="B37" s="81" t="s">
        <v>97</v>
      </c>
      <c r="C37" s="188">
        <v>60</v>
      </c>
      <c r="D37" s="189">
        <v>61.2</v>
      </c>
      <c r="E37" s="190">
        <v>38</v>
      </c>
      <c r="F37" s="191">
        <v>38.799999999999997</v>
      </c>
      <c r="G37" s="188">
        <v>59</v>
      </c>
      <c r="H37" s="190">
        <v>60.2</v>
      </c>
      <c r="I37" s="190">
        <v>39</v>
      </c>
      <c r="J37" s="191">
        <v>39.799999999999997</v>
      </c>
      <c r="K37" s="188">
        <v>54</v>
      </c>
      <c r="L37" s="190">
        <v>55.1</v>
      </c>
      <c r="M37" s="190">
        <v>44</v>
      </c>
      <c r="N37" s="191">
        <v>44.9</v>
      </c>
      <c r="O37" s="188">
        <v>44</v>
      </c>
      <c r="P37" s="190">
        <v>45.4</v>
      </c>
      <c r="Q37" s="190">
        <v>53</v>
      </c>
      <c r="R37" s="191">
        <v>54.6</v>
      </c>
      <c r="S37" s="188">
        <v>57</v>
      </c>
      <c r="T37" s="190">
        <v>58.2</v>
      </c>
      <c r="U37" s="190">
        <v>41</v>
      </c>
      <c r="V37" s="191">
        <v>41.8</v>
      </c>
      <c r="W37" s="188">
        <v>62</v>
      </c>
      <c r="X37" s="189">
        <v>62</v>
      </c>
      <c r="Y37" s="190">
        <v>38</v>
      </c>
      <c r="Z37" s="192">
        <v>38</v>
      </c>
      <c r="AA37" s="188">
        <v>49</v>
      </c>
      <c r="AB37" s="190">
        <v>44.1</v>
      </c>
      <c r="AC37" s="190">
        <v>62</v>
      </c>
      <c r="AD37" s="190">
        <v>55.9</v>
      </c>
      <c r="AE37" s="190">
        <v>0</v>
      </c>
      <c r="AF37" s="192">
        <v>0</v>
      </c>
      <c r="AG37" s="188">
        <v>54</v>
      </c>
      <c r="AH37" s="189">
        <v>48.6</v>
      </c>
      <c r="AI37" s="190">
        <v>57</v>
      </c>
      <c r="AJ37" s="189">
        <v>51.4</v>
      </c>
      <c r="AK37" s="190">
        <v>0</v>
      </c>
      <c r="AL37" s="192">
        <v>0</v>
      </c>
      <c r="AM37" s="188">
        <v>67</v>
      </c>
      <c r="AN37" s="189">
        <v>60.9</v>
      </c>
      <c r="AO37" s="190">
        <v>43</v>
      </c>
      <c r="AP37" s="189">
        <v>39.1</v>
      </c>
      <c r="AQ37" s="191">
        <v>0</v>
      </c>
      <c r="AR37" s="181">
        <v>0</v>
      </c>
      <c r="AS37" s="188">
        <v>49</v>
      </c>
      <c r="AT37" s="189">
        <v>44.5</v>
      </c>
      <c r="AU37" s="190">
        <v>61</v>
      </c>
      <c r="AV37" s="189">
        <v>55.5</v>
      </c>
      <c r="AW37" s="190">
        <v>0</v>
      </c>
      <c r="AX37" s="192">
        <v>0</v>
      </c>
      <c r="AY37" s="188">
        <v>56</v>
      </c>
      <c r="AZ37" s="189">
        <v>51.4</v>
      </c>
      <c r="BA37" s="190">
        <v>53</v>
      </c>
      <c r="BB37" s="189">
        <v>48.6</v>
      </c>
      <c r="BC37" s="190">
        <v>0</v>
      </c>
      <c r="BD37" s="192">
        <v>0</v>
      </c>
    </row>
    <row r="38" spans="1:56" ht="20.100000000000001" customHeight="1" x14ac:dyDescent="0.35">
      <c r="A38" s="74" t="s">
        <v>99</v>
      </c>
      <c r="B38" s="75" t="s">
        <v>100</v>
      </c>
      <c r="C38" s="184">
        <v>19</v>
      </c>
      <c r="D38" s="185">
        <v>51.4</v>
      </c>
      <c r="E38" s="186">
        <v>18</v>
      </c>
      <c r="F38" s="187">
        <v>48.6</v>
      </c>
      <c r="G38" s="184">
        <v>20</v>
      </c>
      <c r="H38" s="186">
        <v>54.1</v>
      </c>
      <c r="I38" s="186">
        <v>17</v>
      </c>
      <c r="J38" s="187">
        <v>45.9</v>
      </c>
      <c r="K38" s="184">
        <v>13</v>
      </c>
      <c r="L38" s="186">
        <v>37.1</v>
      </c>
      <c r="M38" s="186">
        <v>22</v>
      </c>
      <c r="N38" s="187">
        <v>62.9</v>
      </c>
      <c r="O38" s="184">
        <v>22</v>
      </c>
      <c r="P38" s="186">
        <v>61.1</v>
      </c>
      <c r="Q38" s="186">
        <v>14</v>
      </c>
      <c r="R38" s="187">
        <v>38.9</v>
      </c>
      <c r="S38" s="184">
        <v>12</v>
      </c>
      <c r="T38" s="186">
        <v>32.4</v>
      </c>
      <c r="U38" s="186">
        <v>25</v>
      </c>
      <c r="V38" s="187">
        <v>67.599999999999994</v>
      </c>
      <c r="W38" s="184">
        <v>20</v>
      </c>
      <c r="X38" s="186">
        <v>52.6</v>
      </c>
      <c r="Y38" s="186">
        <v>18</v>
      </c>
      <c r="Z38" s="187">
        <v>47.4</v>
      </c>
      <c r="AA38" s="184">
        <v>18</v>
      </c>
      <c r="AB38" s="186">
        <v>47.4</v>
      </c>
      <c r="AC38" s="186">
        <v>19</v>
      </c>
      <c r="AD38" s="185">
        <v>50</v>
      </c>
      <c r="AE38" s="186">
        <v>1</v>
      </c>
      <c r="AF38" s="193">
        <v>2.6</v>
      </c>
      <c r="AG38" s="184">
        <v>20</v>
      </c>
      <c r="AH38" s="185">
        <v>50</v>
      </c>
      <c r="AI38" s="186">
        <v>20</v>
      </c>
      <c r="AJ38" s="185">
        <v>50</v>
      </c>
      <c r="AK38" s="186">
        <v>0</v>
      </c>
      <c r="AL38" s="193">
        <v>0</v>
      </c>
      <c r="AM38" s="184">
        <v>16</v>
      </c>
      <c r="AN38" s="185">
        <v>40</v>
      </c>
      <c r="AO38" s="186">
        <v>24</v>
      </c>
      <c r="AP38" s="185">
        <v>60</v>
      </c>
      <c r="AQ38" s="187">
        <v>0</v>
      </c>
      <c r="AR38" s="182">
        <v>0</v>
      </c>
      <c r="AS38" s="184">
        <v>21</v>
      </c>
      <c r="AT38" s="185">
        <v>52.5</v>
      </c>
      <c r="AU38" s="186">
        <v>19</v>
      </c>
      <c r="AV38" s="185">
        <v>47.5</v>
      </c>
      <c r="AW38" s="186">
        <v>0</v>
      </c>
      <c r="AX38" s="193">
        <v>0</v>
      </c>
      <c r="AY38" s="184">
        <v>20</v>
      </c>
      <c r="AZ38" s="185">
        <v>50</v>
      </c>
      <c r="BA38" s="186">
        <v>20</v>
      </c>
      <c r="BB38" s="185">
        <v>50</v>
      </c>
      <c r="BC38" s="186">
        <v>0</v>
      </c>
      <c r="BD38" s="193">
        <v>0</v>
      </c>
    </row>
    <row r="39" spans="1:56" ht="20.100000000000001" customHeight="1" x14ac:dyDescent="0.35">
      <c r="A39" s="80" t="s">
        <v>102</v>
      </c>
      <c r="B39" s="81" t="s">
        <v>103</v>
      </c>
      <c r="C39" s="188">
        <v>51</v>
      </c>
      <c r="D39" s="189">
        <v>50</v>
      </c>
      <c r="E39" s="190">
        <v>51</v>
      </c>
      <c r="F39" s="191">
        <v>50</v>
      </c>
      <c r="G39" s="188">
        <v>73</v>
      </c>
      <c r="H39" s="190">
        <v>67.599999999999994</v>
      </c>
      <c r="I39" s="190">
        <v>35</v>
      </c>
      <c r="J39" s="191">
        <v>32.4</v>
      </c>
      <c r="K39" s="188">
        <v>62</v>
      </c>
      <c r="L39" s="190">
        <v>56.9</v>
      </c>
      <c r="M39" s="190">
        <v>47</v>
      </c>
      <c r="N39" s="191">
        <v>43.1</v>
      </c>
      <c r="O39" s="188">
        <v>60</v>
      </c>
      <c r="P39" s="189">
        <v>55</v>
      </c>
      <c r="Q39" s="190">
        <v>49</v>
      </c>
      <c r="R39" s="192">
        <v>45</v>
      </c>
      <c r="S39" s="188">
        <v>67</v>
      </c>
      <c r="T39" s="189">
        <v>62</v>
      </c>
      <c r="U39" s="190">
        <v>41</v>
      </c>
      <c r="V39" s="192">
        <v>38</v>
      </c>
      <c r="W39" s="188">
        <v>67</v>
      </c>
      <c r="X39" s="190">
        <v>60.9</v>
      </c>
      <c r="Y39" s="190">
        <v>43</v>
      </c>
      <c r="Z39" s="191">
        <v>39.1</v>
      </c>
      <c r="AA39" s="188">
        <v>64</v>
      </c>
      <c r="AB39" s="190">
        <v>58.7</v>
      </c>
      <c r="AC39" s="190">
        <v>45</v>
      </c>
      <c r="AD39" s="190">
        <v>41.3</v>
      </c>
      <c r="AE39" s="190">
        <v>0</v>
      </c>
      <c r="AF39" s="192">
        <v>0</v>
      </c>
      <c r="AG39" s="188">
        <v>54</v>
      </c>
      <c r="AH39" s="189">
        <v>49.5</v>
      </c>
      <c r="AI39" s="190">
        <v>55</v>
      </c>
      <c r="AJ39" s="189">
        <v>50.5</v>
      </c>
      <c r="AK39" s="190">
        <v>0</v>
      </c>
      <c r="AL39" s="192">
        <v>0</v>
      </c>
      <c r="AM39" s="188">
        <v>53</v>
      </c>
      <c r="AN39" s="189">
        <v>48.6</v>
      </c>
      <c r="AO39" s="190">
        <v>56</v>
      </c>
      <c r="AP39" s="189">
        <v>51.4</v>
      </c>
      <c r="AQ39" s="191">
        <v>0</v>
      </c>
      <c r="AR39" s="181">
        <v>0</v>
      </c>
      <c r="AS39" s="188">
        <v>54</v>
      </c>
      <c r="AT39" s="189">
        <v>49.5</v>
      </c>
      <c r="AU39" s="190">
        <v>55</v>
      </c>
      <c r="AV39" s="189">
        <v>50.5</v>
      </c>
      <c r="AW39" s="190">
        <v>0</v>
      </c>
      <c r="AX39" s="192">
        <v>0</v>
      </c>
      <c r="AY39" s="188">
        <v>51</v>
      </c>
      <c r="AZ39" s="189">
        <v>46.8</v>
      </c>
      <c r="BA39" s="190">
        <v>58</v>
      </c>
      <c r="BB39" s="189">
        <v>53.2</v>
      </c>
      <c r="BC39" s="190">
        <v>0</v>
      </c>
      <c r="BD39" s="192">
        <v>0</v>
      </c>
    </row>
    <row r="40" spans="1:56" ht="20.100000000000001" customHeight="1" x14ac:dyDescent="0.35">
      <c r="A40" s="74" t="s">
        <v>102</v>
      </c>
      <c r="B40" s="75" t="s">
        <v>104</v>
      </c>
      <c r="C40" s="184" t="s">
        <v>247</v>
      </c>
      <c r="D40" s="185" t="s">
        <v>247</v>
      </c>
      <c r="E40" s="186" t="s">
        <v>247</v>
      </c>
      <c r="F40" s="187" t="s">
        <v>247</v>
      </c>
      <c r="G40" s="184" t="s">
        <v>247</v>
      </c>
      <c r="H40" s="186" t="s">
        <v>247</v>
      </c>
      <c r="I40" s="186" t="s">
        <v>247</v>
      </c>
      <c r="J40" s="187" t="s">
        <v>247</v>
      </c>
      <c r="K40" s="184" t="s">
        <v>247</v>
      </c>
      <c r="L40" s="186" t="s">
        <v>247</v>
      </c>
      <c r="M40" s="186" t="s">
        <v>247</v>
      </c>
      <c r="N40" s="187" t="s">
        <v>247</v>
      </c>
      <c r="O40" s="184" t="s">
        <v>247</v>
      </c>
      <c r="P40" s="186" t="s">
        <v>247</v>
      </c>
      <c r="Q40" s="186" t="s">
        <v>247</v>
      </c>
      <c r="R40" s="187" t="s">
        <v>247</v>
      </c>
      <c r="S40" s="184">
        <v>20</v>
      </c>
      <c r="T40" s="186">
        <v>47.6</v>
      </c>
      <c r="U40" s="186">
        <v>22</v>
      </c>
      <c r="V40" s="187">
        <v>52.4</v>
      </c>
      <c r="W40" s="184">
        <v>17</v>
      </c>
      <c r="X40" s="186">
        <v>40.5</v>
      </c>
      <c r="Y40" s="186">
        <v>25</v>
      </c>
      <c r="Z40" s="187">
        <v>59.5</v>
      </c>
      <c r="AA40" s="184">
        <v>14</v>
      </c>
      <c r="AB40" s="186">
        <v>33.299999999999997</v>
      </c>
      <c r="AC40" s="186">
        <v>28</v>
      </c>
      <c r="AD40" s="186">
        <v>66.7</v>
      </c>
      <c r="AE40" s="186">
        <v>0</v>
      </c>
      <c r="AF40" s="193">
        <v>0</v>
      </c>
      <c r="AG40" s="184">
        <v>25</v>
      </c>
      <c r="AH40" s="185">
        <v>59.5</v>
      </c>
      <c r="AI40" s="186">
        <v>17</v>
      </c>
      <c r="AJ40" s="185">
        <v>40.5</v>
      </c>
      <c r="AK40" s="186">
        <v>0</v>
      </c>
      <c r="AL40" s="193">
        <v>0</v>
      </c>
      <c r="AM40" s="184">
        <v>23</v>
      </c>
      <c r="AN40" s="185">
        <v>54.8</v>
      </c>
      <c r="AO40" s="186">
        <v>19</v>
      </c>
      <c r="AP40" s="185">
        <v>45.2</v>
      </c>
      <c r="AQ40" s="187">
        <v>0</v>
      </c>
      <c r="AR40" s="182">
        <v>0</v>
      </c>
      <c r="AS40" s="184">
        <v>22</v>
      </c>
      <c r="AT40" s="185">
        <v>52.4</v>
      </c>
      <c r="AU40" s="186">
        <v>20</v>
      </c>
      <c r="AV40" s="185">
        <v>47.6</v>
      </c>
      <c r="AW40" s="186">
        <v>0</v>
      </c>
      <c r="AX40" s="193">
        <v>0</v>
      </c>
      <c r="AY40" s="184">
        <v>30</v>
      </c>
      <c r="AZ40" s="185">
        <v>47.6</v>
      </c>
      <c r="BA40" s="186">
        <v>33</v>
      </c>
      <c r="BB40" s="185">
        <v>52.4</v>
      </c>
      <c r="BC40" s="186">
        <v>0</v>
      </c>
      <c r="BD40" s="193">
        <v>0</v>
      </c>
    </row>
    <row r="41" spans="1:56" ht="20.100000000000001" customHeight="1" x14ac:dyDescent="0.35">
      <c r="A41" s="80" t="s">
        <v>107</v>
      </c>
      <c r="B41" s="81" t="s">
        <v>108</v>
      </c>
      <c r="C41" s="188">
        <v>56</v>
      </c>
      <c r="D41" s="189">
        <v>63.6</v>
      </c>
      <c r="E41" s="190">
        <v>32</v>
      </c>
      <c r="F41" s="191">
        <v>36.4</v>
      </c>
      <c r="G41" s="188">
        <v>50</v>
      </c>
      <c r="H41" s="190">
        <v>58.1</v>
      </c>
      <c r="I41" s="190">
        <v>36</v>
      </c>
      <c r="J41" s="191">
        <v>41.9</v>
      </c>
      <c r="K41" s="188">
        <v>56</v>
      </c>
      <c r="L41" s="190">
        <v>65.099999999999994</v>
      </c>
      <c r="M41" s="190">
        <v>30</v>
      </c>
      <c r="N41" s="191">
        <v>34.9</v>
      </c>
      <c r="O41" s="188">
        <v>58</v>
      </c>
      <c r="P41" s="190">
        <v>67.400000000000006</v>
      </c>
      <c r="Q41" s="190">
        <v>28</v>
      </c>
      <c r="R41" s="191">
        <v>32.6</v>
      </c>
      <c r="S41" s="188">
        <v>53</v>
      </c>
      <c r="T41" s="190">
        <v>61.6</v>
      </c>
      <c r="U41" s="190">
        <v>33</v>
      </c>
      <c r="V41" s="191">
        <v>38.4</v>
      </c>
      <c r="W41" s="188">
        <v>45</v>
      </c>
      <c r="X41" s="190">
        <v>52.3</v>
      </c>
      <c r="Y41" s="190">
        <v>41</v>
      </c>
      <c r="Z41" s="191">
        <v>47.7</v>
      </c>
      <c r="AA41" s="188">
        <v>57</v>
      </c>
      <c r="AB41" s="190">
        <v>67.099999999999994</v>
      </c>
      <c r="AC41" s="190">
        <v>28</v>
      </c>
      <c r="AD41" s="190">
        <v>32.9</v>
      </c>
      <c r="AE41" s="190">
        <v>0</v>
      </c>
      <c r="AF41" s="192">
        <v>0</v>
      </c>
      <c r="AG41" s="188">
        <v>54</v>
      </c>
      <c r="AH41" s="189">
        <v>63.5</v>
      </c>
      <c r="AI41" s="190">
        <v>31</v>
      </c>
      <c r="AJ41" s="189">
        <v>36.5</v>
      </c>
      <c r="AK41" s="190">
        <v>0</v>
      </c>
      <c r="AL41" s="192">
        <v>0</v>
      </c>
      <c r="AM41" s="188">
        <v>57</v>
      </c>
      <c r="AN41" s="189">
        <v>66.3</v>
      </c>
      <c r="AO41" s="190">
        <v>29</v>
      </c>
      <c r="AP41" s="189">
        <v>33.700000000000003</v>
      </c>
      <c r="AQ41" s="191">
        <v>0</v>
      </c>
      <c r="AR41" s="181">
        <v>0</v>
      </c>
      <c r="AS41" s="188">
        <v>71</v>
      </c>
      <c r="AT41" s="189">
        <v>61.2</v>
      </c>
      <c r="AU41" s="190">
        <v>45</v>
      </c>
      <c r="AV41" s="189">
        <v>38.799999999999997</v>
      </c>
      <c r="AW41" s="190">
        <v>0</v>
      </c>
      <c r="AX41" s="192">
        <v>0</v>
      </c>
      <c r="AY41" s="188">
        <v>72</v>
      </c>
      <c r="AZ41" s="189">
        <v>60.5</v>
      </c>
      <c r="BA41" s="190">
        <v>47</v>
      </c>
      <c r="BB41" s="189">
        <v>39.5</v>
      </c>
      <c r="BC41" s="190">
        <v>0</v>
      </c>
      <c r="BD41" s="192">
        <v>0</v>
      </c>
    </row>
    <row r="42" spans="1:56" ht="20.100000000000001" customHeight="1" x14ac:dyDescent="0.35">
      <c r="A42" s="74" t="s">
        <v>107</v>
      </c>
      <c r="B42" s="75" t="s">
        <v>110</v>
      </c>
      <c r="C42" s="184">
        <v>26</v>
      </c>
      <c r="D42" s="185">
        <v>56.5</v>
      </c>
      <c r="E42" s="186">
        <v>20</v>
      </c>
      <c r="F42" s="187">
        <v>43.5</v>
      </c>
      <c r="G42" s="184">
        <v>28</v>
      </c>
      <c r="H42" s="186">
        <v>59.6</v>
      </c>
      <c r="I42" s="186">
        <v>19</v>
      </c>
      <c r="J42" s="187">
        <v>40.4</v>
      </c>
      <c r="K42" s="184">
        <v>25</v>
      </c>
      <c r="L42" s="186">
        <v>54.3</v>
      </c>
      <c r="M42" s="186">
        <v>21</v>
      </c>
      <c r="N42" s="187">
        <v>45.7</v>
      </c>
      <c r="O42" s="184">
        <v>24</v>
      </c>
      <c r="P42" s="186">
        <v>50</v>
      </c>
      <c r="Q42" s="186">
        <v>24</v>
      </c>
      <c r="R42" s="193">
        <v>50</v>
      </c>
      <c r="S42" s="184">
        <v>26</v>
      </c>
      <c r="T42" s="186">
        <v>54.2</v>
      </c>
      <c r="U42" s="186">
        <v>22</v>
      </c>
      <c r="V42" s="187">
        <v>45.8</v>
      </c>
      <c r="W42" s="184">
        <v>31</v>
      </c>
      <c r="X42" s="186">
        <v>63.3</v>
      </c>
      <c r="Y42" s="186">
        <v>18</v>
      </c>
      <c r="Z42" s="187">
        <v>36.700000000000003</v>
      </c>
      <c r="AA42" s="184">
        <v>23</v>
      </c>
      <c r="AB42" s="186">
        <v>47.9</v>
      </c>
      <c r="AC42" s="186">
        <v>25</v>
      </c>
      <c r="AD42" s="186">
        <v>52.1</v>
      </c>
      <c r="AE42" s="186">
        <v>0</v>
      </c>
      <c r="AF42" s="193">
        <v>0</v>
      </c>
      <c r="AG42" s="184">
        <v>29</v>
      </c>
      <c r="AH42" s="185">
        <v>60.4</v>
      </c>
      <c r="AI42" s="186">
        <v>19</v>
      </c>
      <c r="AJ42" s="185">
        <v>39.6</v>
      </c>
      <c r="AK42" s="186">
        <v>0</v>
      </c>
      <c r="AL42" s="193">
        <v>0</v>
      </c>
      <c r="AM42" s="184">
        <v>18</v>
      </c>
      <c r="AN42" s="185">
        <v>35.299999999999997</v>
      </c>
      <c r="AO42" s="186">
        <v>33</v>
      </c>
      <c r="AP42" s="185">
        <v>64.7</v>
      </c>
      <c r="AQ42" s="187">
        <v>0</v>
      </c>
      <c r="AR42" s="182">
        <v>0</v>
      </c>
      <c r="AS42" s="184">
        <v>27</v>
      </c>
      <c r="AT42" s="185">
        <v>52.9</v>
      </c>
      <c r="AU42" s="186">
        <v>24</v>
      </c>
      <c r="AV42" s="185">
        <v>47.1</v>
      </c>
      <c r="AW42" s="186">
        <v>0</v>
      </c>
      <c r="AX42" s="193">
        <v>0</v>
      </c>
      <c r="AY42" s="184">
        <v>25</v>
      </c>
      <c r="AZ42" s="185">
        <v>48.1</v>
      </c>
      <c r="BA42" s="186">
        <v>27</v>
      </c>
      <c r="BB42" s="185">
        <v>51.9</v>
      </c>
      <c r="BC42" s="186">
        <v>0</v>
      </c>
      <c r="BD42" s="193">
        <v>0</v>
      </c>
    </row>
    <row r="43" spans="1:56" ht="20.100000000000001" customHeight="1" x14ac:dyDescent="0.35">
      <c r="A43" s="80" t="s">
        <v>111</v>
      </c>
      <c r="B43" s="81" t="s">
        <v>112</v>
      </c>
      <c r="C43" s="188">
        <v>47</v>
      </c>
      <c r="D43" s="189">
        <v>58.8</v>
      </c>
      <c r="E43" s="190">
        <v>33</v>
      </c>
      <c r="F43" s="191">
        <v>41.3</v>
      </c>
      <c r="G43" s="188">
        <v>58</v>
      </c>
      <c r="H43" s="190">
        <v>72.5</v>
      </c>
      <c r="I43" s="190">
        <v>22</v>
      </c>
      <c r="J43" s="191">
        <v>27.5</v>
      </c>
      <c r="K43" s="188">
        <v>50</v>
      </c>
      <c r="L43" s="189">
        <v>61</v>
      </c>
      <c r="M43" s="190">
        <v>32</v>
      </c>
      <c r="N43" s="191">
        <v>39</v>
      </c>
      <c r="O43" s="188">
        <v>54</v>
      </c>
      <c r="P43" s="190">
        <v>65.900000000000006</v>
      </c>
      <c r="Q43" s="190">
        <v>28</v>
      </c>
      <c r="R43" s="191">
        <v>34.1</v>
      </c>
      <c r="S43" s="188">
        <v>47</v>
      </c>
      <c r="T43" s="190">
        <v>59.5</v>
      </c>
      <c r="U43" s="190">
        <v>32</v>
      </c>
      <c r="V43" s="191">
        <v>40.5</v>
      </c>
      <c r="W43" s="188">
        <v>50</v>
      </c>
      <c r="X43" s="190">
        <v>61.7</v>
      </c>
      <c r="Y43" s="190">
        <v>31</v>
      </c>
      <c r="Z43" s="191">
        <v>38.299999999999997</v>
      </c>
      <c r="AA43" s="188">
        <v>46</v>
      </c>
      <c r="AB43" s="190">
        <v>56.1</v>
      </c>
      <c r="AC43" s="190">
        <v>36</v>
      </c>
      <c r="AD43" s="190">
        <v>43.9</v>
      </c>
      <c r="AE43" s="190">
        <v>0</v>
      </c>
      <c r="AF43" s="192">
        <v>0</v>
      </c>
      <c r="AG43" s="188">
        <v>49</v>
      </c>
      <c r="AH43" s="189">
        <v>59</v>
      </c>
      <c r="AI43" s="190">
        <v>34</v>
      </c>
      <c r="AJ43" s="189">
        <v>41</v>
      </c>
      <c r="AK43" s="190">
        <v>0</v>
      </c>
      <c r="AL43" s="192">
        <v>0</v>
      </c>
      <c r="AM43" s="188">
        <v>48</v>
      </c>
      <c r="AN43" s="189">
        <v>59.3</v>
      </c>
      <c r="AO43" s="190">
        <v>33</v>
      </c>
      <c r="AP43" s="189">
        <v>40.700000000000003</v>
      </c>
      <c r="AQ43" s="191">
        <v>0</v>
      </c>
      <c r="AR43" s="181">
        <v>0</v>
      </c>
      <c r="AS43" s="188">
        <v>46</v>
      </c>
      <c r="AT43" s="189">
        <v>56.1</v>
      </c>
      <c r="AU43" s="190">
        <v>36</v>
      </c>
      <c r="AV43" s="189">
        <v>43.9</v>
      </c>
      <c r="AW43" s="190">
        <v>0</v>
      </c>
      <c r="AX43" s="192">
        <v>0</v>
      </c>
      <c r="AY43" s="188">
        <v>52</v>
      </c>
      <c r="AZ43" s="189">
        <v>63.4</v>
      </c>
      <c r="BA43" s="190">
        <v>30</v>
      </c>
      <c r="BB43" s="189">
        <v>36.6</v>
      </c>
      <c r="BC43" s="190">
        <v>0</v>
      </c>
      <c r="BD43" s="192">
        <v>0</v>
      </c>
    </row>
    <row r="44" spans="1:56" ht="20.100000000000001" customHeight="1" x14ac:dyDescent="0.35">
      <c r="A44" s="74" t="s">
        <v>114</v>
      </c>
      <c r="B44" s="75" t="s">
        <v>115</v>
      </c>
      <c r="C44" s="184">
        <v>39</v>
      </c>
      <c r="D44" s="185">
        <v>41.1</v>
      </c>
      <c r="E44" s="186">
        <v>56</v>
      </c>
      <c r="F44" s="187">
        <v>58.9</v>
      </c>
      <c r="G44" s="184">
        <v>43</v>
      </c>
      <c r="H44" s="186">
        <v>44.3</v>
      </c>
      <c r="I44" s="186">
        <v>54</v>
      </c>
      <c r="J44" s="187">
        <v>55.7</v>
      </c>
      <c r="K44" s="184">
        <v>41</v>
      </c>
      <c r="L44" s="186">
        <v>44.6</v>
      </c>
      <c r="M44" s="186">
        <v>51</v>
      </c>
      <c r="N44" s="187">
        <v>55.4</v>
      </c>
      <c r="O44" s="184">
        <v>47</v>
      </c>
      <c r="P44" s="186">
        <v>49.5</v>
      </c>
      <c r="Q44" s="186">
        <v>48</v>
      </c>
      <c r="R44" s="187">
        <v>50.5</v>
      </c>
      <c r="S44" s="184">
        <v>41</v>
      </c>
      <c r="T44" s="186">
        <v>44.6</v>
      </c>
      <c r="U44" s="186">
        <v>51</v>
      </c>
      <c r="V44" s="187">
        <v>55.4</v>
      </c>
      <c r="W44" s="184">
        <v>40</v>
      </c>
      <c r="X44" s="186">
        <v>44.4</v>
      </c>
      <c r="Y44" s="186">
        <v>50</v>
      </c>
      <c r="Z44" s="187">
        <v>55.6</v>
      </c>
      <c r="AA44" s="184">
        <v>45</v>
      </c>
      <c r="AB44" s="186">
        <v>50.6</v>
      </c>
      <c r="AC44" s="186">
        <v>44</v>
      </c>
      <c r="AD44" s="186">
        <v>49.4</v>
      </c>
      <c r="AE44" s="186">
        <v>0</v>
      </c>
      <c r="AF44" s="193">
        <v>0</v>
      </c>
      <c r="AG44" s="184">
        <v>47</v>
      </c>
      <c r="AH44" s="185">
        <v>51.6</v>
      </c>
      <c r="AI44" s="186">
        <v>44</v>
      </c>
      <c r="AJ44" s="185">
        <v>48.4</v>
      </c>
      <c r="AK44" s="186">
        <v>0</v>
      </c>
      <c r="AL44" s="193">
        <v>0</v>
      </c>
      <c r="AM44" s="184">
        <v>41</v>
      </c>
      <c r="AN44" s="185">
        <v>46.6</v>
      </c>
      <c r="AO44" s="186">
        <v>47</v>
      </c>
      <c r="AP44" s="185">
        <v>53.4</v>
      </c>
      <c r="AQ44" s="187">
        <v>0</v>
      </c>
      <c r="AR44" s="182">
        <v>0</v>
      </c>
      <c r="AS44" s="184">
        <v>46</v>
      </c>
      <c r="AT44" s="185">
        <v>50</v>
      </c>
      <c r="AU44" s="186">
        <v>46</v>
      </c>
      <c r="AV44" s="185">
        <v>50</v>
      </c>
      <c r="AW44" s="186">
        <v>0</v>
      </c>
      <c r="AX44" s="193">
        <v>0</v>
      </c>
      <c r="AY44" s="184">
        <v>49</v>
      </c>
      <c r="AZ44" s="185">
        <v>53.3</v>
      </c>
      <c r="BA44" s="186">
        <v>43</v>
      </c>
      <c r="BB44" s="185">
        <v>46.7</v>
      </c>
      <c r="BC44" s="186">
        <v>0</v>
      </c>
      <c r="BD44" s="193">
        <v>0</v>
      </c>
    </row>
    <row r="45" spans="1:56" ht="20.100000000000001" customHeight="1" x14ac:dyDescent="0.35">
      <c r="A45" s="80" t="s">
        <v>117</v>
      </c>
      <c r="B45" s="81" t="s">
        <v>118</v>
      </c>
      <c r="C45" s="188">
        <v>46</v>
      </c>
      <c r="D45" s="189">
        <v>57.5</v>
      </c>
      <c r="E45" s="190">
        <v>34</v>
      </c>
      <c r="F45" s="191">
        <v>42.5</v>
      </c>
      <c r="G45" s="188">
        <v>49</v>
      </c>
      <c r="H45" s="190">
        <v>64.5</v>
      </c>
      <c r="I45" s="190">
        <v>27</v>
      </c>
      <c r="J45" s="191">
        <v>35.5</v>
      </c>
      <c r="K45" s="188">
        <v>40</v>
      </c>
      <c r="L45" s="190">
        <v>49.4</v>
      </c>
      <c r="M45" s="190">
        <v>41</v>
      </c>
      <c r="N45" s="191">
        <v>50.6</v>
      </c>
      <c r="O45" s="188">
        <v>45</v>
      </c>
      <c r="P45" s="190">
        <v>56.3</v>
      </c>
      <c r="Q45" s="190">
        <v>35</v>
      </c>
      <c r="R45" s="191">
        <v>43.8</v>
      </c>
      <c r="S45" s="188">
        <v>38</v>
      </c>
      <c r="T45" s="190">
        <v>47.5</v>
      </c>
      <c r="U45" s="190">
        <v>42</v>
      </c>
      <c r="V45" s="191">
        <v>52.5</v>
      </c>
      <c r="W45" s="188">
        <v>44</v>
      </c>
      <c r="X45" s="189">
        <v>55</v>
      </c>
      <c r="Y45" s="190">
        <v>36</v>
      </c>
      <c r="Z45" s="192">
        <v>45</v>
      </c>
      <c r="AA45" s="188">
        <v>42</v>
      </c>
      <c r="AB45" s="190">
        <v>52.5</v>
      </c>
      <c r="AC45" s="190">
        <v>38</v>
      </c>
      <c r="AD45" s="190">
        <v>47.5</v>
      </c>
      <c r="AE45" s="190">
        <v>0</v>
      </c>
      <c r="AF45" s="192">
        <v>0</v>
      </c>
      <c r="AG45" s="188">
        <v>36</v>
      </c>
      <c r="AH45" s="189">
        <v>45</v>
      </c>
      <c r="AI45" s="190">
        <v>42</v>
      </c>
      <c r="AJ45" s="189">
        <v>52.5</v>
      </c>
      <c r="AK45" s="190">
        <v>2</v>
      </c>
      <c r="AL45" s="192">
        <v>2.5</v>
      </c>
      <c r="AM45" s="188">
        <v>48</v>
      </c>
      <c r="AN45" s="189">
        <v>60</v>
      </c>
      <c r="AO45" s="190">
        <v>32</v>
      </c>
      <c r="AP45" s="189">
        <v>40</v>
      </c>
      <c r="AQ45" s="191">
        <v>0</v>
      </c>
      <c r="AR45" s="181">
        <v>0</v>
      </c>
      <c r="AS45" s="188">
        <v>41</v>
      </c>
      <c r="AT45" s="189">
        <v>48.8</v>
      </c>
      <c r="AU45" s="190">
        <v>43</v>
      </c>
      <c r="AV45" s="189">
        <v>51.2</v>
      </c>
      <c r="AW45" s="190">
        <v>0</v>
      </c>
      <c r="AX45" s="192">
        <v>0</v>
      </c>
      <c r="AY45" s="188">
        <v>39</v>
      </c>
      <c r="AZ45" s="189">
        <v>46.4</v>
      </c>
      <c r="BA45" s="190">
        <v>45</v>
      </c>
      <c r="BB45" s="189">
        <v>53.6</v>
      </c>
      <c r="BC45" s="190">
        <v>0</v>
      </c>
      <c r="BD45" s="192">
        <v>0</v>
      </c>
    </row>
    <row r="46" spans="1:56" ht="20.100000000000001" customHeight="1" x14ac:dyDescent="0.35">
      <c r="A46" s="74" t="s">
        <v>117</v>
      </c>
      <c r="B46" s="75" t="s">
        <v>120</v>
      </c>
      <c r="C46" s="184">
        <v>147</v>
      </c>
      <c r="D46" s="185">
        <v>61.5</v>
      </c>
      <c r="E46" s="186">
        <v>92</v>
      </c>
      <c r="F46" s="187">
        <v>38.5</v>
      </c>
      <c r="G46" s="184">
        <v>126</v>
      </c>
      <c r="H46" s="186">
        <v>52.7</v>
      </c>
      <c r="I46" s="186">
        <v>113</v>
      </c>
      <c r="J46" s="187">
        <v>47.3</v>
      </c>
      <c r="K46" s="184">
        <v>122</v>
      </c>
      <c r="L46" s="186">
        <v>49.6</v>
      </c>
      <c r="M46" s="186">
        <v>124</v>
      </c>
      <c r="N46" s="187">
        <v>50.4</v>
      </c>
      <c r="O46" s="184">
        <v>120</v>
      </c>
      <c r="P46" s="186">
        <v>48.8</v>
      </c>
      <c r="Q46" s="186">
        <v>126</v>
      </c>
      <c r="R46" s="187">
        <v>51.2</v>
      </c>
      <c r="S46" s="184">
        <v>190</v>
      </c>
      <c r="T46" s="186">
        <v>51.6</v>
      </c>
      <c r="U46" s="186">
        <v>178</v>
      </c>
      <c r="V46" s="187">
        <v>48.4</v>
      </c>
      <c r="W46" s="184">
        <v>195</v>
      </c>
      <c r="X46" s="186">
        <v>50.8</v>
      </c>
      <c r="Y46" s="186">
        <v>189</v>
      </c>
      <c r="Z46" s="187">
        <v>49.2</v>
      </c>
      <c r="AA46" s="184">
        <v>201</v>
      </c>
      <c r="AB46" s="186">
        <v>51.9</v>
      </c>
      <c r="AC46" s="186">
        <v>186</v>
      </c>
      <c r="AD46" s="186">
        <v>48.1</v>
      </c>
      <c r="AE46" s="186">
        <v>0</v>
      </c>
      <c r="AF46" s="193">
        <v>0</v>
      </c>
      <c r="AG46" s="184">
        <v>200</v>
      </c>
      <c r="AH46" s="185">
        <v>52.4</v>
      </c>
      <c r="AI46" s="186">
        <v>181</v>
      </c>
      <c r="AJ46" s="185">
        <v>47.4</v>
      </c>
      <c r="AK46" s="186">
        <v>1</v>
      </c>
      <c r="AL46" s="193">
        <v>0.3</v>
      </c>
      <c r="AM46" s="184">
        <v>178</v>
      </c>
      <c r="AN46" s="185">
        <v>47</v>
      </c>
      <c r="AO46" s="186">
        <v>200</v>
      </c>
      <c r="AP46" s="185">
        <v>52.8</v>
      </c>
      <c r="AQ46" s="187">
        <v>1</v>
      </c>
      <c r="AR46" s="182">
        <v>0.3</v>
      </c>
      <c r="AS46" s="184">
        <v>182</v>
      </c>
      <c r="AT46" s="185">
        <v>47.9</v>
      </c>
      <c r="AU46" s="186">
        <v>198</v>
      </c>
      <c r="AV46" s="185">
        <v>52.1</v>
      </c>
      <c r="AW46" s="186">
        <v>0</v>
      </c>
      <c r="AX46" s="193">
        <v>0</v>
      </c>
      <c r="AY46" s="184">
        <v>150</v>
      </c>
      <c r="AZ46" s="185">
        <v>39.200000000000003</v>
      </c>
      <c r="BA46" s="186">
        <v>231</v>
      </c>
      <c r="BB46" s="185">
        <v>60.3</v>
      </c>
      <c r="BC46" s="186">
        <v>2</v>
      </c>
      <c r="BD46" s="193">
        <v>0.5</v>
      </c>
    </row>
    <row r="47" spans="1:56" ht="20.100000000000001" customHeight="1" x14ac:dyDescent="0.35">
      <c r="A47" s="80" t="s">
        <v>117</v>
      </c>
      <c r="B47" s="81" t="s">
        <v>122</v>
      </c>
      <c r="C47" s="188">
        <v>24</v>
      </c>
      <c r="D47" s="189">
        <v>58.5</v>
      </c>
      <c r="E47" s="190">
        <v>17</v>
      </c>
      <c r="F47" s="191">
        <v>41.5</v>
      </c>
      <c r="G47" s="188">
        <v>16</v>
      </c>
      <c r="H47" s="189">
        <v>40</v>
      </c>
      <c r="I47" s="190">
        <v>24</v>
      </c>
      <c r="J47" s="192">
        <v>60</v>
      </c>
      <c r="K47" s="188">
        <v>22</v>
      </c>
      <c r="L47" s="190">
        <v>52.4</v>
      </c>
      <c r="M47" s="190">
        <v>20</v>
      </c>
      <c r="N47" s="191">
        <v>47.6</v>
      </c>
      <c r="O47" s="188">
        <v>21</v>
      </c>
      <c r="P47" s="190">
        <v>51.2</v>
      </c>
      <c r="Q47" s="190">
        <v>20</v>
      </c>
      <c r="R47" s="191">
        <v>48.8</v>
      </c>
      <c r="S47" s="188">
        <v>20</v>
      </c>
      <c r="T47" s="190">
        <v>48.8</v>
      </c>
      <c r="U47" s="190">
        <v>21</v>
      </c>
      <c r="V47" s="191">
        <v>51.2</v>
      </c>
      <c r="W47" s="188">
        <v>20</v>
      </c>
      <c r="X47" s="190">
        <v>47.6</v>
      </c>
      <c r="Y47" s="190">
        <v>22</v>
      </c>
      <c r="Z47" s="191">
        <v>52.4</v>
      </c>
      <c r="AA47" s="188">
        <v>20</v>
      </c>
      <c r="AB47" s="190">
        <v>45.5</v>
      </c>
      <c r="AC47" s="190">
        <v>23</v>
      </c>
      <c r="AD47" s="190">
        <v>52.3</v>
      </c>
      <c r="AE47" s="190">
        <v>1</v>
      </c>
      <c r="AF47" s="192">
        <v>2.2999999999999998</v>
      </c>
      <c r="AG47" s="188">
        <v>18</v>
      </c>
      <c r="AH47" s="189">
        <v>40.9</v>
      </c>
      <c r="AI47" s="190">
        <v>25</v>
      </c>
      <c r="AJ47" s="189">
        <v>56.8</v>
      </c>
      <c r="AK47" s="190">
        <v>1</v>
      </c>
      <c r="AL47" s="192">
        <v>2.2999999999999998</v>
      </c>
      <c r="AM47" s="188">
        <v>19</v>
      </c>
      <c r="AN47" s="189">
        <v>43.2</v>
      </c>
      <c r="AO47" s="190">
        <v>24</v>
      </c>
      <c r="AP47" s="189">
        <v>54.5</v>
      </c>
      <c r="AQ47" s="191">
        <v>1</v>
      </c>
      <c r="AR47" s="181">
        <v>2.2999999999999998</v>
      </c>
      <c r="AS47" s="188">
        <v>18</v>
      </c>
      <c r="AT47" s="189">
        <v>39.1</v>
      </c>
      <c r="AU47" s="190">
        <v>28</v>
      </c>
      <c r="AV47" s="189">
        <v>60.9</v>
      </c>
      <c r="AW47" s="190">
        <v>0</v>
      </c>
      <c r="AX47" s="192">
        <v>0</v>
      </c>
      <c r="AY47" s="188">
        <v>24</v>
      </c>
      <c r="AZ47" s="189">
        <v>52.2</v>
      </c>
      <c r="BA47" s="190">
        <v>22</v>
      </c>
      <c r="BB47" s="189">
        <v>47.8</v>
      </c>
      <c r="BC47" s="190">
        <v>0</v>
      </c>
      <c r="BD47" s="192">
        <v>0</v>
      </c>
    </row>
    <row r="48" spans="1:56" ht="20.100000000000001" customHeight="1" x14ac:dyDescent="0.35">
      <c r="A48" s="74" t="s">
        <v>117</v>
      </c>
      <c r="B48" s="75" t="s">
        <v>123</v>
      </c>
      <c r="C48" s="184" t="s">
        <v>247</v>
      </c>
      <c r="D48" s="185" t="s">
        <v>247</v>
      </c>
      <c r="E48" s="186" t="s">
        <v>247</v>
      </c>
      <c r="F48" s="187" t="s">
        <v>247</v>
      </c>
      <c r="G48" s="184" t="s">
        <v>247</v>
      </c>
      <c r="H48" s="186" t="s">
        <v>247</v>
      </c>
      <c r="I48" s="186" t="s">
        <v>247</v>
      </c>
      <c r="J48" s="187" t="s">
        <v>247</v>
      </c>
      <c r="K48" s="184" t="s">
        <v>247</v>
      </c>
      <c r="L48" s="186" t="s">
        <v>247</v>
      </c>
      <c r="M48" s="186" t="s">
        <v>247</v>
      </c>
      <c r="N48" s="187" t="s">
        <v>247</v>
      </c>
      <c r="O48" s="184" t="s">
        <v>247</v>
      </c>
      <c r="P48" s="186" t="s">
        <v>247</v>
      </c>
      <c r="Q48" s="186" t="s">
        <v>247</v>
      </c>
      <c r="R48" s="187" t="s">
        <v>247</v>
      </c>
      <c r="S48" s="184" t="s">
        <v>247</v>
      </c>
      <c r="T48" s="186" t="s">
        <v>247</v>
      </c>
      <c r="U48" s="186" t="s">
        <v>247</v>
      </c>
      <c r="V48" s="187" t="s">
        <v>247</v>
      </c>
      <c r="W48" s="184" t="s">
        <v>247</v>
      </c>
      <c r="X48" s="186" t="s">
        <v>247</v>
      </c>
      <c r="Y48" s="186" t="s">
        <v>247</v>
      </c>
      <c r="Z48" s="187" t="s">
        <v>247</v>
      </c>
      <c r="AA48" s="184" t="s">
        <v>247</v>
      </c>
      <c r="AB48" s="186" t="s">
        <v>247</v>
      </c>
      <c r="AC48" s="186" t="s">
        <v>247</v>
      </c>
      <c r="AD48" s="186" t="s">
        <v>247</v>
      </c>
      <c r="AE48" s="186" t="s">
        <v>247</v>
      </c>
      <c r="AF48" s="193" t="s">
        <v>247</v>
      </c>
      <c r="AG48" s="184">
        <v>54</v>
      </c>
      <c r="AH48" s="185">
        <v>48.2</v>
      </c>
      <c r="AI48" s="186">
        <v>56</v>
      </c>
      <c r="AJ48" s="185">
        <v>50</v>
      </c>
      <c r="AK48" s="186">
        <v>2</v>
      </c>
      <c r="AL48" s="193">
        <v>1.8</v>
      </c>
      <c r="AM48" s="184">
        <v>67</v>
      </c>
      <c r="AN48" s="185">
        <v>60.4</v>
      </c>
      <c r="AO48" s="186">
        <v>44</v>
      </c>
      <c r="AP48" s="185">
        <v>39.6</v>
      </c>
      <c r="AQ48" s="187">
        <v>0</v>
      </c>
      <c r="AR48" s="182">
        <v>0</v>
      </c>
      <c r="AS48" s="184">
        <v>61</v>
      </c>
      <c r="AT48" s="185">
        <v>55</v>
      </c>
      <c r="AU48" s="186">
        <v>49</v>
      </c>
      <c r="AV48" s="185">
        <v>44.1</v>
      </c>
      <c r="AW48" s="186">
        <v>1</v>
      </c>
      <c r="AX48" s="193">
        <v>0.9</v>
      </c>
      <c r="AY48" s="184">
        <v>63</v>
      </c>
      <c r="AZ48" s="185">
        <v>55.3</v>
      </c>
      <c r="BA48" s="186">
        <v>51</v>
      </c>
      <c r="BB48" s="185">
        <v>44.7</v>
      </c>
      <c r="BC48" s="186">
        <v>0</v>
      </c>
      <c r="BD48" s="193">
        <v>0</v>
      </c>
    </row>
    <row r="49" spans="1:56" ht="20.100000000000001" customHeight="1" x14ac:dyDescent="0.35">
      <c r="A49" s="80" t="s">
        <v>117</v>
      </c>
      <c r="B49" s="81" t="s">
        <v>125</v>
      </c>
      <c r="C49" s="188">
        <v>50</v>
      </c>
      <c r="D49" s="189">
        <v>54.3</v>
      </c>
      <c r="E49" s="190">
        <v>42</v>
      </c>
      <c r="F49" s="191">
        <v>45.7</v>
      </c>
      <c r="G49" s="188">
        <v>47</v>
      </c>
      <c r="H49" s="190">
        <v>52.2</v>
      </c>
      <c r="I49" s="190">
        <v>43</v>
      </c>
      <c r="J49" s="191">
        <v>47.8</v>
      </c>
      <c r="K49" s="188">
        <v>47</v>
      </c>
      <c r="L49" s="190">
        <v>52.2</v>
      </c>
      <c r="M49" s="190">
        <v>43</v>
      </c>
      <c r="N49" s="191">
        <v>47.8</v>
      </c>
      <c r="O49" s="188">
        <v>48</v>
      </c>
      <c r="P49" s="190">
        <v>53.3</v>
      </c>
      <c r="Q49" s="190">
        <v>42</v>
      </c>
      <c r="R49" s="191">
        <v>46.7</v>
      </c>
      <c r="S49" s="188">
        <v>46</v>
      </c>
      <c r="T49" s="190">
        <v>50.5</v>
      </c>
      <c r="U49" s="190">
        <v>45</v>
      </c>
      <c r="V49" s="191">
        <v>49.5</v>
      </c>
      <c r="W49" s="188">
        <v>43</v>
      </c>
      <c r="X49" s="190">
        <v>46.2</v>
      </c>
      <c r="Y49" s="190">
        <v>50</v>
      </c>
      <c r="Z49" s="191">
        <v>53.8</v>
      </c>
      <c r="AA49" s="188">
        <v>56</v>
      </c>
      <c r="AB49" s="190">
        <v>62.2</v>
      </c>
      <c r="AC49" s="190">
        <v>34</v>
      </c>
      <c r="AD49" s="190">
        <v>37.799999999999997</v>
      </c>
      <c r="AE49" s="190">
        <v>0</v>
      </c>
      <c r="AF49" s="192">
        <v>0</v>
      </c>
      <c r="AG49" s="188">
        <v>47</v>
      </c>
      <c r="AH49" s="189">
        <v>49.5</v>
      </c>
      <c r="AI49" s="190">
        <v>48</v>
      </c>
      <c r="AJ49" s="189">
        <v>50.5</v>
      </c>
      <c r="AK49" s="190">
        <v>0</v>
      </c>
      <c r="AL49" s="192">
        <v>0</v>
      </c>
      <c r="AM49" s="188">
        <v>47</v>
      </c>
      <c r="AN49" s="189">
        <v>52.2</v>
      </c>
      <c r="AO49" s="190">
        <v>43</v>
      </c>
      <c r="AP49" s="189">
        <v>47.8</v>
      </c>
      <c r="AQ49" s="191">
        <v>0</v>
      </c>
      <c r="AR49" s="181">
        <v>0</v>
      </c>
      <c r="AS49" s="188">
        <v>41</v>
      </c>
      <c r="AT49" s="189">
        <v>44.1</v>
      </c>
      <c r="AU49" s="190">
        <v>52</v>
      </c>
      <c r="AV49" s="189">
        <v>55.9</v>
      </c>
      <c r="AW49" s="190">
        <v>0</v>
      </c>
      <c r="AX49" s="192">
        <v>0</v>
      </c>
      <c r="AY49" s="188">
        <v>43</v>
      </c>
      <c r="AZ49" s="189">
        <v>46.2</v>
      </c>
      <c r="BA49" s="190">
        <v>49</v>
      </c>
      <c r="BB49" s="189">
        <v>52.7</v>
      </c>
      <c r="BC49" s="190">
        <v>1</v>
      </c>
      <c r="BD49" s="192">
        <v>1.1000000000000001</v>
      </c>
    </row>
    <row r="50" spans="1:56" ht="20.100000000000001" customHeight="1" x14ac:dyDescent="0.35">
      <c r="A50" s="74" t="s">
        <v>128</v>
      </c>
      <c r="B50" s="75" t="s">
        <v>129</v>
      </c>
      <c r="C50" s="184">
        <v>43</v>
      </c>
      <c r="D50" s="185">
        <v>52.4</v>
      </c>
      <c r="E50" s="186">
        <v>39</v>
      </c>
      <c r="F50" s="187">
        <v>47.6</v>
      </c>
      <c r="G50" s="184">
        <v>38</v>
      </c>
      <c r="H50" s="186">
        <v>45.2</v>
      </c>
      <c r="I50" s="186">
        <v>46</v>
      </c>
      <c r="J50" s="187">
        <v>54.8</v>
      </c>
      <c r="K50" s="184">
        <v>39</v>
      </c>
      <c r="L50" s="186">
        <v>47.6</v>
      </c>
      <c r="M50" s="186">
        <v>43</v>
      </c>
      <c r="N50" s="187">
        <v>52.4</v>
      </c>
      <c r="O50" s="184">
        <v>40</v>
      </c>
      <c r="P50" s="186">
        <v>49.4</v>
      </c>
      <c r="Q50" s="186">
        <v>41</v>
      </c>
      <c r="R50" s="187">
        <v>50.6</v>
      </c>
      <c r="S50" s="184">
        <v>41</v>
      </c>
      <c r="T50" s="186">
        <v>50.6</v>
      </c>
      <c r="U50" s="186">
        <v>40</v>
      </c>
      <c r="V50" s="187">
        <v>49.4</v>
      </c>
      <c r="W50" s="184">
        <v>41</v>
      </c>
      <c r="X50" s="186">
        <v>49.4</v>
      </c>
      <c r="Y50" s="186">
        <v>42</v>
      </c>
      <c r="Z50" s="187">
        <v>50.6</v>
      </c>
      <c r="AA50" s="184">
        <v>42</v>
      </c>
      <c r="AB50" s="186">
        <v>49.4</v>
      </c>
      <c r="AC50" s="186">
        <v>43</v>
      </c>
      <c r="AD50" s="186">
        <v>50.6</v>
      </c>
      <c r="AE50" s="186">
        <v>0</v>
      </c>
      <c r="AF50" s="193">
        <v>0</v>
      </c>
      <c r="AG50" s="184">
        <v>41</v>
      </c>
      <c r="AH50" s="185">
        <v>50</v>
      </c>
      <c r="AI50" s="186">
        <v>41</v>
      </c>
      <c r="AJ50" s="185">
        <v>50</v>
      </c>
      <c r="AK50" s="186">
        <v>0</v>
      </c>
      <c r="AL50" s="193">
        <v>0</v>
      </c>
      <c r="AM50" s="184">
        <v>39</v>
      </c>
      <c r="AN50" s="185">
        <v>47.6</v>
      </c>
      <c r="AO50" s="186">
        <v>43</v>
      </c>
      <c r="AP50" s="185">
        <v>52.4</v>
      </c>
      <c r="AQ50" s="187">
        <v>0</v>
      </c>
      <c r="AR50" s="182">
        <v>0</v>
      </c>
      <c r="AS50" s="184">
        <v>42</v>
      </c>
      <c r="AT50" s="185">
        <v>50</v>
      </c>
      <c r="AU50" s="186">
        <v>42</v>
      </c>
      <c r="AV50" s="185">
        <v>50</v>
      </c>
      <c r="AW50" s="186">
        <v>0</v>
      </c>
      <c r="AX50" s="193">
        <v>0</v>
      </c>
      <c r="AY50" s="184">
        <v>42</v>
      </c>
      <c r="AZ50" s="185">
        <v>50.6</v>
      </c>
      <c r="BA50" s="186">
        <v>41</v>
      </c>
      <c r="BB50" s="185">
        <v>49.4</v>
      </c>
      <c r="BC50" s="186">
        <v>0</v>
      </c>
      <c r="BD50" s="193">
        <v>0</v>
      </c>
    </row>
    <row r="51" spans="1:56" ht="20.100000000000001" customHeight="1" x14ac:dyDescent="0.35">
      <c r="A51" s="80" t="s">
        <v>128</v>
      </c>
      <c r="B51" s="81" t="s">
        <v>130</v>
      </c>
      <c r="C51" s="188" t="s">
        <v>247</v>
      </c>
      <c r="D51" s="189" t="s">
        <v>247</v>
      </c>
      <c r="E51" s="190" t="s">
        <v>247</v>
      </c>
      <c r="F51" s="191" t="s">
        <v>247</v>
      </c>
      <c r="G51" s="188" t="s">
        <v>247</v>
      </c>
      <c r="H51" s="190" t="s">
        <v>247</v>
      </c>
      <c r="I51" s="190" t="s">
        <v>247</v>
      </c>
      <c r="J51" s="191" t="s">
        <v>247</v>
      </c>
      <c r="K51" s="188">
        <v>28</v>
      </c>
      <c r="L51" s="190">
        <v>53.8</v>
      </c>
      <c r="M51" s="190">
        <v>24</v>
      </c>
      <c r="N51" s="191">
        <v>46.2</v>
      </c>
      <c r="O51" s="188">
        <v>28</v>
      </c>
      <c r="P51" s="190">
        <v>53.8</v>
      </c>
      <c r="Q51" s="190">
        <v>24</v>
      </c>
      <c r="R51" s="191">
        <v>46.2</v>
      </c>
      <c r="S51" s="188">
        <v>26</v>
      </c>
      <c r="T51" s="189">
        <v>50</v>
      </c>
      <c r="U51" s="190">
        <v>26</v>
      </c>
      <c r="V51" s="192">
        <v>50</v>
      </c>
      <c r="W51" s="188">
        <v>26</v>
      </c>
      <c r="X51" s="190">
        <v>49.1</v>
      </c>
      <c r="Y51" s="190">
        <v>27</v>
      </c>
      <c r="Z51" s="191">
        <v>50.9</v>
      </c>
      <c r="AA51" s="188">
        <v>23</v>
      </c>
      <c r="AB51" s="190">
        <v>43.4</v>
      </c>
      <c r="AC51" s="190">
        <v>28</v>
      </c>
      <c r="AD51" s="190">
        <v>52.8</v>
      </c>
      <c r="AE51" s="190">
        <v>2</v>
      </c>
      <c r="AF51" s="192">
        <v>3.8</v>
      </c>
      <c r="AG51" s="188">
        <v>25</v>
      </c>
      <c r="AH51" s="189">
        <v>47.2</v>
      </c>
      <c r="AI51" s="190">
        <v>28</v>
      </c>
      <c r="AJ51" s="189">
        <v>52.8</v>
      </c>
      <c r="AK51" s="190">
        <v>0</v>
      </c>
      <c r="AL51" s="192">
        <v>0</v>
      </c>
      <c r="AM51" s="188">
        <v>23</v>
      </c>
      <c r="AN51" s="189">
        <v>44.2</v>
      </c>
      <c r="AO51" s="190">
        <v>29</v>
      </c>
      <c r="AP51" s="189">
        <v>55.8</v>
      </c>
      <c r="AQ51" s="191">
        <v>0</v>
      </c>
      <c r="AR51" s="181">
        <v>0</v>
      </c>
      <c r="AS51" s="188">
        <v>23</v>
      </c>
      <c r="AT51" s="189">
        <v>44.2</v>
      </c>
      <c r="AU51" s="190">
        <v>29</v>
      </c>
      <c r="AV51" s="189">
        <v>55.8</v>
      </c>
      <c r="AW51" s="190">
        <v>0</v>
      </c>
      <c r="AX51" s="192">
        <v>0</v>
      </c>
      <c r="AY51" s="188">
        <v>26</v>
      </c>
      <c r="AZ51" s="189">
        <v>50</v>
      </c>
      <c r="BA51" s="190">
        <v>26</v>
      </c>
      <c r="BB51" s="189">
        <v>50</v>
      </c>
      <c r="BC51" s="190">
        <v>0</v>
      </c>
      <c r="BD51" s="192">
        <v>0</v>
      </c>
    </row>
    <row r="52" spans="1:56" ht="20.100000000000001" customHeight="1" x14ac:dyDescent="0.35">
      <c r="A52" s="74" t="s">
        <v>134</v>
      </c>
      <c r="B52" s="75" t="s">
        <v>135</v>
      </c>
      <c r="C52" s="184">
        <v>66</v>
      </c>
      <c r="D52" s="185">
        <v>62.3</v>
      </c>
      <c r="E52" s="186">
        <v>40</v>
      </c>
      <c r="F52" s="187">
        <v>37.700000000000003</v>
      </c>
      <c r="G52" s="184">
        <v>58</v>
      </c>
      <c r="H52" s="186">
        <v>54.7</v>
      </c>
      <c r="I52" s="186">
        <v>48</v>
      </c>
      <c r="J52" s="187">
        <v>45.3</v>
      </c>
      <c r="K52" s="184">
        <v>67</v>
      </c>
      <c r="L52" s="186">
        <v>61.5</v>
      </c>
      <c r="M52" s="186">
        <v>42</v>
      </c>
      <c r="N52" s="187">
        <v>38.5</v>
      </c>
      <c r="O52" s="184">
        <v>60</v>
      </c>
      <c r="P52" s="186">
        <v>54.5</v>
      </c>
      <c r="Q52" s="186">
        <v>50</v>
      </c>
      <c r="R52" s="187">
        <v>45.5</v>
      </c>
      <c r="S52" s="184">
        <v>68</v>
      </c>
      <c r="T52" s="186">
        <v>61.8</v>
      </c>
      <c r="U52" s="186">
        <v>42</v>
      </c>
      <c r="V52" s="187">
        <v>38.200000000000003</v>
      </c>
      <c r="W52" s="184">
        <v>64</v>
      </c>
      <c r="X52" s="186">
        <v>58.7</v>
      </c>
      <c r="Y52" s="186">
        <v>45</v>
      </c>
      <c r="Z52" s="187">
        <v>41.3</v>
      </c>
      <c r="AA52" s="184">
        <v>70</v>
      </c>
      <c r="AB52" s="186">
        <v>63.6</v>
      </c>
      <c r="AC52" s="186">
        <v>40</v>
      </c>
      <c r="AD52" s="186">
        <v>36.4</v>
      </c>
      <c r="AE52" s="186">
        <v>0</v>
      </c>
      <c r="AF52" s="193">
        <v>0</v>
      </c>
      <c r="AG52" s="184">
        <v>70</v>
      </c>
      <c r="AH52" s="185">
        <v>63.6</v>
      </c>
      <c r="AI52" s="186">
        <v>40</v>
      </c>
      <c r="AJ52" s="185">
        <v>36.4</v>
      </c>
      <c r="AK52" s="186">
        <v>0</v>
      </c>
      <c r="AL52" s="193">
        <v>0</v>
      </c>
      <c r="AM52" s="184">
        <v>59</v>
      </c>
      <c r="AN52" s="185">
        <v>53.6</v>
      </c>
      <c r="AO52" s="186">
        <v>51</v>
      </c>
      <c r="AP52" s="185">
        <v>46.4</v>
      </c>
      <c r="AQ52" s="187">
        <v>0</v>
      </c>
      <c r="AR52" s="182">
        <v>0</v>
      </c>
      <c r="AS52" s="184">
        <v>53</v>
      </c>
      <c r="AT52" s="185">
        <v>44.2</v>
      </c>
      <c r="AU52" s="186">
        <v>67</v>
      </c>
      <c r="AV52" s="185">
        <v>55.8</v>
      </c>
      <c r="AW52" s="186">
        <v>0</v>
      </c>
      <c r="AX52" s="193">
        <v>0</v>
      </c>
      <c r="AY52" s="184">
        <v>64</v>
      </c>
      <c r="AZ52" s="185">
        <v>53.3</v>
      </c>
      <c r="BA52" s="186">
        <v>55</v>
      </c>
      <c r="BB52" s="185">
        <v>45.8</v>
      </c>
      <c r="BC52" s="186">
        <v>1</v>
      </c>
      <c r="BD52" s="193">
        <v>0.8</v>
      </c>
    </row>
    <row r="53" spans="1:56" ht="20.100000000000001" customHeight="1" x14ac:dyDescent="0.35">
      <c r="A53" s="80" t="s">
        <v>134</v>
      </c>
      <c r="B53" s="81" t="s">
        <v>137</v>
      </c>
      <c r="C53" s="188">
        <v>43</v>
      </c>
      <c r="D53" s="189">
        <v>61.4</v>
      </c>
      <c r="E53" s="190">
        <v>27</v>
      </c>
      <c r="F53" s="191">
        <v>38.6</v>
      </c>
      <c r="G53" s="188">
        <v>41</v>
      </c>
      <c r="H53" s="190">
        <v>55.4</v>
      </c>
      <c r="I53" s="190">
        <v>33</v>
      </c>
      <c r="J53" s="191">
        <v>44.6</v>
      </c>
      <c r="K53" s="188">
        <v>43</v>
      </c>
      <c r="L53" s="190">
        <v>58.1</v>
      </c>
      <c r="M53" s="190">
        <v>31</v>
      </c>
      <c r="N53" s="191">
        <v>41.9</v>
      </c>
      <c r="O53" s="188">
        <v>29</v>
      </c>
      <c r="P53" s="190">
        <v>39.200000000000003</v>
      </c>
      <c r="Q53" s="190">
        <v>45</v>
      </c>
      <c r="R53" s="191">
        <v>60.8</v>
      </c>
      <c r="S53" s="188">
        <v>37</v>
      </c>
      <c r="T53" s="190">
        <v>49.3</v>
      </c>
      <c r="U53" s="190">
        <v>38</v>
      </c>
      <c r="V53" s="191">
        <v>50.7</v>
      </c>
      <c r="W53" s="188">
        <v>40</v>
      </c>
      <c r="X53" s="190">
        <v>54.1</v>
      </c>
      <c r="Y53" s="190">
        <v>34</v>
      </c>
      <c r="Z53" s="191">
        <v>45.9</v>
      </c>
      <c r="AA53" s="188">
        <v>35</v>
      </c>
      <c r="AB53" s="190">
        <v>46.1</v>
      </c>
      <c r="AC53" s="190">
        <v>41</v>
      </c>
      <c r="AD53" s="190">
        <v>53.9</v>
      </c>
      <c r="AE53" s="190">
        <v>0</v>
      </c>
      <c r="AF53" s="192">
        <v>0</v>
      </c>
      <c r="AG53" s="188">
        <v>35</v>
      </c>
      <c r="AH53" s="189">
        <v>46.1</v>
      </c>
      <c r="AI53" s="190">
        <v>40</v>
      </c>
      <c r="AJ53" s="189">
        <v>52.6</v>
      </c>
      <c r="AK53" s="190">
        <v>1</v>
      </c>
      <c r="AL53" s="192">
        <v>1.3</v>
      </c>
      <c r="AM53" s="188">
        <v>43</v>
      </c>
      <c r="AN53" s="189">
        <v>57.3</v>
      </c>
      <c r="AO53" s="190">
        <v>32</v>
      </c>
      <c r="AP53" s="189">
        <v>42.7</v>
      </c>
      <c r="AQ53" s="191">
        <v>0</v>
      </c>
      <c r="AR53" s="181">
        <v>0</v>
      </c>
      <c r="AS53" s="188">
        <v>35</v>
      </c>
      <c r="AT53" s="189">
        <v>46.7</v>
      </c>
      <c r="AU53" s="190">
        <v>40</v>
      </c>
      <c r="AV53" s="189">
        <v>53.3</v>
      </c>
      <c r="AW53" s="190">
        <v>0</v>
      </c>
      <c r="AX53" s="192">
        <v>0</v>
      </c>
      <c r="AY53" s="188">
        <v>47</v>
      </c>
      <c r="AZ53" s="189">
        <v>61</v>
      </c>
      <c r="BA53" s="190">
        <v>30</v>
      </c>
      <c r="BB53" s="189">
        <v>39</v>
      </c>
      <c r="BC53" s="190">
        <v>0</v>
      </c>
      <c r="BD53" s="192">
        <v>0</v>
      </c>
    </row>
    <row r="54" spans="1:56" ht="20.100000000000001" customHeight="1" x14ac:dyDescent="0.35">
      <c r="A54" s="74" t="s">
        <v>139</v>
      </c>
      <c r="B54" s="75" t="s">
        <v>140</v>
      </c>
      <c r="C54" s="184">
        <v>32</v>
      </c>
      <c r="D54" s="185">
        <v>55.2</v>
      </c>
      <c r="E54" s="186">
        <v>26</v>
      </c>
      <c r="F54" s="187">
        <v>44.8</v>
      </c>
      <c r="G54" s="184">
        <v>34</v>
      </c>
      <c r="H54" s="186">
        <v>61.8</v>
      </c>
      <c r="I54" s="186">
        <v>21</v>
      </c>
      <c r="J54" s="187">
        <v>38.200000000000003</v>
      </c>
      <c r="K54" s="184">
        <v>42</v>
      </c>
      <c r="L54" s="185">
        <v>75</v>
      </c>
      <c r="M54" s="186">
        <v>14</v>
      </c>
      <c r="N54" s="187">
        <v>25</v>
      </c>
      <c r="O54" s="184">
        <v>37</v>
      </c>
      <c r="P54" s="186">
        <v>64.900000000000006</v>
      </c>
      <c r="Q54" s="186">
        <v>20</v>
      </c>
      <c r="R54" s="187">
        <v>35.1</v>
      </c>
      <c r="S54" s="184">
        <v>39</v>
      </c>
      <c r="T54" s="186">
        <v>70.900000000000006</v>
      </c>
      <c r="U54" s="186">
        <v>16</v>
      </c>
      <c r="V54" s="187">
        <v>29.1</v>
      </c>
      <c r="W54" s="184">
        <v>34</v>
      </c>
      <c r="X54" s="186">
        <v>60.7</v>
      </c>
      <c r="Y54" s="186">
        <v>22</v>
      </c>
      <c r="Z54" s="187">
        <v>39.299999999999997</v>
      </c>
      <c r="AA54" s="184">
        <v>36</v>
      </c>
      <c r="AB54" s="186">
        <v>63.2</v>
      </c>
      <c r="AC54" s="186">
        <v>21</v>
      </c>
      <c r="AD54" s="186">
        <v>36.799999999999997</v>
      </c>
      <c r="AE54" s="186">
        <v>0</v>
      </c>
      <c r="AF54" s="193">
        <v>0</v>
      </c>
      <c r="AG54" s="184">
        <v>27</v>
      </c>
      <c r="AH54" s="185">
        <v>50</v>
      </c>
      <c r="AI54" s="186">
        <v>27</v>
      </c>
      <c r="AJ54" s="185">
        <v>50</v>
      </c>
      <c r="AK54" s="186">
        <v>0</v>
      </c>
      <c r="AL54" s="193">
        <v>0</v>
      </c>
      <c r="AM54" s="184">
        <v>26</v>
      </c>
      <c r="AN54" s="185">
        <v>48.1</v>
      </c>
      <c r="AO54" s="186">
        <v>28</v>
      </c>
      <c r="AP54" s="185">
        <v>51.9</v>
      </c>
      <c r="AQ54" s="187">
        <v>0</v>
      </c>
      <c r="AR54" s="182">
        <v>0</v>
      </c>
      <c r="AS54" s="184">
        <v>35</v>
      </c>
      <c r="AT54" s="185">
        <v>64.8</v>
      </c>
      <c r="AU54" s="186">
        <v>19</v>
      </c>
      <c r="AV54" s="185">
        <v>35.200000000000003</v>
      </c>
      <c r="AW54" s="186">
        <v>0</v>
      </c>
      <c r="AX54" s="193">
        <v>0</v>
      </c>
      <c r="AY54" s="184">
        <v>27</v>
      </c>
      <c r="AZ54" s="185">
        <v>50.9</v>
      </c>
      <c r="BA54" s="186">
        <v>26</v>
      </c>
      <c r="BB54" s="185">
        <v>49.1</v>
      </c>
      <c r="BC54" s="186">
        <v>0</v>
      </c>
      <c r="BD54" s="193">
        <v>0</v>
      </c>
    </row>
    <row r="55" spans="1:56" ht="20.100000000000001" customHeight="1" x14ac:dyDescent="0.35">
      <c r="A55" s="80" t="s">
        <v>142</v>
      </c>
      <c r="B55" s="81" t="s">
        <v>143</v>
      </c>
      <c r="C55" s="188">
        <v>50</v>
      </c>
      <c r="D55" s="189">
        <v>66.7</v>
      </c>
      <c r="E55" s="190">
        <v>25</v>
      </c>
      <c r="F55" s="191">
        <v>33.299999999999997</v>
      </c>
      <c r="G55" s="188">
        <v>47</v>
      </c>
      <c r="H55" s="190">
        <v>62.7</v>
      </c>
      <c r="I55" s="190">
        <v>28</v>
      </c>
      <c r="J55" s="191">
        <v>37.299999999999997</v>
      </c>
      <c r="K55" s="188">
        <v>44</v>
      </c>
      <c r="L55" s="190">
        <v>58.7</v>
      </c>
      <c r="M55" s="190">
        <v>31</v>
      </c>
      <c r="N55" s="191">
        <v>41.3</v>
      </c>
      <c r="O55" s="188">
        <v>45</v>
      </c>
      <c r="P55" s="189">
        <v>60</v>
      </c>
      <c r="Q55" s="190">
        <v>30</v>
      </c>
      <c r="R55" s="192">
        <v>40</v>
      </c>
      <c r="S55" s="188">
        <v>47</v>
      </c>
      <c r="T55" s="190">
        <v>62.7</v>
      </c>
      <c r="U55" s="190">
        <v>28</v>
      </c>
      <c r="V55" s="191">
        <v>37.299999999999997</v>
      </c>
      <c r="W55" s="188">
        <v>50</v>
      </c>
      <c r="X55" s="190">
        <v>65.8</v>
      </c>
      <c r="Y55" s="190">
        <v>26</v>
      </c>
      <c r="Z55" s="191">
        <v>34.200000000000003</v>
      </c>
      <c r="AA55" s="188">
        <v>44</v>
      </c>
      <c r="AB55" s="190">
        <v>57.9</v>
      </c>
      <c r="AC55" s="190">
        <v>32</v>
      </c>
      <c r="AD55" s="190">
        <v>42.1</v>
      </c>
      <c r="AE55" s="190">
        <v>0</v>
      </c>
      <c r="AF55" s="192">
        <v>0</v>
      </c>
      <c r="AG55" s="188">
        <v>40</v>
      </c>
      <c r="AH55" s="189">
        <v>52.6</v>
      </c>
      <c r="AI55" s="190">
        <v>36</v>
      </c>
      <c r="AJ55" s="189">
        <v>47.4</v>
      </c>
      <c r="AK55" s="190">
        <v>0</v>
      </c>
      <c r="AL55" s="192">
        <v>0</v>
      </c>
      <c r="AM55" s="188">
        <v>43</v>
      </c>
      <c r="AN55" s="189">
        <v>56.6</v>
      </c>
      <c r="AO55" s="190">
        <v>33</v>
      </c>
      <c r="AP55" s="189">
        <v>43.4</v>
      </c>
      <c r="AQ55" s="191">
        <v>0</v>
      </c>
      <c r="AR55" s="181">
        <v>0</v>
      </c>
      <c r="AS55" s="188">
        <v>40</v>
      </c>
      <c r="AT55" s="189">
        <v>52.6</v>
      </c>
      <c r="AU55" s="190">
        <v>36</v>
      </c>
      <c r="AV55" s="189">
        <v>47.4</v>
      </c>
      <c r="AW55" s="190">
        <v>0</v>
      </c>
      <c r="AX55" s="192">
        <v>0</v>
      </c>
      <c r="AY55" s="188">
        <v>43</v>
      </c>
      <c r="AZ55" s="189">
        <v>55.1</v>
      </c>
      <c r="BA55" s="190">
        <v>35</v>
      </c>
      <c r="BB55" s="189">
        <v>44.9</v>
      </c>
      <c r="BC55" s="190">
        <v>0</v>
      </c>
      <c r="BD55" s="192">
        <v>0</v>
      </c>
    </row>
    <row r="56" spans="1:56" ht="20.100000000000001" customHeight="1" x14ac:dyDescent="0.35">
      <c r="A56" s="74" t="s">
        <v>145</v>
      </c>
      <c r="B56" s="75" t="s">
        <v>146</v>
      </c>
      <c r="C56" s="184">
        <v>88</v>
      </c>
      <c r="D56" s="185">
        <v>68.8</v>
      </c>
      <c r="E56" s="186">
        <v>40</v>
      </c>
      <c r="F56" s="187">
        <v>31.3</v>
      </c>
      <c r="G56" s="184">
        <v>75</v>
      </c>
      <c r="H56" s="186">
        <v>58.6</v>
      </c>
      <c r="I56" s="186">
        <v>53</v>
      </c>
      <c r="J56" s="187">
        <v>41.4</v>
      </c>
      <c r="K56" s="184">
        <v>78</v>
      </c>
      <c r="L56" s="186">
        <v>60.9</v>
      </c>
      <c r="M56" s="186">
        <v>50</v>
      </c>
      <c r="N56" s="187">
        <v>39.1</v>
      </c>
      <c r="O56" s="184">
        <v>73</v>
      </c>
      <c r="P56" s="186">
        <v>56.6</v>
      </c>
      <c r="Q56" s="186">
        <v>56</v>
      </c>
      <c r="R56" s="187">
        <v>43.4</v>
      </c>
      <c r="S56" s="184">
        <v>66</v>
      </c>
      <c r="T56" s="186">
        <v>51.6</v>
      </c>
      <c r="U56" s="186">
        <v>62</v>
      </c>
      <c r="V56" s="187">
        <v>48.4</v>
      </c>
      <c r="W56" s="184">
        <v>84</v>
      </c>
      <c r="X56" s="185">
        <v>60</v>
      </c>
      <c r="Y56" s="186">
        <v>56</v>
      </c>
      <c r="Z56" s="193">
        <v>40</v>
      </c>
      <c r="AA56" s="184">
        <v>71</v>
      </c>
      <c r="AB56" s="186">
        <v>50.7</v>
      </c>
      <c r="AC56" s="186">
        <v>69</v>
      </c>
      <c r="AD56" s="186">
        <v>49.3</v>
      </c>
      <c r="AE56" s="186">
        <v>0</v>
      </c>
      <c r="AF56" s="193">
        <v>0</v>
      </c>
      <c r="AG56" s="184">
        <v>85</v>
      </c>
      <c r="AH56" s="185">
        <v>60.7</v>
      </c>
      <c r="AI56" s="186">
        <v>53</v>
      </c>
      <c r="AJ56" s="185">
        <v>37.9</v>
      </c>
      <c r="AK56" s="186">
        <v>2</v>
      </c>
      <c r="AL56" s="193">
        <v>1.4</v>
      </c>
      <c r="AM56" s="184">
        <v>80</v>
      </c>
      <c r="AN56" s="185">
        <v>57.6</v>
      </c>
      <c r="AO56" s="186">
        <v>59</v>
      </c>
      <c r="AP56" s="185">
        <v>42.4</v>
      </c>
      <c r="AQ56" s="187">
        <v>0</v>
      </c>
      <c r="AR56" s="182">
        <v>0</v>
      </c>
      <c r="AS56" s="184">
        <v>64</v>
      </c>
      <c r="AT56" s="185">
        <v>45.7</v>
      </c>
      <c r="AU56" s="186">
        <v>66</v>
      </c>
      <c r="AV56" s="185">
        <v>47.1</v>
      </c>
      <c r="AW56" s="186">
        <v>10</v>
      </c>
      <c r="AX56" s="193">
        <v>7.1</v>
      </c>
      <c r="AY56" s="184">
        <v>64</v>
      </c>
      <c r="AZ56" s="185">
        <v>45.1</v>
      </c>
      <c r="BA56" s="186">
        <v>74</v>
      </c>
      <c r="BB56" s="185">
        <v>52.1</v>
      </c>
      <c r="BC56" s="186">
        <v>4</v>
      </c>
      <c r="BD56" s="193">
        <v>2.8</v>
      </c>
    </row>
    <row r="57" spans="1:56" ht="20.100000000000001" customHeight="1" x14ac:dyDescent="0.35">
      <c r="A57" s="80" t="s">
        <v>145</v>
      </c>
      <c r="B57" s="81" t="s">
        <v>150</v>
      </c>
      <c r="C57" s="188">
        <v>54</v>
      </c>
      <c r="D57" s="189">
        <v>46.6</v>
      </c>
      <c r="E57" s="190">
        <v>62</v>
      </c>
      <c r="F57" s="191">
        <v>53.4</v>
      </c>
      <c r="G57" s="188">
        <v>62</v>
      </c>
      <c r="H57" s="190">
        <v>51.7</v>
      </c>
      <c r="I57" s="190">
        <v>58</v>
      </c>
      <c r="J57" s="191">
        <v>48.3</v>
      </c>
      <c r="K57" s="188">
        <v>49</v>
      </c>
      <c r="L57" s="190">
        <v>40.799999999999997</v>
      </c>
      <c r="M57" s="190">
        <v>71</v>
      </c>
      <c r="N57" s="191">
        <v>59.2</v>
      </c>
      <c r="O57" s="188">
        <v>55</v>
      </c>
      <c r="P57" s="190">
        <v>45.1</v>
      </c>
      <c r="Q57" s="190">
        <v>67</v>
      </c>
      <c r="R57" s="191">
        <v>54.9</v>
      </c>
      <c r="S57" s="188">
        <v>55</v>
      </c>
      <c r="T57" s="190">
        <v>45.8</v>
      </c>
      <c r="U57" s="190">
        <v>65</v>
      </c>
      <c r="V57" s="191">
        <v>54.2</v>
      </c>
      <c r="W57" s="188">
        <v>52</v>
      </c>
      <c r="X57" s="190">
        <v>44.1</v>
      </c>
      <c r="Y57" s="190">
        <v>66</v>
      </c>
      <c r="Z57" s="191">
        <v>55.9</v>
      </c>
      <c r="AA57" s="188">
        <v>50</v>
      </c>
      <c r="AB57" s="190">
        <v>41.3</v>
      </c>
      <c r="AC57" s="190">
        <v>71</v>
      </c>
      <c r="AD57" s="190">
        <v>58.7</v>
      </c>
      <c r="AE57" s="190">
        <v>0</v>
      </c>
      <c r="AF57" s="192">
        <v>0</v>
      </c>
      <c r="AG57" s="188">
        <v>50</v>
      </c>
      <c r="AH57" s="189">
        <v>40</v>
      </c>
      <c r="AI57" s="190">
        <v>72</v>
      </c>
      <c r="AJ57" s="189">
        <v>57.6</v>
      </c>
      <c r="AK57" s="190">
        <v>3</v>
      </c>
      <c r="AL57" s="192">
        <v>2.4</v>
      </c>
      <c r="AM57" s="188">
        <v>52</v>
      </c>
      <c r="AN57" s="189">
        <v>39.1</v>
      </c>
      <c r="AO57" s="190">
        <v>81</v>
      </c>
      <c r="AP57" s="189">
        <v>60.9</v>
      </c>
      <c r="AQ57" s="191">
        <v>0</v>
      </c>
      <c r="AR57" s="181">
        <v>0</v>
      </c>
      <c r="AS57" s="188">
        <v>50</v>
      </c>
      <c r="AT57" s="189">
        <v>37.299999999999997</v>
      </c>
      <c r="AU57" s="190">
        <v>84</v>
      </c>
      <c r="AV57" s="189">
        <v>62.7</v>
      </c>
      <c r="AW57" s="190">
        <v>0</v>
      </c>
      <c r="AX57" s="192">
        <v>0</v>
      </c>
      <c r="AY57" s="188">
        <v>50</v>
      </c>
      <c r="AZ57" s="189">
        <v>36.799999999999997</v>
      </c>
      <c r="BA57" s="190">
        <v>86</v>
      </c>
      <c r="BB57" s="189">
        <v>63.2</v>
      </c>
      <c r="BC57" s="190">
        <v>0</v>
      </c>
      <c r="BD57" s="192">
        <v>0</v>
      </c>
    </row>
    <row r="58" spans="1:56" ht="20.100000000000001" customHeight="1" x14ac:dyDescent="0.35">
      <c r="A58" s="74" t="s">
        <v>145</v>
      </c>
      <c r="B58" s="75" t="s">
        <v>152</v>
      </c>
      <c r="C58" s="184">
        <v>45</v>
      </c>
      <c r="D58" s="185">
        <v>56.3</v>
      </c>
      <c r="E58" s="186">
        <v>35</v>
      </c>
      <c r="F58" s="187">
        <v>43.8</v>
      </c>
      <c r="G58" s="184">
        <v>44</v>
      </c>
      <c r="H58" s="185">
        <v>55</v>
      </c>
      <c r="I58" s="186">
        <v>36</v>
      </c>
      <c r="J58" s="193">
        <v>45</v>
      </c>
      <c r="K58" s="184">
        <v>50</v>
      </c>
      <c r="L58" s="186">
        <v>62.5</v>
      </c>
      <c r="M58" s="186">
        <v>30</v>
      </c>
      <c r="N58" s="187">
        <v>37.5</v>
      </c>
      <c r="O58" s="184">
        <v>44</v>
      </c>
      <c r="P58" s="186">
        <v>55.7</v>
      </c>
      <c r="Q58" s="186">
        <v>35</v>
      </c>
      <c r="R58" s="187">
        <v>44.3</v>
      </c>
      <c r="S58" s="184">
        <v>45</v>
      </c>
      <c r="T58" s="186">
        <v>56.3</v>
      </c>
      <c r="U58" s="186">
        <v>35</v>
      </c>
      <c r="V58" s="187">
        <v>43.8</v>
      </c>
      <c r="W58" s="184">
        <v>33</v>
      </c>
      <c r="X58" s="186">
        <v>41.3</v>
      </c>
      <c r="Y58" s="186">
        <v>47</v>
      </c>
      <c r="Z58" s="187">
        <v>58.8</v>
      </c>
      <c r="AA58" s="184">
        <v>38</v>
      </c>
      <c r="AB58" s="186">
        <v>48.1</v>
      </c>
      <c r="AC58" s="186">
        <v>41</v>
      </c>
      <c r="AD58" s="186">
        <v>51.9</v>
      </c>
      <c r="AE58" s="186">
        <v>0</v>
      </c>
      <c r="AF58" s="193">
        <v>0</v>
      </c>
      <c r="AG58" s="184">
        <v>49</v>
      </c>
      <c r="AH58" s="185">
        <v>61.3</v>
      </c>
      <c r="AI58" s="186">
        <v>30</v>
      </c>
      <c r="AJ58" s="185">
        <v>37.5</v>
      </c>
      <c r="AK58" s="186">
        <v>1</v>
      </c>
      <c r="AL58" s="193">
        <v>1.3</v>
      </c>
      <c r="AM58" s="184">
        <v>35</v>
      </c>
      <c r="AN58" s="185">
        <v>43.8</v>
      </c>
      <c r="AO58" s="186">
        <v>45</v>
      </c>
      <c r="AP58" s="185">
        <v>56.3</v>
      </c>
      <c r="AQ58" s="187">
        <v>0</v>
      </c>
      <c r="AR58" s="182">
        <v>0</v>
      </c>
      <c r="AS58" s="184">
        <v>38</v>
      </c>
      <c r="AT58" s="185">
        <v>49.4</v>
      </c>
      <c r="AU58" s="186">
        <v>39</v>
      </c>
      <c r="AV58" s="185">
        <v>50.6</v>
      </c>
      <c r="AW58" s="186">
        <v>0</v>
      </c>
      <c r="AX58" s="193">
        <v>0</v>
      </c>
      <c r="AY58" s="184">
        <v>33</v>
      </c>
      <c r="AZ58" s="185">
        <v>41.3</v>
      </c>
      <c r="BA58" s="186">
        <v>47</v>
      </c>
      <c r="BB58" s="185">
        <v>58.8</v>
      </c>
      <c r="BC58" s="186">
        <v>0</v>
      </c>
      <c r="BD58" s="193">
        <v>0</v>
      </c>
    </row>
    <row r="59" spans="1:56" ht="20.100000000000001" customHeight="1" x14ac:dyDescent="0.35">
      <c r="A59" s="80" t="s">
        <v>154</v>
      </c>
      <c r="B59" s="81" t="s">
        <v>155</v>
      </c>
      <c r="C59" s="188">
        <v>29</v>
      </c>
      <c r="D59" s="189">
        <v>50</v>
      </c>
      <c r="E59" s="190">
        <v>29</v>
      </c>
      <c r="F59" s="192">
        <v>50</v>
      </c>
      <c r="G59" s="188">
        <v>42</v>
      </c>
      <c r="H59" s="189">
        <v>60</v>
      </c>
      <c r="I59" s="190">
        <v>28</v>
      </c>
      <c r="J59" s="192">
        <v>40</v>
      </c>
      <c r="K59" s="188">
        <v>37</v>
      </c>
      <c r="L59" s="190">
        <v>52.1</v>
      </c>
      <c r="M59" s="190">
        <v>34</v>
      </c>
      <c r="N59" s="191">
        <v>47.9</v>
      </c>
      <c r="O59" s="188">
        <v>31</v>
      </c>
      <c r="P59" s="190">
        <v>43.1</v>
      </c>
      <c r="Q59" s="190">
        <v>41</v>
      </c>
      <c r="R59" s="191">
        <v>56.9</v>
      </c>
      <c r="S59" s="188">
        <v>39</v>
      </c>
      <c r="T59" s="190">
        <v>52.7</v>
      </c>
      <c r="U59" s="190">
        <v>35</v>
      </c>
      <c r="V59" s="191">
        <v>47.3</v>
      </c>
      <c r="W59" s="188">
        <v>31</v>
      </c>
      <c r="X59" s="190">
        <v>41.3</v>
      </c>
      <c r="Y59" s="190">
        <v>44</v>
      </c>
      <c r="Z59" s="191">
        <v>58.7</v>
      </c>
      <c r="AA59" s="188">
        <v>41</v>
      </c>
      <c r="AB59" s="190">
        <v>54.7</v>
      </c>
      <c r="AC59" s="190">
        <v>34</v>
      </c>
      <c r="AD59" s="190">
        <v>45.3</v>
      </c>
      <c r="AE59" s="190">
        <v>0</v>
      </c>
      <c r="AF59" s="192">
        <v>0</v>
      </c>
      <c r="AG59" s="188">
        <v>42</v>
      </c>
      <c r="AH59" s="189">
        <v>56</v>
      </c>
      <c r="AI59" s="190">
        <v>33</v>
      </c>
      <c r="AJ59" s="189">
        <v>44</v>
      </c>
      <c r="AK59" s="190">
        <v>0</v>
      </c>
      <c r="AL59" s="192">
        <v>0</v>
      </c>
      <c r="AM59" s="188">
        <v>39</v>
      </c>
      <c r="AN59" s="189">
        <v>52</v>
      </c>
      <c r="AO59" s="190">
        <v>36</v>
      </c>
      <c r="AP59" s="189">
        <v>48</v>
      </c>
      <c r="AQ59" s="191">
        <v>0</v>
      </c>
      <c r="AR59" s="181">
        <v>0</v>
      </c>
      <c r="AS59" s="188">
        <v>39</v>
      </c>
      <c r="AT59" s="189">
        <v>52</v>
      </c>
      <c r="AU59" s="190">
        <v>36</v>
      </c>
      <c r="AV59" s="189">
        <v>48</v>
      </c>
      <c r="AW59" s="190">
        <v>0</v>
      </c>
      <c r="AX59" s="192">
        <v>0</v>
      </c>
      <c r="AY59" s="188">
        <v>36</v>
      </c>
      <c r="AZ59" s="189">
        <v>47.4</v>
      </c>
      <c r="BA59" s="190">
        <v>40</v>
      </c>
      <c r="BB59" s="189">
        <v>52.6</v>
      </c>
      <c r="BC59" s="190" t="s">
        <v>247</v>
      </c>
      <c r="BD59" s="192" t="s">
        <v>247</v>
      </c>
    </row>
    <row r="60" spans="1:56" ht="20.100000000000001" customHeight="1" x14ac:dyDescent="0.35">
      <c r="A60" s="74" t="s">
        <v>157</v>
      </c>
      <c r="B60" s="75" t="s">
        <v>158</v>
      </c>
      <c r="C60" s="184">
        <v>27</v>
      </c>
      <c r="D60" s="185">
        <v>54</v>
      </c>
      <c r="E60" s="186">
        <v>23</v>
      </c>
      <c r="F60" s="193">
        <v>46</v>
      </c>
      <c r="G60" s="184">
        <v>24</v>
      </c>
      <c r="H60" s="186">
        <v>46.2</v>
      </c>
      <c r="I60" s="186">
        <v>28</v>
      </c>
      <c r="J60" s="187">
        <v>53.8</v>
      </c>
      <c r="K60" s="184">
        <v>31</v>
      </c>
      <c r="L60" s="186">
        <v>55.4</v>
      </c>
      <c r="M60" s="186">
        <v>25</v>
      </c>
      <c r="N60" s="187">
        <v>44.6</v>
      </c>
      <c r="O60" s="184">
        <v>24</v>
      </c>
      <c r="P60" s="185">
        <v>40</v>
      </c>
      <c r="Q60" s="186">
        <v>36</v>
      </c>
      <c r="R60" s="193">
        <v>60</v>
      </c>
      <c r="S60" s="184">
        <v>27</v>
      </c>
      <c r="T60" s="186">
        <v>43.5</v>
      </c>
      <c r="U60" s="186">
        <v>35</v>
      </c>
      <c r="V60" s="187">
        <v>56.5</v>
      </c>
      <c r="W60" s="184">
        <v>28</v>
      </c>
      <c r="X60" s="186">
        <v>46.7</v>
      </c>
      <c r="Y60" s="186">
        <v>32</v>
      </c>
      <c r="Z60" s="187">
        <v>53.3</v>
      </c>
      <c r="AA60" s="184">
        <v>18</v>
      </c>
      <c r="AB60" s="186">
        <v>29.5</v>
      </c>
      <c r="AC60" s="186">
        <v>43</v>
      </c>
      <c r="AD60" s="186">
        <v>70.5</v>
      </c>
      <c r="AE60" s="186">
        <v>0</v>
      </c>
      <c r="AF60" s="193">
        <v>0</v>
      </c>
      <c r="AG60" s="184">
        <v>27</v>
      </c>
      <c r="AH60" s="185">
        <v>44.3</v>
      </c>
      <c r="AI60" s="186">
        <v>34</v>
      </c>
      <c r="AJ60" s="185">
        <v>55.7</v>
      </c>
      <c r="AK60" s="186">
        <v>0</v>
      </c>
      <c r="AL60" s="193">
        <v>0</v>
      </c>
      <c r="AM60" s="184">
        <v>27</v>
      </c>
      <c r="AN60" s="185">
        <v>44.3</v>
      </c>
      <c r="AO60" s="186">
        <v>34</v>
      </c>
      <c r="AP60" s="185">
        <v>55.7</v>
      </c>
      <c r="AQ60" s="187">
        <v>0</v>
      </c>
      <c r="AR60" s="182">
        <v>0</v>
      </c>
      <c r="AS60" s="184">
        <v>24</v>
      </c>
      <c r="AT60" s="185">
        <v>39.299999999999997</v>
      </c>
      <c r="AU60" s="186">
        <v>37</v>
      </c>
      <c r="AV60" s="185">
        <v>60.7</v>
      </c>
      <c r="AW60" s="186">
        <v>0</v>
      </c>
      <c r="AX60" s="193">
        <v>0</v>
      </c>
      <c r="AY60" s="184">
        <v>25</v>
      </c>
      <c r="AZ60" s="185">
        <v>40.299999999999997</v>
      </c>
      <c r="BA60" s="186">
        <v>37</v>
      </c>
      <c r="BB60" s="185">
        <v>59.7</v>
      </c>
      <c r="BC60" s="186">
        <v>0</v>
      </c>
      <c r="BD60" s="193">
        <v>0</v>
      </c>
    </row>
    <row r="61" spans="1:56" ht="20.100000000000001" customHeight="1" x14ac:dyDescent="0.35">
      <c r="A61" s="80" t="s">
        <v>157</v>
      </c>
      <c r="B61" s="81" t="s">
        <v>160</v>
      </c>
      <c r="C61" s="188">
        <v>49</v>
      </c>
      <c r="D61" s="189">
        <v>61.3</v>
      </c>
      <c r="E61" s="190">
        <v>31</v>
      </c>
      <c r="F61" s="191">
        <v>38.799999999999997</v>
      </c>
      <c r="G61" s="188">
        <v>49</v>
      </c>
      <c r="H61" s="190">
        <v>59.8</v>
      </c>
      <c r="I61" s="190">
        <v>33</v>
      </c>
      <c r="J61" s="191">
        <v>40.200000000000003</v>
      </c>
      <c r="K61" s="188">
        <v>57</v>
      </c>
      <c r="L61" s="190">
        <v>66.3</v>
      </c>
      <c r="M61" s="190">
        <v>29</v>
      </c>
      <c r="N61" s="191">
        <v>33.700000000000003</v>
      </c>
      <c r="O61" s="188">
        <v>63</v>
      </c>
      <c r="P61" s="189">
        <v>70</v>
      </c>
      <c r="Q61" s="190">
        <v>27</v>
      </c>
      <c r="R61" s="192">
        <v>30</v>
      </c>
      <c r="S61" s="188">
        <v>64</v>
      </c>
      <c r="T61" s="190">
        <v>71.900000000000006</v>
      </c>
      <c r="U61" s="190">
        <v>25</v>
      </c>
      <c r="V61" s="191">
        <v>28.1</v>
      </c>
      <c r="W61" s="188">
        <v>50</v>
      </c>
      <c r="X61" s="190">
        <v>55.6</v>
      </c>
      <c r="Y61" s="190">
        <v>40</v>
      </c>
      <c r="Z61" s="191">
        <v>44.4</v>
      </c>
      <c r="AA61" s="188">
        <v>59</v>
      </c>
      <c r="AB61" s="190">
        <v>62.8</v>
      </c>
      <c r="AC61" s="190">
        <v>35</v>
      </c>
      <c r="AD61" s="190">
        <v>37.200000000000003</v>
      </c>
      <c r="AE61" s="190">
        <v>0</v>
      </c>
      <c r="AF61" s="192">
        <v>0</v>
      </c>
      <c r="AG61" s="188">
        <v>55</v>
      </c>
      <c r="AH61" s="189">
        <v>55.6</v>
      </c>
      <c r="AI61" s="190">
        <v>44</v>
      </c>
      <c r="AJ61" s="189">
        <v>44.4</v>
      </c>
      <c r="AK61" s="190">
        <v>0</v>
      </c>
      <c r="AL61" s="192">
        <v>0</v>
      </c>
      <c r="AM61" s="188">
        <v>59</v>
      </c>
      <c r="AN61" s="189">
        <v>60.2</v>
      </c>
      <c r="AO61" s="190">
        <v>39</v>
      </c>
      <c r="AP61" s="189">
        <v>39.799999999999997</v>
      </c>
      <c r="AQ61" s="191">
        <v>0</v>
      </c>
      <c r="AR61" s="181">
        <v>0</v>
      </c>
      <c r="AS61" s="188">
        <v>62</v>
      </c>
      <c r="AT61" s="189">
        <v>62.6</v>
      </c>
      <c r="AU61" s="190">
        <v>37</v>
      </c>
      <c r="AV61" s="189">
        <v>37.4</v>
      </c>
      <c r="AW61" s="190">
        <v>0</v>
      </c>
      <c r="AX61" s="192">
        <v>0</v>
      </c>
      <c r="AY61" s="188">
        <v>61</v>
      </c>
      <c r="AZ61" s="189">
        <v>62.9</v>
      </c>
      <c r="BA61" s="190">
        <v>36</v>
      </c>
      <c r="BB61" s="189">
        <v>37.1</v>
      </c>
      <c r="BC61" s="190">
        <v>0</v>
      </c>
      <c r="BD61" s="192">
        <v>0</v>
      </c>
    </row>
    <row r="62" spans="1:56" ht="20.100000000000001" customHeight="1" x14ac:dyDescent="0.35">
      <c r="A62" s="74" t="s">
        <v>162</v>
      </c>
      <c r="B62" s="75" t="s">
        <v>163</v>
      </c>
      <c r="C62" s="184">
        <v>47</v>
      </c>
      <c r="D62" s="185">
        <v>43.9</v>
      </c>
      <c r="E62" s="186">
        <v>60</v>
      </c>
      <c r="F62" s="187">
        <v>56.1</v>
      </c>
      <c r="G62" s="184">
        <v>53</v>
      </c>
      <c r="H62" s="185">
        <v>50</v>
      </c>
      <c r="I62" s="186">
        <v>53</v>
      </c>
      <c r="J62" s="193">
        <v>50</v>
      </c>
      <c r="K62" s="184">
        <v>50</v>
      </c>
      <c r="L62" s="186">
        <v>47.2</v>
      </c>
      <c r="M62" s="186">
        <v>56</v>
      </c>
      <c r="N62" s="187">
        <v>52.8</v>
      </c>
      <c r="O62" s="184">
        <v>57</v>
      </c>
      <c r="P62" s="186">
        <v>54.3</v>
      </c>
      <c r="Q62" s="186">
        <v>48</v>
      </c>
      <c r="R62" s="187">
        <v>45.7</v>
      </c>
      <c r="S62" s="184">
        <v>54</v>
      </c>
      <c r="T62" s="186">
        <v>51.4</v>
      </c>
      <c r="U62" s="186">
        <v>51</v>
      </c>
      <c r="V62" s="187">
        <v>48.6</v>
      </c>
      <c r="W62" s="184">
        <v>55</v>
      </c>
      <c r="X62" s="186">
        <v>51.9</v>
      </c>
      <c r="Y62" s="186">
        <v>51</v>
      </c>
      <c r="Z62" s="187">
        <v>48.1</v>
      </c>
      <c r="AA62" s="184">
        <v>56</v>
      </c>
      <c r="AB62" s="186">
        <v>53.3</v>
      </c>
      <c r="AC62" s="186">
        <v>49</v>
      </c>
      <c r="AD62" s="186">
        <v>46.7</v>
      </c>
      <c r="AE62" s="186">
        <v>0</v>
      </c>
      <c r="AF62" s="193">
        <v>0</v>
      </c>
      <c r="AG62" s="184">
        <v>49</v>
      </c>
      <c r="AH62" s="185">
        <v>47.1</v>
      </c>
      <c r="AI62" s="186">
        <v>55</v>
      </c>
      <c r="AJ62" s="185">
        <v>52.9</v>
      </c>
      <c r="AK62" s="186">
        <v>0</v>
      </c>
      <c r="AL62" s="193">
        <v>0</v>
      </c>
      <c r="AM62" s="184">
        <v>49</v>
      </c>
      <c r="AN62" s="185">
        <v>46.2</v>
      </c>
      <c r="AO62" s="186">
        <v>57</v>
      </c>
      <c r="AP62" s="185">
        <v>53.8</v>
      </c>
      <c r="AQ62" s="187">
        <v>0</v>
      </c>
      <c r="AR62" s="182">
        <v>0</v>
      </c>
      <c r="AS62" s="184">
        <v>47</v>
      </c>
      <c r="AT62" s="185">
        <v>44.8</v>
      </c>
      <c r="AU62" s="186">
        <v>58</v>
      </c>
      <c r="AV62" s="185">
        <v>55.2</v>
      </c>
      <c r="AW62" s="186">
        <v>0</v>
      </c>
      <c r="AX62" s="193">
        <v>0</v>
      </c>
      <c r="AY62" s="184">
        <v>44</v>
      </c>
      <c r="AZ62" s="185">
        <v>41.5</v>
      </c>
      <c r="BA62" s="186">
        <v>62</v>
      </c>
      <c r="BB62" s="185">
        <v>58.5</v>
      </c>
      <c r="BC62" s="186">
        <v>0</v>
      </c>
      <c r="BD62" s="193">
        <v>0</v>
      </c>
    </row>
    <row r="63" spans="1:56" ht="20.100000000000001" customHeight="1" x14ac:dyDescent="0.35">
      <c r="A63" s="80" t="s">
        <v>162</v>
      </c>
      <c r="B63" s="81" t="s">
        <v>165</v>
      </c>
      <c r="C63" s="188">
        <v>47</v>
      </c>
      <c r="D63" s="189">
        <v>56.6</v>
      </c>
      <c r="E63" s="190">
        <v>36</v>
      </c>
      <c r="F63" s="191">
        <v>43.4</v>
      </c>
      <c r="G63" s="188">
        <v>36</v>
      </c>
      <c r="H63" s="190">
        <v>42.9</v>
      </c>
      <c r="I63" s="190">
        <v>48</v>
      </c>
      <c r="J63" s="191">
        <v>57.1</v>
      </c>
      <c r="K63" s="188">
        <v>33</v>
      </c>
      <c r="L63" s="190">
        <v>38.799999999999997</v>
      </c>
      <c r="M63" s="190">
        <v>52</v>
      </c>
      <c r="N63" s="191">
        <v>61.2</v>
      </c>
      <c r="O63" s="188">
        <v>49</v>
      </c>
      <c r="P63" s="190">
        <v>47.6</v>
      </c>
      <c r="Q63" s="190">
        <v>54</v>
      </c>
      <c r="R63" s="191">
        <v>52.4</v>
      </c>
      <c r="S63" s="188">
        <v>55</v>
      </c>
      <c r="T63" s="190">
        <v>54.5</v>
      </c>
      <c r="U63" s="190">
        <v>46</v>
      </c>
      <c r="V63" s="191">
        <v>45.5</v>
      </c>
      <c r="W63" s="188">
        <v>46</v>
      </c>
      <c r="X63" s="190">
        <v>45.5</v>
      </c>
      <c r="Y63" s="190">
        <v>55</v>
      </c>
      <c r="Z63" s="191">
        <v>54.5</v>
      </c>
      <c r="AA63" s="188">
        <v>38</v>
      </c>
      <c r="AB63" s="190">
        <v>37.6</v>
      </c>
      <c r="AC63" s="190">
        <v>63</v>
      </c>
      <c r="AD63" s="190">
        <v>62.4</v>
      </c>
      <c r="AE63" s="190">
        <v>0</v>
      </c>
      <c r="AF63" s="192">
        <v>0</v>
      </c>
      <c r="AG63" s="188">
        <v>41</v>
      </c>
      <c r="AH63" s="189">
        <v>39.799999999999997</v>
      </c>
      <c r="AI63" s="190">
        <v>62</v>
      </c>
      <c r="AJ63" s="189">
        <v>60.2</v>
      </c>
      <c r="AK63" s="190">
        <v>0</v>
      </c>
      <c r="AL63" s="192">
        <v>0</v>
      </c>
      <c r="AM63" s="188">
        <v>38</v>
      </c>
      <c r="AN63" s="189">
        <v>36.5</v>
      </c>
      <c r="AO63" s="190">
        <v>66</v>
      </c>
      <c r="AP63" s="189">
        <v>63.5</v>
      </c>
      <c r="AQ63" s="191">
        <v>0</v>
      </c>
      <c r="AR63" s="181">
        <v>0</v>
      </c>
      <c r="AS63" s="188">
        <v>45</v>
      </c>
      <c r="AT63" s="189">
        <v>42.9</v>
      </c>
      <c r="AU63" s="190">
        <v>60</v>
      </c>
      <c r="AV63" s="189">
        <v>57.1</v>
      </c>
      <c r="AW63" s="190">
        <v>0</v>
      </c>
      <c r="AX63" s="192">
        <v>0</v>
      </c>
      <c r="AY63" s="188">
        <v>46</v>
      </c>
      <c r="AZ63" s="189">
        <v>43.8</v>
      </c>
      <c r="BA63" s="190">
        <v>59</v>
      </c>
      <c r="BB63" s="189">
        <v>56.2</v>
      </c>
      <c r="BC63" s="190">
        <v>0</v>
      </c>
      <c r="BD63" s="192">
        <v>0</v>
      </c>
    </row>
    <row r="64" spans="1:56" ht="20.100000000000001" customHeight="1" x14ac:dyDescent="0.35">
      <c r="A64" s="74" t="s">
        <v>162</v>
      </c>
      <c r="B64" s="75" t="s">
        <v>166</v>
      </c>
      <c r="C64" s="184">
        <v>53</v>
      </c>
      <c r="D64" s="185">
        <v>53</v>
      </c>
      <c r="E64" s="186">
        <v>47</v>
      </c>
      <c r="F64" s="193">
        <v>47</v>
      </c>
      <c r="G64" s="184">
        <v>51</v>
      </c>
      <c r="H64" s="186">
        <v>52</v>
      </c>
      <c r="I64" s="186">
        <v>47</v>
      </c>
      <c r="J64" s="187">
        <v>48</v>
      </c>
      <c r="K64" s="184">
        <v>52</v>
      </c>
      <c r="L64" s="186">
        <v>53.1</v>
      </c>
      <c r="M64" s="186">
        <v>46</v>
      </c>
      <c r="N64" s="187">
        <v>46.9</v>
      </c>
      <c r="O64" s="184">
        <v>55</v>
      </c>
      <c r="P64" s="186">
        <v>55</v>
      </c>
      <c r="Q64" s="186">
        <v>45</v>
      </c>
      <c r="R64" s="187">
        <v>45</v>
      </c>
      <c r="S64" s="184">
        <v>43</v>
      </c>
      <c r="T64" s="185">
        <v>43</v>
      </c>
      <c r="U64" s="186">
        <v>57</v>
      </c>
      <c r="V64" s="193">
        <v>57</v>
      </c>
      <c r="W64" s="184">
        <v>53</v>
      </c>
      <c r="X64" s="186">
        <v>49.5</v>
      </c>
      <c r="Y64" s="186">
        <v>54</v>
      </c>
      <c r="Z64" s="187">
        <v>50.5</v>
      </c>
      <c r="AA64" s="184">
        <v>52</v>
      </c>
      <c r="AB64" s="185">
        <v>50</v>
      </c>
      <c r="AC64" s="186">
        <v>52</v>
      </c>
      <c r="AD64" s="185">
        <v>50</v>
      </c>
      <c r="AE64" s="186">
        <v>0</v>
      </c>
      <c r="AF64" s="193">
        <v>0</v>
      </c>
      <c r="AG64" s="184">
        <v>52</v>
      </c>
      <c r="AH64" s="185">
        <v>52</v>
      </c>
      <c r="AI64" s="186">
        <v>48</v>
      </c>
      <c r="AJ64" s="185">
        <v>48</v>
      </c>
      <c r="AK64" s="186">
        <v>0</v>
      </c>
      <c r="AL64" s="193">
        <v>0</v>
      </c>
      <c r="AM64" s="184">
        <v>39</v>
      </c>
      <c r="AN64" s="185">
        <v>38.6</v>
      </c>
      <c r="AO64" s="186">
        <v>62</v>
      </c>
      <c r="AP64" s="185">
        <v>61.4</v>
      </c>
      <c r="AQ64" s="187">
        <v>0</v>
      </c>
      <c r="AR64" s="182">
        <v>0</v>
      </c>
      <c r="AS64" s="184">
        <v>52</v>
      </c>
      <c r="AT64" s="185">
        <v>50</v>
      </c>
      <c r="AU64" s="186">
        <v>52</v>
      </c>
      <c r="AV64" s="185">
        <v>50</v>
      </c>
      <c r="AW64" s="186">
        <v>0</v>
      </c>
      <c r="AX64" s="193">
        <v>0</v>
      </c>
      <c r="AY64" s="184">
        <v>47</v>
      </c>
      <c r="AZ64" s="185">
        <v>44.3</v>
      </c>
      <c r="BA64" s="186">
        <v>59</v>
      </c>
      <c r="BB64" s="185">
        <v>55.7</v>
      </c>
      <c r="BC64" s="186">
        <v>0</v>
      </c>
      <c r="BD64" s="193">
        <v>0</v>
      </c>
    </row>
    <row r="65" spans="1:56" ht="20.100000000000001" customHeight="1" x14ac:dyDescent="0.35">
      <c r="A65" s="80" t="s">
        <v>168</v>
      </c>
      <c r="B65" s="81" t="s">
        <v>169</v>
      </c>
      <c r="C65" s="188" t="s">
        <v>247</v>
      </c>
      <c r="D65" s="189" t="s">
        <v>247</v>
      </c>
      <c r="E65" s="190" t="s">
        <v>247</v>
      </c>
      <c r="F65" s="191" t="s">
        <v>247</v>
      </c>
      <c r="G65" s="188" t="s">
        <v>247</v>
      </c>
      <c r="H65" s="190" t="s">
        <v>247</v>
      </c>
      <c r="I65" s="190" t="s">
        <v>247</v>
      </c>
      <c r="J65" s="191" t="s">
        <v>247</v>
      </c>
      <c r="K65" s="188">
        <v>50</v>
      </c>
      <c r="L65" s="190">
        <v>78.099999999999994</v>
      </c>
      <c r="M65" s="190">
        <v>14</v>
      </c>
      <c r="N65" s="191">
        <v>21.9</v>
      </c>
      <c r="O65" s="188">
        <v>59</v>
      </c>
      <c r="P65" s="190">
        <v>73.8</v>
      </c>
      <c r="Q65" s="190">
        <v>21</v>
      </c>
      <c r="R65" s="191">
        <v>26.3</v>
      </c>
      <c r="S65" s="188">
        <v>64</v>
      </c>
      <c r="T65" s="189">
        <v>80</v>
      </c>
      <c r="U65" s="190">
        <v>16</v>
      </c>
      <c r="V65" s="192">
        <v>20</v>
      </c>
      <c r="W65" s="188">
        <v>41</v>
      </c>
      <c r="X65" s="190">
        <v>51.3</v>
      </c>
      <c r="Y65" s="190">
        <v>39</v>
      </c>
      <c r="Z65" s="191">
        <v>48.8</v>
      </c>
      <c r="AA65" s="188">
        <v>45</v>
      </c>
      <c r="AB65" s="190">
        <v>54.9</v>
      </c>
      <c r="AC65" s="190">
        <v>37</v>
      </c>
      <c r="AD65" s="190">
        <v>45.1</v>
      </c>
      <c r="AE65" s="190">
        <v>0</v>
      </c>
      <c r="AF65" s="192">
        <v>0</v>
      </c>
      <c r="AG65" s="188">
        <v>48</v>
      </c>
      <c r="AH65" s="189">
        <v>57.1</v>
      </c>
      <c r="AI65" s="190">
        <v>36</v>
      </c>
      <c r="AJ65" s="189">
        <v>42.9</v>
      </c>
      <c r="AK65" s="190">
        <v>0</v>
      </c>
      <c r="AL65" s="192">
        <v>0</v>
      </c>
      <c r="AM65" s="188">
        <v>48</v>
      </c>
      <c r="AN65" s="189">
        <v>57.1</v>
      </c>
      <c r="AO65" s="190">
        <v>36</v>
      </c>
      <c r="AP65" s="189">
        <v>42.9</v>
      </c>
      <c r="AQ65" s="191">
        <v>0</v>
      </c>
      <c r="AR65" s="181">
        <v>0</v>
      </c>
      <c r="AS65" s="188">
        <v>54</v>
      </c>
      <c r="AT65" s="189">
        <v>54</v>
      </c>
      <c r="AU65" s="190">
        <v>46</v>
      </c>
      <c r="AV65" s="189">
        <v>46</v>
      </c>
      <c r="AW65" s="190">
        <v>0</v>
      </c>
      <c r="AX65" s="192">
        <v>0</v>
      </c>
      <c r="AY65" s="188">
        <v>53</v>
      </c>
      <c r="AZ65" s="189">
        <v>53</v>
      </c>
      <c r="BA65" s="190">
        <v>47</v>
      </c>
      <c r="BB65" s="189">
        <v>47</v>
      </c>
      <c r="BC65" s="190">
        <v>0</v>
      </c>
      <c r="BD65" s="192">
        <v>0</v>
      </c>
    </row>
    <row r="66" spans="1:56" ht="20.100000000000001" customHeight="1" x14ac:dyDescent="0.35">
      <c r="A66" s="74" t="s">
        <v>168</v>
      </c>
      <c r="B66" s="75" t="s">
        <v>171</v>
      </c>
      <c r="C66" s="184" t="s">
        <v>247</v>
      </c>
      <c r="D66" s="185" t="s">
        <v>247</v>
      </c>
      <c r="E66" s="186" t="s">
        <v>247</v>
      </c>
      <c r="F66" s="187" t="s">
        <v>247</v>
      </c>
      <c r="G66" s="184" t="s">
        <v>247</v>
      </c>
      <c r="H66" s="186" t="s">
        <v>247</v>
      </c>
      <c r="I66" s="186" t="s">
        <v>247</v>
      </c>
      <c r="J66" s="187" t="s">
        <v>247</v>
      </c>
      <c r="K66" s="184" t="s">
        <v>247</v>
      </c>
      <c r="L66" s="186" t="s">
        <v>247</v>
      </c>
      <c r="M66" s="186" t="s">
        <v>247</v>
      </c>
      <c r="N66" s="187" t="s">
        <v>247</v>
      </c>
      <c r="O66" s="184" t="s">
        <v>247</v>
      </c>
      <c r="P66" s="186" t="s">
        <v>247</v>
      </c>
      <c r="Q66" s="186" t="s">
        <v>247</v>
      </c>
      <c r="R66" s="187" t="s">
        <v>247</v>
      </c>
      <c r="S66" s="184">
        <v>16</v>
      </c>
      <c r="T66" s="185">
        <v>80</v>
      </c>
      <c r="U66" s="186">
        <v>4</v>
      </c>
      <c r="V66" s="193">
        <v>20</v>
      </c>
      <c r="W66" s="184">
        <v>17</v>
      </c>
      <c r="X66" s="186">
        <v>73.900000000000006</v>
      </c>
      <c r="Y66" s="186">
        <v>6</v>
      </c>
      <c r="Z66" s="187">
        <v>26.1</v>
      </c>
      <c r="AA66" s="184">
        <v>17</v>
      </c>
      <c r="AB66" s="186">
        <v>60.7</v>
      </c>
      <c r="AC66" s="186">
        <v>11</v>
      </c>
      <c r="AD66" s="186">
        <v>39.299999999999997</v>
      </c>
      <c r="AE66" s="186">
        <v>0</v>
      </c>
      <c r="AF66" s="193">
        <v>0</v>
      </c>
      <c r="AG66" s="184">
        <v>31</v>
      </c>
      <c r="AH66" s="185">
        <v>67.400000000000006</v>
      </c>
      <c r="AI66" s="186">
        <v>14</v>
      </c>
      <c r="AJ66" s="185">
        <v>30.4</v>
      </c>
      <c r="AK66" s="186">
        <v>1</v>
      </c>
      <c r="AL66" s="193">
        <v>2.2000000000000002</v>
      </c>
      <c r="AM66" s="184">
        <v>40</v>
      </c>
      <c r="AN66" s="185">
        <v>80</v>
      </c>
      <c r="AO66" s="186">
        <v>10</v>
      </c>
      <c r="AP66" s="185">
        <v>20</v>
      </c>
      <c r="AQ66" s="187">
        <v>0</v>
      </c>
      <c r="AR66" s="182">
        <v>0</v>
      </c>
      <c r="AS66" s="184">
        <v>27</v>
      </c>
      <c r="AT66" s="185">
        <v>55.1</v>
      </c>
      <c r="AU66" s="186">
        <v>22</v>
      </c>
      <c r="AV66" s="185">
        <v>44.9</v>
      </c>
      <c r="AW66" s="186">
        <v>0</v>
      </c>
      <c r="AX66" s="193">
        <v>0</v>
      </c>
      <c r="AY66" s="184">
        <v>40</v>
      </c>
      <c r="AZ66" s="185">
        <v>80</v>
      </c>
      <c r="BA66" s="186">
        <v>10</v>
      </c>
      <c r="BB66" s="185">
        <v>20</v>
      </c>
      <c r="BC66" s="186">
        <v>0</v>
      </c>
      <c r="BD66" s="193">
        <v>0</v>
      </c>
    </row>
    <row r="67" spans="1:56" ht="20.100000000000001" customHeight="1" x14ac:dyDescent="0.35">
      <c r="A67" s="80" t="s">
        <v>173</v>
      </c>
      <c r="B67" s="81" t="s">
        <v>174</v>
      </c>
      <c r="C67" s="188">
        <v>53</v>
      </c>
      <c r="D67" s="189">
        <v>51.5</v>
      </c>
      <c r="E67" s="190">
        <v>50</v>
      </c>
      <c r="F67" s="191">
        <v>48.5</v>
      </c>
      <c r="G67" s="188">
        <v>59</v>
      </c>
      <c r="H67" s="190">
        <v>62.1</v>
      </c>
      <c r="I67" s="190">
        <v>36</v>
      </c>
      <c r="J67" s="191">
        <v>37.9</v>
      </c>
      <c r="K67" s="188">
        <v>45</v>
      </c>
      <c r="L67" s="190">
        <v>46.9</v>
      </c>
      <c r="M67" s="190">
        <v>51</v>
      </c>
      <c r="N67" s="191">
        <v>53.1</v>
      </c>
      <c r="O67" s="188">
        <v>45</v>
      </c>
      <c r="P67" s="190">
        <v>46.4</v>
      </c>
      <c r="Q67" s="190">
        <v>52</v>
      </c>
      <c r="R67" s="191">
        <v>53.6</v>
      </c>
      <c r="S67" s="188">
        <v>49</v>
      </c>
      <c r="T67" s="189">
        <v>50</v>
      </c>
      <c r="U67" s="190">
        <v>49</v>
      </c>
      <c r="V67" s="192">
        <v>50</v>
      </c>
      <c r="W67" s="188">
        <v>57</v>
      </c>
      <c r="X67" s="190">
        <v>58.2</v>
      </c>
      <c r="Y67" s="190">
        <v>41</v>
      </c>
      <c r="Z67" s="191">
        <v>41.8</v>
      </c>
      <c r="AA67" s="188">
        <v>59</v>
      </c>
      <c r="AB67" s="190">
        <v>62.1</v>
      </c>
      <c r="AC67" s="190">
        <v>36</v>
      </c>
      <c r="AD67" s="190">
        <v>37.9</v>
      </c>
      <c r="AE67" s="190">
        <v>0</v>
      </c>
      <c r="AF67" s="192">
        <v>0</v>
      </c>
      <c r="AG67" s="188">
        <v>39</v>
      </c>
      <c r="AH67" s="189">
        <v>39.799999999999997</v>
      </c>
      <c r="AI67" s="190">
        <v>58</v>
      </c>
      <c r="AJ67" s="189">
        <v>59.2</v>
      </c>
      <c r="AK67" s="190">
        <v>1</v>
      </c>
      <c r="AL67" s="192">
        <v>1</v>
      </c>
      <c r="AM67" s="188">
        <v>46</v>
      </c>
      <c r="AN67" s="189">
        <v>46.9</v>
      </c>
      <c r="AO67" s="190">
        <v>52</v>
      </c>
      <c r="AP67" s="189">
        <v>53.1</v>
      </c>
      <c r="AQ67" s="191">
        <v>0</v>
      </c>
      <c r="AR67" s="181">
        <v>0</v>
      </c>
      <c r="AS67" s="188">
        <v>53</v>
      </c>
      <c r="AT67" s="189">
        <v>55.2</v>
      </c>
      <c r="AU67" s="190">
        <v>43</v>
      </c>
      <c r="AV67" s="189">
        <v>44.8</v>
      </c>
      <c r="AW67" s="190">
        <v>0</v>
      </c>
      <c r="AX67" s="192">
        <v>0</v>
      </c>
      <c r="AY67" s="188">
        <v>48</v>
      </c>
      <c r="AZ67" s="189">
        <v>47.5</v>
      </c>
      <c r="BA67" s="190">
        <v>53</v>
      </c>
      <c r="BB67" s="189">
        <v>52.5</v>
      </c>
      <c r="BC67" s="190">
        <v>0</v>
      </c>
      <c r="BD67" s="192">
        <v>0</v>
      </c>
    </row>
    <row r="68" spans="1:56" ht="20.100000000000001" customHeight="1" x14ac:dyDescent="0.35">
      <c r="A68" s="74" t="s">
        <v>176</v>
      </c>
      <c r="B68" s="75" t="s">
        <v>177</v>
      </c>
      <c r="C68" s="184">
        <v>33</v>
      </c>
      <c r="D68" s="185">
        <v>52.4</v>
      </c>
      <c r="E68" s="186">
        <v>30</v>
      </c>
      <c r="F68" s="187">
        <v>47.6</v>
      </c>
      <c r="G68" s="184">
        <v>39</v>
      </c>
      <c r="H68" s="186">
        <v>61.9</v>
      </c>
      <c r="I68" s="186">
        <v>24</v>
      </c>
      <c r="J68" s="187">
        <v>38.1</v>
      </c>
      <c r="K68" s="184">
        <v>38</v>
      </c>
      <c r="L68" s="186">
        <v>60.3</v>
      </c>
      <c r="M68" s="186">
        <v>25</v>
      </c>
      <c r="N68" s="187">
        <v>39.700000000000003</v>
      </c>
      <c r="O68" s="184">
        <v>41</v>
      </c>
      <c r="P68" s="186">
        <v>66.099999999999994</v>
      </c>
      <c r="Q68" s="186">
        <v>21</v>
      </c>
      <c r="R68" s="187">
        <v>33.9</v>
      </c>
      <c r="S68" s="184">
        <v>33</v>
      </c>
      <c r="T68" s="186">
        <v>51.6</v>
      </c>
      <c r="U68" s="186">
        <v>31</v>
      </c>
      <c r="V68" s="187">
        <v>48.4</v>
      </c>
      <c r="W68" s="184">
        <v>34</v>
      </c>
      <c r="X68" s="185">
        <v>54</v>
      </c>
      <c r="Y68" s="186">
        <v>29</v>
      </c>
      <c r="Z68" s="193">
        <v>46</v>
      </c>
      <c r="AA68" s="184">
        <v>29</v>
      </c>
      <c r="AB68" s="186">
        <v>46.8</v>
      </c>
      <c r="AC68" s="186">
        <v>33</v>
      </c>
      <c r="AD68" s="186">
        <v>53.2</v>
      </c>
      <c r="AE68" s="186">
        <v>0</v>
      </c>
      <c r="AF68" s="193">
        <v>0</v>
      </c>
      <c r="AG68" s="184">
        <v>31</v>
      </c>
      <c r="AH68" s="185">
        <v>49.2</v>
      </c>
      <c r="AI68" s="186">
        <v>32</v>
      </c>
      <c r="AJ68" s="185">
        <v>50.8</v>
      </c>
      <c r="AK68" s="186">
        <v>0</v>
      </c>
      <c r="AL68" s="193">
        <v>0</v>
      </c>
      <c r="AM68" s="184">
        <v>33</v>
      </c>
      <c r="AN68" s="185">
        <v>52.4</v>
      </c>
      <c r="AO68" s="186">
        <v>30</v>
      </c>
      <c r="AP68" s="185">
        <v>47.6</v>
      </c>
      <c r="AQ68" s="187">
        <v>0</v>
      </c>
      <c r="AR68" s="182">
        <v>0</v>
      </c>
      <c r="AS68" s="184">
        <v>35</v>
      </c>
      <c r="AT68" s="185">
        <v>55.6</v>
      </c>
      <c r="AU68" s="186">
        <v>28</v>
      </c>
      <c r="AV68" s="185">
        <v>44.4</v>
      </c>
      <c r="AW68" s="186">
        <v>0</v>
      </c>
      <c r="AX68" s="193">
        <v>0</v>
      </c>
      <c r="AY68" s="184">
        <v>30</v>
      </c>
      <c r="AZ68" s="185">
        <v>49.2</v>
      </c>
      <c r="BA68" s="186">
        <v>30</v>
      </c>
      <c r="BB68" s="185">
        <v>49.2</v>
      </c>
      <c r="BC68" s="186">
        <v>1</v>
      </c>
      <c r="BD68" s="193">
        <v>1.6</v>
      </c>
    </row>
    <row r="69" spans="1:56" ht="20.100000000000001" customHeight="1" x14ac:dyDescent="0.35">
      <c r="A69" s="80" t="s">
        <v>179</v>
      </c>
      <c r="B69" s="81" t="s">
        <v>180</v>
      </c>
      <c r="C69" s="188">
        <v>25</v>
      </c>
      <c r="D69" s="189">
        <v>50</v>
      </c>
      <c r="E69" s="190">
        <v>25</v>
      </c>
      <c r="F69" s="192">
        <v>50</v>
      </c>
      <c r="G69" s="188">
        <v>23</v>
      </c>
      <c r="H69" s="190">
        <v>45.1</v>
      </c>
      <c r="I69" s="190">
        <v>28</v>
      </c>
      <c r="J69" s="191">
        <v>54.9</v>
      </c>
      <c r="K69" s="188">
        <v>18</v>
      </c>
      <c r="L69" s="190">
        <v>34.6</v>
      </c>
      <c r="M69" s="190">
        <v>34</v>
      </c>
      <c r="N69" s="191">
        <v>65.400000000000006</v>
      </c>
      <c r="O69" s="188">
        <v>33</v>
      </c>
      <c r="P69" s="189">
        <v>55</v>
      </c>
      <c r="Q69" s="190">
        <v>27</v>
      </c>
      <c r="R69" s="192">
        <v>45</v>
      </c>
      <c r="S69" s="188">
        <v>29</v>
      </c>
      <c r="T69" s="190">
        <v>48.3</v>
      </c>
      <c r="U69" s="190">
        <v>31</v>
      </c>
      <c r="V69" s="191">
        <v>51.7</v>
      </c>
      <c r="W69" s="188">
        <v>29</v>
      </c>
      <c r="X69" s="190">
        <v>48.3</v>
      </c>
      <c r="Y69" s="190">
        <v>31</v>
      </c>
      <c r="Z69" s="191">
        <v>51.7</v>
      </c>
      <c r="AA69" s="188">
        <v>23</v>
      </c>
      <c r="AB69" s="190">
        <v>44.2</v>
      </c>
      <c r="AC69" s="190">
        <v>29</v>
      </c>
      <c r="AD69" s="190">
        <v>55.8</v>
      </c>
      <c r="AE69" s="190">
        <v>0</v>
      </c>
      <c r="AF69" s="192">
        <v>0</v>
      </c>
      <c r="AG69" s="188">
        <v>22</v>
      </c>
      <c r="AH69" s="189">
        <v>44</v>
      </c>
      <c r="AI69" s="190">
        <v>28</v>
      </c>
      <c r="AJ69" s="189">
        <v>56</v>
      </c>
      <c r="AK69" s="190">
        <v>0</v>
      </c>
      <c r="AL69" s="192">
        <v>0</v>
      </c>
      <c r="AM69" s="188">
        <v>29</v>
      </c>
      <c r="AN69" s="189">
        <v>58</v>
      </c>
      <c r="AO69" s="190">
        <v>21</v>
      </c>
      <c r="AP69" s="189">
        <v>42</v>
      </c>
      <c r="AQ69" s="191">
        <v>0</v>
      </c>
      <c r="AR69" s="181">
        <v>0</v>
      </c>
      <c r="AS69" s="188">
        <v>24</v>
      </c>
      <c r="AT69" s="189">
        <v>50</v>
      </c>
      <c r="AU69" s="190">
        <v>24</v>
      </c>
      <c r="AV69" s="189">
        <v>50</v>
      </c>
      <c r="AW69" s="190">
        <v>0</v>
      </c>
      <c r="AX69" s="192">
        <v>0</v>
      </c>
      <c r="AY69" s="188">
        <v>26</v>
      </c>
      <c r="AZ69" s="189">
        <v>55.3</v>
      </c>
      <c r="BA69" s="190">
        <v>21</v>
      </c>
      <c r="BB69" s="189">
        <v>44.7</v>
      </c>
      <c r="BC69" s="190">
        <v>0</v>
      </c>
      <c r="BD69" s="192">
        <v>0</v>
      </c>
    </row>
    <row r="70" spans="1:56" ht="20.100000000000001" customHeight="1" x14ac:dyDescent="0.35">
      <c r="A70" s="74" t="s">
        <v>182</v>
      </c>
      <c r="B70" s="75" t="s">
        <v>183</v>
      </c>
      <c r="C70" s="184">
        <v>44</v>
      </c>
      <c r="D70" s="185">
        <v>55</v>
      </c>
      <c r="E70" s="186">
        <v>36</v>
      </c>
      <c r="F70" s="193">
        <v>45</v>
      </c>
      <c r="G70" s="184">
        <v>47</v>
      </c>
      <c r="H70" s="186">
        <v>58.8</v>
      </c>
      <c r="I70" s="186">
        <v>33</v>
      </c>
      <c r="J70" s="187">
        <v>41.3</v>
      </c>
      <c r="K70" s="184">
        <v>48</v>
      </c>
      <c r="L70" s="185">
        <v>60</v>
      </c>
      <c r="M70" s="186">
        <v>32</v>
      </c>
      <c r="N70" s="187">
        <v>40</v>
      </c>
      <c r="O70" s="184">
        <v>45</v>
      </c>
      <c r="P70" s="186">
        <v>56.3</v>
      </c>
      <c r="Q70" s="186">
        <v>35</v>
      </c>
      <c r="R70" s="187">
        <v>43.8</v>
      </c>
      <c r="S70" s="184">
        <v>55</v>
      </c>
      <c r="T70" s="185">
        <v>55</v>
      </c>
      <c r="U70" s="186">
        <v>45</v>
      </c>
      <c r="V70" s="193">
        <v>45</v>
      </c>
      <c r="W70" s="184">
        <v>49</v>
      </c>
      <c r="X70" s="186">
        <v>48.5</v>
      </c>
      <c r="Y70" s="186">
        <v>52</v>
      </c>
      <c r="Z70" s="187">
        <v>51.5</v>
      </c>
      <c r="AA70" s="184">
        <v>45</v>
      </c>
      <c r="AB70" s="186">
        <v>44.6</v>
      </c>
      <c r="AC70" s="186">
        <v>56</v>
      </c>
      <c r="AD70" s="186">
        <v>55.4</v>
      </c>
      <c r="AE70" s="186">
        <v>0</v>
      </c>
      <c r="AF70" s="193">
        <v>0</v>
      </c>
      <c r="AG70" s="184">
        <v>50</v>
      </c>
      <c r="AH70" s="185">
        <v>49.5</v>
      </c>
      <c r="AI70" s="186">
        <v>50</v>
      </c>
      <c r="AJ70" s="185">
        <v>49.5</v>
      </c>
      <c r="AK70" s="186">
        <v>1</v>
      </c>
      <c r="AL70" s="193">
        <v>1</v>
      </c>
      <c r="AM70" s="184">
        <v>54</v>
      </c>
      <c r="AN70" s="185">
        <v>52.4</v>
      </c>
      <c r="AO70" s="186">
        <v>49</v>
      </c>
      <c r="AP70" s="185">
        <v>47.6</v>
      </c>
      <c r="AQ70" s="187">
        <v>0</v>
      </c>
      <c r="AR70" s="182">
        <v>0</v>
      </c>
      <c r="AS70" s="184">
        <v>45</v>
      </c>
      <c r="AT70" s="185">
        <v>45</v>
      </c>
      <c r="AU70" s="186">
        <v>55</v>
      </c>
      <c r="AV70" s="185">
        <v>55</v>
      </c>
      <c r="AW70" s="186">
        <v>0</v>
      </c>
      <c r="AX70" s="193">
        <v>0</v>
      </c>
      <c r="AY70" s="184">
        <v>47</v>
      </c>
      <c r="AZ70" s="185">
        <v>47</v>
      </c>
      <c r="BA70" s="186">
        <v>53</v>
      </c>
      <c r="BB70" s="185">
        <v>53</v>
      </c>
      <c r="BC70" s="186">
        <v>0</v>
      </c>
      <c r="BD70" s="193">
        <v>0</v>
      </c>
    </row>
    <row r="71" spans="1:56" ht="20.100000000000001" customHeight="1" x14ac:dyDescent="0.35">
      <c r="A71" s="80" t="s">
        <v>185</v>
      </c>
      <c r="B71" s="81" t="s">
        <v>186</v>
      </c>
      <c r="C71" s="188">
        <v>11</v>
      </c>
      <c r="D71" s="189">
        <v>26.8</v>
      </c>
      <c r="E71" s="190">
        <v>30</v>
      </c>
      <c r="F71" s="191">
        <v>73.2</v>
      </c>
      <c r="G71" s="188">
        <v>19</v>
      </c>
      <c r="H71" s="190">
        <v>39.6</v>
      </c>
      <c r="I71" s="190">
        <v>29</v>
      </c>
      <c r="J71" s="191">
        <v>60.4</v>
      </c>
      <c r="K71" s="188">
        <v>17</v>
      </c>
      <c r="L71" s="190">
        <v>37.799999999999997</v>
      </c>
      <c r="M71" s="190">
        <v>28</v>
      </c>
      <c r="N71" s="191">
        <v>62.2</v>
      </c>
      <c r="O71" s="188">
        <v>18</v>
      </c>
      <c r="P71" s="189">
        <v>40</v>
      </c>
      <c r="Q71" s="190">
        <v>27</v>
      </c>
      <c r="R71" s="192">
        <v>60</v>
      </c>
      <c r="S71" s="188">
        <v>11</v>
      </c>
      <c r="T71" s="190">
        <v>26.2</v>
      </c>
      <c r="U71" s="190">
        <v>31</v>
      </c>
      <c r="V71" s="191">
        <v>73.8</v>
      </c>
      <c r="W71" s="188">
        <v>14</v>
      </c>
      <c r="X71" s="190">
        <v>32.6</v>
      </c>
      <c r="Y71" s="190">
        <v>29</v>
      </c>
      <c r="Z71" s="191">
        <v>67.400000000000006</v>
      </c>
      <c r="AA71" s="188">
        <v>11</v>
      </c>
      <c r="AB71" s="190">
        <v>25.6</v>
      </c>
      <c r="AC71" s="190">
        <v>32</v>
      </c>
      <c r="AD71" s="190">
        <v>74.400000000000006</v>
      </c>
      <c r="AE71" s="190">
        <v>0</v>
      </c>
      <c r="AF71" s="192">
        <v>0</v>
      </c>
      <c r="AG71" s="188">
        <v>8</v>
      </c>
      <c r="AH71" s="189">
        <v>20</v>
      </c>
      <c r="AI71" s="190">
        <v>32</v>
      </c>
      <c r="AJ71" s="189">
        <v>80</v>
      </c>
      <c r="AK71" s="190">
        <v>0</v>
      </c>
      <c r="AL71" s="192">
        <v>0</v>
      </c>
      <c r="AM71" s="188">
        <v>18</v>
      </c>
      <c r="AN71" s="189">
        <v>41.9</v>
      </c>
      <c r="AO71" s="190">
        <v>25</v>
      </c>
      <c r="AP71" s="189">
        <v>58.1</v>
      </c>
      <c r="AQ71" s="191">
        <v>0</v>
      </c>
      <c r="AR71" s="181">
        <v>0</v>
      </c>
      <c r="AS71" s="188">
        <v>16</v>
      </c>
      <c r="AT71" s="189">
        <v>39</v>
      </c>
      <c r="AU71" s="190">
        <v>25</v>
      </c>
      <c r="AV71" s="189">
        <v>61</v>
      </c>
      <c r="AW71" s="190">
        <v>0</v>
      </c>
      <c r="AX71" s="192">
        <v>0</v>
      </c>
      <c r="AY71" s="188">
        <v>12</v>
      </c>
      <c r="AZ71" s="189">
        <v>29.3</v>
      </c>
      <c r="BA71" s="190">
        <v>29</v>
      </c>
      <c r="BB71" s="189">
        <v>70.7</v>
      </c>
      <c r="BC71" s="190">
        <v>0</v>
      </c>
      <c r="BD71" s="192">
        <v>0</v>
      </c>
    </row>
    <row r="72" spans="1:56" ht="27.75" customHeight="1" x14ac:dyDescent="0.35">
      <c r="A72" s="71"/>
      <c r="B72" s="72" t="s">
        <v>324</v>
      </c>
      <c r="C72" s="194">
        <v>2762</v>
      </c>
      <c r="D72" s="195">
        <v>54.3</v>
      </c>
      <c r="E72" s="196">
        <v>2327</v>
      </c>
      <c r="F72" s="197">
        <v>45.7</v>
      </c>
      <c r="G72" s="194">
        <v>2793</v>
      </c>
      <c r="H72" s="195">
        <v>54</v>
      </c>
      <c r="I72" s="196">
        <v>2377</v>
      </c>
      <c r="J72" s="198">
        <v>46</v>
      </c>
      <c r="K72" s="194">
        <v>2976</v>
      </c>
      <c r="L72" s="199">
        <v>54.2</v>
      </c>
      <c r="M72" s="196">
        <v>2517</v>
      </c>
      <c r="N72" s="197">
        <v>45.8</v>
      </c>
      <c r="O72" s="194">
        <v>3009</v>
      </c>
      <c r="P72" s="199">
        <v>52.8</v>
      </c>
      <c r="Q72" s="196">
        <v>2688</v>
      </c>
      <c r="R72" s="197">
        <v>47.2</v>
      </c>
      <c r="S72" s="194">
        <v>3149</v>
      </c>
      <c r="T72" s="199">
        <v>53.3</v>
      </c>
      <c r="U72" s="196">
        <v>2755</v>
      </c>
      <c r="V72" s="197">
        <v>46.7</v>
      </c>
      <c r="W72" s="194">
        <v>3120</v>
      </c>
      <c r="X72" s="199">
        <v>52.3</v>
      </c>
      <c r="Y72" s="196">
        <v>2847</v>
      </c>
      <c r="Z72" s="197">
        <v>47.7</v>
      </c>
      <c r="AA72" s="194">
        <v>3053</v>
      </c>
      <c r="AB72" s="199">
        <v>50.9</v>
      </c>
      <c r="AC72" s="196">
        <v>2929</v>
      </c>
      <c r="AD72" s="199">
        <v>48.8</v>
      </c>
      <c r="AE72" s="199">
        <v>18</v>
      </c>
      <c r="AF72" s="197">
        <v>0.3</v>
      </c>
      <c r="AG72" s="194">
        <v>3119</v>
      </c>
      <c r="AH72" s="195">
        <v>50.6</v>
      </c>
      <c r="AI72" s="196">
        <v>3021</v>
      </c>
      <c r="AJ72" s="195">
        <v>49</v>
      </c>
      <c r="AK72" s="199">
        <v>25</v>
      </c>
      <c r="AL72" s="197">
        <v>0.4</v>
      </c>
      <c r="AM72" s="194">
        <v>3112</v>
      </c>
      <c r="AN72" s="195">
        <v>50.3</v>
      </c>
      <c r="AO72" s="196">
        <v>3069</v>
      </c>
      <c r="AP72" s="195">
        <v>49.6</v>
      </c>
      <c r="AQ72" s="197">
        <v>3</v>
      </c>
      <c r="AR72" s="183">
        <v>0.1</v>
      </c>
      <c r="AS72" s="194">
        <v>3061</v>
      </c>
      <c r="AT72" s="195">
        <v>49</v>
      </c>
      <c r="AU72" s="196">
        <v>3174</v>
      </c>
      <c r="AV72" s="195">
        <v>50.8</v>
      </c>
      <c r="AW72" s="199">
        <v>15</v>
      </c>
      <c r="AX72" s="198">
        <v>0.2</v>
      </c>
      <c r="AY72" s="194">
        <v>2987</v>
      </c>
      <c r="AZ72" s="195">
        <v>47.4</v>
      </c>
      <c r="BA72" s="196">
        <v>3312</v>
      </c>
      <c r="BB72" s="195">
        <v>52.5</v>
      </c>
      <c r="BC72" s="199">
        <v>9</v>
      </c>
      <c r="BD72" s="198">
        <v>0.1</v>
      </c>
    </row>
    <row r="73" spans="1:56" ht="27" customHeight="1" x14ac:dyDescent="0.35">
      <c r="A73" s="680" t="s">
        <v>867</v>
      </c>
      <c r="B73" s="680"/>
    </row>
    <row r="74" spans="1:56" x14ac:dyDescent="0.35">
      <c r="A74" s="653" t="s">
        <v>790</v>
      </c>
      <c r="B74" s="653"/>
    </row>
    <row r="75" spans="1:56" ht="13.9" x14ac:dyDescent="0.35">
      <c r="A75" s="443" t="s">
        <v>772</v>
      </c>
      <c r="B75" s="450"/>
    </row>
    <row r="76" spans="1:56" s="504" customFormat="1" x14ac:dyDescent="0.35">
      <c r="A76" s="443"/>
      <c r="B76" s="450"/>
    </row>
    <row r="77" spans="1:56" ht="27.75" customHeight="1" x14ac:dyDescent="0.35">
      <c r="A77" s="645" t="s">
        <v>791</v>
      </c>
      <c r="B77" s="645"/>
    </row>
    <row r="78" spans="1:56" x14ac:dyDescent="0.35">
      <c r="A78" s="445" t="s">
        <v>521</v>
      </c>
      <c r="B78" s="450"/>
    </row>
    <row r="81" spans="53:53" x14ac:dyDescent="0.35">
      <c r="BA81" s="62"/>
    </row>
  </sheetData>
  <autoFilter ref="A5:BD5"/>
  <mergeCells count="45">
    <mergeCell ref="A2:B2"/>
    <mergeCell ref="A1:B1"/>
    <mergeCell ref="AG4:AH4"/>
    <mergeCell ref="AW4:AX4"/>
    <mergeCell ref="AY4:AZ4"/>
    <mergeCell ref="A4:B4"/>
    <mergeCell ref="C4:D4"/>
    <mergeCell ref="E4:F4"/>
    <mergeCell ref="G4:H4"/>
    <mergeCell ref="I4:J4"/>
    <mergeCell ref="K4:L4"/>
    <mergeCell ref="W3:Z3"/>
    <mergeCell ref="AA3:AF3"/>
    <mergeCell ref="AG3:AL3"/>
    <mergeCell ref="AM3:AR3"/>
    <mergeCell ref="AI4:AJ4"/>
    <mergeCell ref="BA4:BB4"/>
    <mergeCell ref="BC4:BD4"/>
    <mergeCell ref="AK4:AL4"/>
    <mergeCell ref="AM4:AN4"/>
    <mergeCell ref="AO4:AP4"/>
    <mergeCell ref="AQ4:AR4"/>
    <mergeCell ref="AS4:AT4"/>
    <mergeCell ref="AU4:AV4"/>
    <mergeCell ref="M4:N4"/>
    <mergeCell ref="O4:P4"/>
    <mergeCell ref="Q4:R4"/>
    <mergeCell ref="S4:T4"/>
    <mergeCell ref="U4:V4"/>
    <mergeCell ref="A73:B73"/>
    <mergeCell ref="A74:B74"/>
    <mergeCell ref="A77:B77"/>
    <mergeCell ref="AS3:AX3"/>
    <mergeCell ref="AY3:BD3"/>
    <mergeCell ref="A3:B3"/>
    <mergeCell ref="C3:F3"/>
    <mergeCell ref="G3:J3"/>
    <mergeCell ref="K3:N3"/>
    <mergeCell ref="O3:R3"/>
    <mergeCell ref="S3:V3"/>
    <mergeCell ref="W4:X4"/>
    <mergeCell ref="Y4:Z4"/>
    <mergeCell ref="AA4:AB4"/>
    <mergeCell ref="AC4:AD4"/>
    <mergeCell ref="AE4:AF4"/>
  </mergeCells>
  <hyperlinks>
    <hyperlink ref="A2:B2" location="TOC!A1" display="Return to Table of Contents"/>
  </hyperlinks>
  <pageMargins left="0.25" right="0.25" top="0.75" bottom="0.75" header="0.3" footer="0.3"/>
  <pageSetup scale="45" fitToWidth="5" orientation="portrait" horizontalDpi="1200" verticalDpi="1200" r:id="rId1"/>
  <headerFooter>
    <oddHeader>&amp;L&amp;9 2019-20 &amp;"Arial,Italic"Survey of Dental Education&amp;"Arial,Regular"
Report 1 - Academic Programs, Enrollment, and Graduates</oddHeader>
  </headerFooter>
  <colBreaks count="2" manualBreakCount="2">
    <brk id="18" max="1048575" man="1"/>
    <brk id="38"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Z22"/>
  <sheetViews>
    <sheetView workbookViewId="0"/>
  </sheetViews>
  <sheetFormatPr defaultColWidth="9.1328125" defaultRowHeight="12.75" x14ac:dyDescent="0.35"/>
  <cols>
    <col min="1" max="1" width="11.73046875" style="151" customWidth="1"/>
    <col min="2" max="2" width="8" style="151" customWidth="1"/>
    <col min="3" max="26" width="7.86328125" style="151" customWidth="1"/>
    <col min="27" max="16384" width="9.1328125" style="1"/>
  </cols>
  <sheetData>
    <row r="1" spans="1:26" ht="20.25" customHeight="1" x14ac:dyDescent="0.4">
      <c r="A1" s="200" t="s">
        <v>570</v>
      </c>
    </row>
    <row r="2" spans="1:26" ht="19.5" customHeight="1" x14ac:dyDescent="0.35">
      <c r="A2" s="658" t="s">
        <v>0</v>
      </c>
      <c r="B2" s="658"/>
      <c r="C2" s="658"/>
      <c r="D2" s="658"/>
      <c r="E2" s="658"/>
    </row>
    <row r="3" spans="1:26" ht="90" customHeight="1" x14ac:dyDescent="0.4">
      <c r="A3" s="676"/>
      <c r="B3" s="676"/>
      <c r="C3" s="683" t="s">
        <v>250</v>
      </c>
      <c r="D3" s="676"/>
      <c r="E3" s="676" t="s">
        <v>251</v>
      </c>
      <c r="F3" s="676"/>
      <c r="G3" s="676" t="s">
        <v>571</v>
      </c>
      <c r="H3" s="684"/>
      <c r="I3" s="683" t="s">
        <v>501</v>
      </c>
      <c r="J3" s="684"/>
      <c r="K3" s="683" t="s">
        <v>502</v>
      </c>
      <c r="L3" s="684"/>
      <c r="M3" s="683" t="s">
        <v>503</v>
      </c>
      <c r="N3" s="684"/>
      <c r="O3" s="683" t="s">
        <v>257</v>
      </c>
      <c r="P3" s="684"/>
      <c r="Q3" s="683" t="s">
        <v>505</v>
      </c>
      <c r="R3" s="684"/>
      <c r="S3" s="683" t="s">
        <v>569</v>
      </c>
      <c r="T3" s="684"/>
      <c r="U3" s="683" t="s">
        <v>507</v>
      </c>
      <c r="V3" s="684"/>
      <c r="W3" s="683" t="s">
        <v>260</v>
      </c>
      <c r="X3" s="684"/>
      <c r="Y3" s="676" t="s">
        <v>261</v>
      </c>
      <c r="Z3" s="676"/>
    </row>
    <row r="4" spans="1:26" ht="23.25" customHeight="1" x14ac:dyDescent="0.4">
      <c r="A4" s="89" t="s">
        <v>216</v>
      </c>
      <c r="B4" s="89" t="s">
        <v>248</v>
      </c>
      <c r="C4" s="88" t="s">
        <v>252</v>
      </c>
      <c r="D4" s="89" t="s">
        <v>253</v>
      </c>
      <c r="E4" s="89" t="s">
        <v>252</v>
      </c>
      <c r="F4" s="89" t="s">
        <v>253</v>
      </c>
      <c r="G4" s="89" t="s">
        <v>252</v>
      </c>
      <c r="H4" s="90" t="s">
        <v>253</v>
      </c>
      <c r="I4" s="88" t="s">
        <v>252</v>
      </c>
      <c r="J4" s="90" t="s">
        <v>253</v>
      </c>
      <c r="K4" s="88" t="s">
        <v>252</v>
      </c>
      <c r="L4" s="90" t="s">
        <v>253</v>
      </c>
      <c r="M4" s="88" t="s">
        <v>252</v>
      </c>
      <c r="N4" s="90" t="s">
        <v>253</v>
      </c>
      <c r="O4" s="88" t="s">
        <v>252</v>
      </c>
      <c r="P4" s="90" t="s">
        <v>253</v>
      </c>
      <c r="Q4" s="88" t="s">
        <v>252</v>
      </c>
      <c r="R4" s="90" t="s">
        <v>253</v>
      </c>
      <c r="S4" s="88" t="s">
        <v>252</v>
      </c>
      <c r="T4" s="90" t="s">
        <v>253</v>
      </c>
      <c r="U4" s="88" t="s">
        <v>252</v>
      </c>
      <c r="V4" s="90" t="s">
        <v>253</v>
      </c>
      <c r="W4" s="88" t="s">
        <v>252</v>
      </c>
      <c r="X4" s="90" t="s">
        <v>253</v>
      </c>
      <c r="Y4" s="89" t="s">
        <v>252</v>
      </c>
      <c r="Z4" s="89" t="s">
        <v>253</v>
      </c>
    </row>
    <row r="5" spans="1:26" ht="20.100000000000001" customHeight="1" x14ac:dyDescent="0.35">
      <c r="A5" s="74" t="s">
        <v>224</v>
      </c>
      <c r="B5" s="152">
        <v>5089</v>
      </c>
      <c r="C5" s="202">
        <v>2762</v>
      </c>
      <c r="D5" s="31">
        <v>54.3</v>
      </c>
      <c r="E5" s="152">
        <v>2327</v>
      </c>
      <c r="F5" s="31">
        <v>45.7</v>
      </c>
      <c r="G5" s="31" t="s">
        <v>247</v>
      </c>
      <c r="H5" s="203" t="s">
        <v>247</v>
      </c>
      <c r="I5" s="202">
        <v>2976</v>
      </c>
      <c r="J5" s="203">
        <v>58.5</v>
      </c>
      <c r="K5" s="208">
        <v>300</v>
      </c>
      <c r="L5" s="203">
        <v>5.9</v>
      </c>
      <c r="M5" s="208">
        <v>324</v>
      </c>
      <c r="N5" s="203">
        <v>6.4</v>
      </c>
      <c r="O5" s="208">
        <v>23</v>
      </c>
      <c r="P5" s="203">
        <v>0.5</v>
      </c>
      <c r="Q5" s="202">
        <v>1248</v>
      </c>
      <c r="R5" s="203">
        <v>24.5</v>
      </c>
      <c r="S5" s="208" t="s">
        <v>247</v>
      </c>
      <c r="T5" s="203" t="s">
        <v>247</v>
      </c>
      <c r="U5" s="208" t="s">
        <v>247</v>
      </c>
      <c r="V5" s="203" t="s">
        <v>247</v>
      </c>
      <c r="W5" s="208" t="s">
        <v>247</v>
      </c>
      <c r="X5" s="203" t="s">
        <v>247</v>
      </c>
      <c r="Y5" s="31">
        <v>218</v>
      </c>
      <c r="Z5" s="31">
        <v>4.3</v>
      </c>
    </row>
    <row r="6" spans="1:26" ht="20.100000000000001" customHeight="1" x14ac:dyDescent="0.35">
      <c r="A6" s="80" t="s">
        <v>225</v>
      </c>
      <c r="B6" s="201">
        <v>5170</v>
      </c>
      <c r="C6" s="204">
        <v>2793</v>
      </c>
      <c r="D6" s="177">
        <v>54</v>
      </c>
      <c r="E6" s="201">
        <v>2377</v>
      </c>
      <c r="F6" s="177">
        <v>46</v>
      </c>
      <c r="G6" s="32" t="s">
        <v>247</v>
      </c>
      <c r="H6" s="205" t="s">
        <v>247</v>
      </c>
      <c r="I6" s="204">
        <v>2945</v>
      </c>
      <c r="J6" s="207">
        <v>57</v>
      </c>
      <c r="K6" s="209">
        <v>289</v>
      </c>
      <c r="L6" s="205">
        <v>5.6</v>
      </c>
      <c r="M6" s="209">
        <v>331</v>
      </c>
      <c r="N6" s="205">
        <v>6.4</v>
      </c>
      <c r="O6" s="209">
        <v>22</v>
      </c>
      <c r="P6" s="205">
        <v>0.4</v>
      </c>
      <c r="Q6" s="204">
        <v>1056</v>
      </c>
      <c r="R6" s="205">
        <v>20.399999999999999</v>
      </c>
      <c r="S6" s="209">
        <v>16</v>
      </c>
      <c r="T6" s="205">
        <v>0.3</v>
      </c>
      <c r="U6" s="209">
        <v>52</v>
      </c>
      <c r="V6" s="207">
        <v>1</v>
      </c>
      <c r="W6" s="209">
        <v>166</v>
      </c>
      <c r="X6" s="205">
        <v>3.2</v>
      </c>
      <c r="Y6" s="32">
        <v>293</v>
      </c>
      <c r="Z6" s="32">
        <v>5.7</v>
      </c>
    </row>
    <row r="7" spans="1:26" ht="20.100000000000001" customHeight="1" x14ac:dyDescent="0.35">
      <c r="A7" s="74" t="s">
        <v>226</v>
      </c>
      <c r="B7" s="152">
        <v>5493</v>
      </c>
      <c r="C7" s="202">
        <v>2976</v>
      </c>
      <c r="D7" s="31">
        <v>54.2</v>
      </c>
      <c r="E7" s="152">
        <v>2517</v>
      </c>
      <c r="F7" s="31">
        <v>45.8</v>
      </c>
      <c r="G7" s="31" t="s">
        <v>247</v>
      </c>
      <c r="H7" s="203" t="s">
        <v>247</v>
      </c>
      <c r="I7" s="202">
        <v>3086</v>
      </c>
      <c r="J7" s="203">
        <v>56.2</v>
      </c>
      <c r="K7" s="208">
        <v>305</v>
      </c>
      <c r="L7" s="203">
        <v>5.6</v>
      </c>
      <c r="M7" s="208">
        <v>393</v>
      </c>
      <c r="N7" s="203">
        <v>7.2</v>
      </c>
      <c r="O7" s="208">
        <v>31</v>
      </c>
      <c r="P7" s="203">
        <v>0.6</v>
      </c>
      <c r="Q7" s="202">
        <v>1306</v>
      </c>
      <c r="R7" s="203">
        <v>23.8</v>
      </c>
      <c r="S7" s="208">
        <v>22</v>
      </c>
      <c r="T7" s="203">
        <v>0.4</v>
      </c>
      <c r="U7" s="208">
        <v>92</v>
      </c>
      <c r="V7" s="203">
        <v>1.7</v>
      </c>
      <c r="W7" s="208">
        <v>125</v>
      </c>
      <c r="X7" s="203">
        <v>2.2999999999999998</v>
      </c>
      <c r="Y7" s="31">
        <v>133</v>
      </c>
      <c r="Z7" s="31">
        <v>2.4</v>
      </c>
    </row>
    <row r="8" spans="1:26" ht="20.100000000000001" customHeight="1" x14ac:dyDescent="0.35">
      <c r="A8" s="80" t="s">
        <v>227</v>
      </c>
      <c r="B8" s="201">
        <v>5697</v>
      </c>
      <c r="C8" s="204">
        <v>3009</v>
      </c>
      <c r="D8" s="32">
        <v>52.8</v>
      </c>
      <c r="E8" s="201">
        <v>2688</v>
      </c>
      <c r="F8" s="32">
        <v>47.2</v>
      </c>
      <c r="G8" s="32" t="s">
        <v>247</v>
      </c>
      <c r="H8" s="205" t="s">
        <v>247</v>
      </c>
      <c r="I8" s="204">
        <v>3264</v>
      </c>
      <c r="J8" s="205">
        <v>57.3</v>
      </c>
      <c r="K8" s="209">
        <v>312</v>
      </c>
      <c r="L8" s="205">
        <v>5.5</v>
      </c>
      <c r="M8" s="209">
        <v>423</v>
      </c>
      <c r="N8" s="205">
        <v>7.4</v>
      </c>
      <c r="O8" s="209">
        <v>25</v>
      </c>
      <c r="P8" s="205">
        <v>0.4</v>
      </c>
      <c r="Q8" s="204">
        <v>1304</v>
      </c>
      <c r="R8" s="205">
        <v>22.9</v>
      </c>
      <c r="S8" s="209">
        <v>12</v>
      </c>
      <c r="T8" s="205">
        <v>0.2</v>
      </c>
      <c r="U8" s="209">
        <v>123</v>
      </c>
      <c r="V8" s="205">
        <v>2.2000000000000002</v>
      </c>
      <c r="W8" s="209">
        <v>121</v>
      </c>
      <c r="X8" s="205">
        <v>2.1</v>
      </c>
      <c r="Y8" s="32">
        <v>113</v>
      </c>
      <c r="Z8" s="32">
        <v>2</v>
      </c>
    </row>
    <row r="9" spans="1:26" ht="20.100000000000001" customHeight="1" x14ac:dyDescent="0.35">
      <c r="A9" s="74" t="s">
        <v>228</v>
      </c>
      <c r="B9" s="152">
        <v>5904</v>
      </c>
      <c r="C9" s="202">
        <v>3149</v>
      </c>
      <c r="D9" s="31">
        <v>53.3</v>
      </c>
      <c r="E9" s="152">
        <v>2755</v>
      </c>
      <c r="F9" s="31">
        <v>46.7</v>
      </c>
      <c r="G9" s="31" t="s">
        <v>247</v>
      </c>
      <c r="H9" s="203" t="s">
        <v>247</v>
      </c>
      <c r="I9" s="202">
        <v>3221</v>
      </c>
      <c r="J9" s="203">
        <v>54.6</v>
      </c>
      <c r="K9" s="208">
        <v>299</v>
      </c>
      <c r="L9" s="203">
        <v>5.0999999999999996</v>
      </c>
      <c r="M9" s="208">
        <v>508</v>
      </c>
      <c r="N9" s="203">
        <v>8.6</v>
      </c>
      <c r="O9" s="208">
        <v>29</v>
      </c>
      <c r="P9" s="203">
        <v>0.5</v>
      </c>
      <c r="Q9" s="202">
        <v>1453</v>
      </c>
      <c r="R9" s="203">
        <v>24.6</v>
      </c>
      <c r="S9" s="208">
        <v>10</v>
      </c>
      <c r="T9" s="203">
        <v>0.2</v>
      </c>
      <c r="U9" s="208">
        <v>156</v>
      </c>
      <c r="V9" s="203">
        <v>2.6</v>
      </c>
      <c r="W9" s="208">
        <v>104</v>
      </c>
      <c r="X9" s="203">
        <v>1.8</v>
      </c>
      <c r="Y9" s="31">
        <v>124</v>
      </c>
      <c r="Z9" s="31">
        <v>2.1</v>
      </c>
    </row>
    <row r="10" spans="1:26" ht="20.100000000000001" customHeight="1" x14ac:dyDescent="0.35">
      <c r="A10" s="80" t="s">
        <v>229</v>
      </c>
      <c r="B10" s="201">
        <v>5967</v>
      </c>
      <c r="C10" s="204">
        <v>3120</v>
      </c>
      <c r="D10" s="32">
        <v>52.3</v>
      </c>
      <c r="E10" s="201">
        <v>2847</v>
      </c>
      <c r="F10" s="32">
        <v>47.7</v>
      </c>
      <c r="G10" s="32" t="s">
        <v>247</v>
      </c>
      <c r="H10" s="205" t="s">
        <v>247</v>
      </c>
      <c r="I10" s="204">
        <v>3346</v>
      </c>
      <c r="J10" s="205">
        <v>56.1</v>
      </c>
      <c r="K10" s="209">
        <v>282</v>
      </c>
      <c r="L10" s="205">
        <v>4.7</v>
      </c>
      <c r="M10" s="209">
        <v>458</v>
      </c>
      <c r="N10" s="205">
        <v>7.7</v>
      </c>
      <c r="O10" s="209">
        <v>32</v>
      </c>
      <c r="P10" s="205">
        <v>0.5</v>
      </c>
      <c r="Q10" s="204">
        <v>1416</v>
      </c>
      <c r="R10" s="205">
        <v>23.7</v>
      </c>
      <c r="S10" s="209">
        <v>17</v>
      </c>
      <c r="T10" s="205">
        <v>0.3</v>
      </c>
      <c r="U10" s="209">
        <v>130</v>
      </c>
      <c r="V10" s="205">
        <v>2.2000000000000002</v>
      </c>
      <c r="W10" s="209">
        <v>186</v>
      </c>
      <c r="X10" s="205">
        <v>3.1</v>
      </c>
      <c r="Y10" s="32">
        <v>100</v>
      </c>
      <c r="Z10" s="32">
        <v>1.7</v>
      </c>
    </row>
    <row r="11" spans="1:26" ht="20.100000000000001" customHeight="1" x14ac:dyDescent="0.35">
      <c r="A11" s="74" t="s">
        <v>230</v>
      </c>
      <c r="B11" s="152">
        <v>6000</v>
      </c>
      <c r="C11" s="202">
        <v>3053</v>
      </c>
      <c r="D11" s="31">
        <v>50.9</v>
      </c>
      <c r="E11" s="152">
        <v>2929</v>
      </c>
      <c r="F11" s="31">
        <v>48.8</v>
      </c>
      <c r="G11" s="31">
        <v>18</v>
      </c>
      <c r="H11" s="203">
        <v>0.3</v>
      </c>
      <c r="I11" s="202">
        <v>3261</v>
      </c>
      <c r="J11" s="203">
        <v>54.4</v>
      </c>
      <c r="K11" s="208">
        <v>320</v>
      </c>
      <c r="L11" s="203">
        <v>5.3</v>
      </c>
      <c r="M11" s="208">
        <v>532</v>
      </c>
      <c r="N11" s="203">
        <v>8.9</v>
      </c>
      <c r="O11" s="208">
        <v>17</v>
      </c>
      <c r="P11" s="203">
        <v>0.3</v>
      </c>
      <c r="Q11" s="202">
        <v>1397</v>
      </c>
      <c r="R11" s="203">
        <v>23.3</v>
      </c>
      <c r="S11" s="208">
        <v>7</v>
      </c>
      <c r="T11" s="203">
        <v>0.1</v>
      </c>
      <c r="U11" s="208">
        <v>169</v>
      </c>
      <c r="V11" s="203">
        <v>2.8</v>
      </c>
      <c r="W11" s="208">
        <v>193</v>
      </c>
      <c r="X11" s="203">
        <v>3.2</v>
      </c>
      <c r="Y11" s="31">
        <v>104</v>
      </c>
      <c r="Z11" s="31">
        <v>1.7</v>
      </c>
    </row>
    <row r="12" spans="1:26" ht="20.100000000000001" customHeight="1" x14ac:dyDescent="0.35">
      <c r="A12" s="80" t="s">
        <v>231</v>
      </c>
      <c r="B12" s="201">
        <v>6165</v>
      </c>
      <c r="C12" s="204">
        <v>3119</v>
      </c>
      <c r="D12" s="32">
        <v>50.6</v>
      </c>
      <c r="E12" s="201">
        <v>3021</v>
      </c>
      <c r="F12" s="177">
        <v>49</v>
      </c>
      <c r="G12" s="32">
        <v>25</v>
      </c>
      <c r="H12" s="205">
        <v>0.4</v>
      </c>
      <c r="I12" s="204">
        <v>3267</v>
      </c>
      <c r="J12" s="207">
        <v>53</v>
      </c>
      <c r="K12" s="209">
        <v>323</v>
      </c>
      <c r="L12" s="205">
        <v>5.2</v>
      </c>
      <c r="M12" s="209">
        <v>547</v>
      </c>
      <c r="N12" s="205">
        <v>8.9</v>
      </c>
      <c r="O12" s="209">
        <v>18</v>
      </c>
      <c r="P12" s="205">
        <v>0.3</v>
      </c>
      <c r="Q12" s="204">
        <v>1525</v>
      </c>
      <c r="R12" s="205">
        <v>24.7</v>
      </c>
      <c r="S12" s="209">
        <v>14</v>
      </c>
      <c r="T12" s="205">
        <v>0.2</v>
      </c>
      <c r="U12" s="209">
        <v>176</v>
      </c>
      <c r="V12" s="205">
        <v>2.9</v>
      </c>
      <c r="W12" s="209">
        <v>188</v>
      </c>
      <c r="X12" s="207">
        <v>3</v>
      </c>
      <c r="Y12" s="32">
        <v>107</v>
      </c>
      <c r="Z12" s="32">
        <v>1.7</v>
      </c>
    </row>
    <row r="13" spans="1:26" ht="20.100000000000001" customHeight="1" x14ac:dyDescent="0.35">
      <c r="A13" s="74" t="s">
        <v>232</v>
      </c>
      <c r="B13" s="152">
        <v>6184</v>
      </c>
      <c r="C13" s="202">
        <v>3112</v>
      </c>
      <c r="D13" s="31">
        <v>50.3</v>
      </c>
      <c r="E13" s="152">
        <v>3069</v>
      </c>
      <c r="F13" s="31">
        <v>49.6</v>
      </c>
      <c r="G13" s="31">
        <v>3</v>
      </c>
      <c r="H13" s="206">
        <v>0</v>
      </c>
      <c r="I13" s="202">
        <v>3171</v>
      </c>
      <c r="J13" s="203">
        <v>51.3</v>
      </c>
      <c r="K13" s="208">
        <v>338</v>
      </c>
      <c r="L13" s="203">
        <v>5.5</v>
      </c>
      <c r="M13" s="208">
        <v>580</v>
      </c>
      <c r="N13" s="203">
        <v>9.4</v>
      </c>
      <c r="O13" s="208">
        <v>34</v>
      </c>
      <c r="P13" s="203">
        <v>0.5</v>
      </c>
      <c r="Q13" s="202">
        <v>1505</v>
      </c>
      <c r="R13" s="203">
        <v>24.3</v>
      </c>
      <c r="S13" s="208">
        <v>5</v>
      </c>
      <c r="T13" s="203">
        <v>0.1</v>
      </c>
      <c r="U13" s="208">
        <v>219</v>
      </c>
      <c r="V13" s="203">
        <v>3.5</v>
      </c>
      <c r="W13" s="208">
        <v>177</v>
      </c>
      <c r="X13" s="203">
        <v>2.9</v>
      </c>
      <c r="Y13" s="31">
        <v>155</v>
      </c>
      <c r="Z13" s="31">
        <v>2.5</v>
      </c>
    </row>
    <row r="14" spans="1:26" ht="20.100000000000001" customHeight="1" x14ac:dyDescent="0.35">
      <c r="A14" s="80" t="s">
        <v>233</v>
      </c>
      <c r="B14" s="201">
        <v>6250</v>
      </c>
      <c r="C14" s="204">
        <v>3061</v>
      </c>
      <c r="D14" s="177">
        <v>49</v>
      </c>
      <c r="E14" s="201">
        <v>3174</v>
      </c>
      <c r="F14" s="32">
        <v>50.8</v>
      </c>
      <c r="G14" s="32">
        <v>15</v>
      </c>
      <c r="H14" s="205">
        <v>0.2</v>
      </c>
      <c r="I14" s="204">
        <v>3131</v>
      </c>
      <c r="J14" s="205">
        <v>50.1</v>
      </c>
      <c r="K14" s="209">
        <v>355</v>
      </c>
      <c r="L14" s="205">
        <v>5.7</v>
      </c>
      <c r="M14" s="209">
        <v>594</v>
      </c>
      <c r="N14" s="205">
        <v>9.5</v>
      </c>
      <c r="O14" s="209">
        <v>24</v>
      </c>
      <c r="P14" s="205">
        <v>0.4</v>
      </c>
      <c r="Q14" s="204">
        <v>1472</v>
      </c>
      <c r="R14" s="205">
        <v>23.6</v>
      </c>
      <c r="S14" s="209">
        <v>14</v>
      </c>
      <c r="T14" s="205">
        <v>0.2</v>
      </c>
      <c r="U14" s="209">
        <v>228</v>
      </c>
      <c r="V14" s="205">
        <v>3.6</v>
      </c>
      <c r="W14" s="209">
        <v>216</v>
      </c>
      <c r="X14" s="205">
        <v>3.5</v>
      </c>
      <c r="Y14" s="32">
        <v>216</v>
      </c>
      <c r="Z14" s="32">
        <v>3.5</v>
      </c>
    </row>
    <row r="15" spans="1:26" ht="20.100000000000001" customHeight="1" x14ac:dyDescent="0.35">
      <c r="A15" s="74" t="s">
        <v>234</v>
      </c>
      <c r="B15" s="152">
        <v>6308</v>
      </c>
      <c r="C15" s="202">
        <v>2987</v>
      </c>
      <c r="D15" s="31">
        <v>47.4</v>
      </c>
      <c r="E15" s="152">
        <v>3312</v>
      </c>
      <c r="F15" s="31">
        <v>52.5</v>
      </c>
      <c r="G15" s="31">
        <v>9</v>
      </c>
      <c r="H15" s="203">
        <v>0.1</v>
      </c>
      <c r="I15" s="202">
        <v>3210</v>
      </c>
      <c r="J15" s="203">
        <v>50.9</v>
      </c>
      <c r="K15" s="208">
        <v>382</v>
      </c>
      <c r="L15" s="203">
        <v>6.1</v>
      </c>
      <c r="M15" s="208">
        <v>610</v>
      </c>
      <c r="N15" s="203">
        <v>9.6999999999999993</v>
      </c>
      <c r="O15" s="208">
        <v>14</v>
      </c>
      <c r="P15" s="203">
        <v>0.2</v>
      </c>
      <c r="Q15" s="202">
        <v>1486</v>
      </c>
      <c r="R15" s="203">
        <v>23.6</v>
      </c>
      <c r="S15" s="208">
        <v>11</v>
      </c>
      <c r="T15" s="203">
        <v>0.2</v>
      </c>
      <c r="U15" s="208">
        <v>229</v>
      </c>
      <c r="V15" s="203">
        <v>3.6</v>
      </c>
      <c r="W15" s="208">
        <v>214</v>
      </c>
      <c r="X15" s="203">
        <v>3.4</v>
      </c>
      <c r="Y15" s="31">
        <v>152</v>
      </c>
      <c r="Z15" s="31">
        <v>2.4</v>
      </c>
    </row>
    <row r="16" spans="1:26" s="504" customFormat="1" ht="20.100000000000001" customHeight="1" x14ac:dyDescent="0.35">
      <c r="A16" s="530" t="s">
        <v>867</v>
      </c>
      <c r="B16" s="528"/>
      <c r="C16" s="528"/>
      <c r="D16" s="529"/>
      <c r="E16" s="528"/>
      <c r="F16" s="529"/>
      <c r="G16" s="529"/>
      <c r="H16" s="529"/>
      <c r="I16" s="528"/>
      <c r="J16" s="529"/>
      <c r="K16" s="529"/>
      <c r="L16" s="529"/>
      <c r="M16" s="529"/>
      <c r="N16" s="529"/>
      <c r="O16" s="529"/>
      <c r="P16" s="529"/>
      <c r="Q16" s="528"/>
      <c r="R16" s="529"/>
      <c r="S16" s="529"/>
      <c r="T16" s="529"/>
      <c r="U16" s="529"/>
      <c r="V16" s="529"/>
      <c r="W16" s="529"/>
      <c r="X16" s="529"/>
      <c r="Y16" s="529"/>
      <c r="Z16" s="529"/>
    </row>
    <row r="17" spans="1:2" ht="19.5" customHeight="1" x14ac:dyDescent="0.35">
      <c r="A17" s="451" t="s">
        <v>792</v>
      </c>
      <c r="B17" s="91"/>
    </row>
    <row r="18" spans="1:2" ht="13.9" x14ac:dyDescent="0.35">
      <c r="A18" s="49" t="s">
        <v>793</v>
      </c>
      <c r="B18" s="91"/>
    </row>
    <row r="19" spans="1:2" ht="13.9" x14ac:dyDescent="0.35">
      <c r="A19" s="452" t="s">
        <v>794</v>
      </c>
      <c r="B19" s="91"/>
    </row>
    <row r="20" spans="1:2" x14ac:dyDescent="0.35">
      <c r="A20" s="48"/>
      <c r="B20" s="91"/>
    </row>
    <row r="21" spans="1:2" x14ac:dyDescent="0.35">
      <c r="A21" s="49" t="s">
        <v>795</v>
      </c>
      <c r="B21" s="91"/>
    </row>
    <row r="22" spans="1:2" x14ac:dyDescent="0.35">
      <c r="A22" s="445" t="s">
        <v>521</v>
      </c>
      <c r="B22" s="91"/>
    </row>
  </sheetData>
  <mergeCells count="14">
    <mergeCell ref="A2:E2"/>
    <mergeCell ref="Y3:Z3"/>
    <mergeCell ref="M3:N3"/>
    <mergeCell ref="O3:P3"/>
    <mergeCell ref="Q3:R3"/>
    <mergeCell ref="S3:T3"/>
    <mergeCell ref="U3:V3"/>
    <mergeCell ref="W3:X3"/>
    <mergeCell ref="K3:L3"/>
    <mergeCell ref="A3:B3"/>
    <mergeCell ref="C3:D3"/>
    <mergeCell ref="E3:F3"/>
    <mergeCell ref="G3:H3"/>
    <mergeCell ref="I3:J3"/>
  </mergeCells>
  <hyperlinks>
    <hyperlink ref="A2:E2" location="TOC!A1" display="Return to Table of Contents"/>
  </hyperlinks>
  <pageMargins left="0.25" right="0.25" top="0.75" bottom="0.75" header="0.3" footer="0.3"/>
  <pageSetup scale="65" fitToHeight="0" orientation="landscape" horizontalDpi="1200" verticalDpi="1200" r:id="rId1"/>
  <headerFooter>
    <oddHeader>&amp;L&amp;9 2019-20 &amp;"Arial,Italic"Survey of Dental Education&amp;"Arial,Regular"
Report 1 - Academic Programs, Enrollment, and Graduates</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H81"/>
  <sheetViews>
    <sheetView zoomScaleNormal="100" workbookViewId="0">
      <pane xSplit="2" ySplit="4" topLeftCell="C5" activePane="bottomRight" state="frozen"/>
      <selection activeCell="B51" sqref="B51"/>
      <selection pane="topRight" activeCell="B51" sqref="B51"/>
      <selection pane="bottomLeft" activeCell="B51" sqref="B51"/>
      <selection pane="bottomRight" sqref="A1:B1"/>
    </sheetView>
  </sheetViews>
  <sheetFormatPr defaultColWidth="9.1328125" defaultRowHeight="13.5" x14ac:dyDescent="0.35"/>
  <cols>
    <col min="1" max="1" width="11.3984375" style="210" customWidth="1"/>
    <col min="2" max="2" width="57.86328125" style="210" customWidth="1"/>
    <col min="3" max="33" width="9.3984375" style="210" customWidth="1"/>
    <col min="34" max="16384" width="9.1328125" style="1"/>
  </cols>
  <sheetData>
    <row r="1" spans="1:34" ht="31.5" customHeight="1" x14ac:dyDescent="0.4">
      <c r="A1" s="644" t="s">
        <v>903</v>
      </c>
      <c r="B1" s="644"/>
    </row>
    <row r="2" spans="1:34" ht="22.5" customHeight="1" thickBot="1" x14ac:dyDescent="0.4">
      <c r="A2" s="687" t="s">
        <v>0</v>
      </c>
      <c r="B2" s="687"/>
    </row>
    <row r="3" spans="1:34" ht="60" customHeight="1" x14ac:dyDescent="0.4">
      <c r="A3" s="686"/>
      <c r="B3" s="685"/>
      <c r="C3" s="685" t="s">
        <v>254</v>
      </c>
      <c r="D3" s="685"/>
      <c r="E3" s="685"/>
      <c r="F3" s="685" t="s">
        <v>255</v>
      </c>
      <c r="G3" s="685"/>
      <c r="H3" s="685"/>
      <c r="I3" s="685" t="s">
        <v>327</v>
      </c>
      <c r="J3" s="685"/>
      <c r="K3" s="685"/>
      <c r="L3" s="685" t="s">
        <v>504</v>
      </c>
      <c r="M3" s="685"/>
      <c r="N3" s="685"/>
      <c r="O3" s="685" t="s">
        <v>505</v>
      </c>
      <c r="P3" s="685"/>
      <c r="Q3" s="685"/>
      <c r="R3" s="685" t="s">
        <v>569</v>
      </c>
      <c r="S3" s="685"/>
      <c r="T3" s="685"/>
      <c r="U3" s="685" t="s">
        <v>507</v>
      </c>
      <c r="V3" s="685"/>
      <c r="W3" s="685"/>
      <c r="X3" s="685" t="s">
        <v>260</v>
      </c>
      <c r="Y3" s="685"/>
      <c r="Z3" s="685"/>
      <c r="AA3" s="685" t="s">
        <v>261</v>
      </c>
      <c r="AB3" s="685"/>
      <c r="AC3" s="685"/>
      <c r="AD3" s="685" t="s">
        <v>262</v>
      </c>
      <c r="AE3" s="685"/>
      <c r="AF3" s="685"/>
      <c r="AG3" s="211"/>
    </row>
    <row r="4" spans="1:34" ht="30.75" customHeight="1" x14ac:dyDescent="0.4">
      <c r="A4" s="231" t="s">
        <v>894</v>
      </c>
      <c r="B4" s="615" t="s">
        <v>887</v>
      </c>
      <c r="C4" s="213" t="s">
        <v>250</v>
      </c>
      <c r="D4" s="89" t="s">
        <v>251</v>
      </c>
      <c r="E4" s="214" t="s">
        <v>131</v>
      </c>
      <c r="F4" s="213" t="s">
        <v>250</v>
      </c>
      <c r="G4" s="89" t="s">
        <v>251</v>
      </c>
      <c r="H4" s="214" t="s">
        <v>131</v>
      </c>
      <c r="I4" s="213" t="s">
        <v>250</v>
      </c>
      <c r="J4" s="89" t="s">
        <v>251</v>
      </c>
      <c r="K4" s="214" t="s">
        <v>131</v>
      </c>
      <c r="L4" s="213" t="s">
        <v>250</v>
      </c>
      <c r="M4" s="89" t="s">
        <v>251</v>
      </c>
      <c r="N4" s="214" t="s">
        <v>131</v>
      </c>
      <c r="O4" s="213" t="s">
        <v>250</v>
      </c>
      <c r="P4" s="89" t="s">
        <v>251</v>
      </c>
      <c r="Q4" s="214" t="s">
        <v>131</v>
      </c>
      <c r="R4" s="213" t="s">
        <v>250</v>
      </c>
      <c r="S4" s="89" t="s">
        <v>251</v>
      </c>
      <c r="T4" s="214" t="s">
        <v>131</v>
      </c>
      <c r="U4" s="213" t="s">
        <v>250</v>
      </c>
      <c r="V4" s="89" t="s">
        <v>251</v>
      </c>
      <c r="W4" s="214" t="s">
        <v>131</v>
      </c>
      <c r="X4" s="213" t="s">
        <v>250</v>
      </c>
      <c r="Y4" s="89" t="s">
        <v>251</v>
      </c>
      <c r="Z4" s="214" t="s">
        <v>131</v>
      </c>
      <c r="AA4" s="213" t="s">
        <v>250</v>
      </c>
      <c r="AB4" s="89" t="s">
        <v>251</v>
      </c>
      <c r="AC4" s="214" t="s">
        <v>131</v>
      </c>
      <c r="AD4" s="213" t="s">
        <v>250</v>
      </c>
      <c r="AE4" s="89" t="s">
        <v>251</v>
      </c>
      <c r="AF4" s="214" t="s">
        <v>131</v>
      </c>
      <c r="AG4" s="212" t="s">
        <v>248</v>
      </c>
    </row>
    <row r="5" spans="1:34" ht="20.100000000000001" customHeight="1" x14ac:dyDescent="0.35">
      <c r="A5" s="215" t="s">
        <v>10</v>
      </c>
      <c r="B5" s="99" t="s">
        <v>11</v>
      </c>
      <c r="C5" s="135">
        <v>21</v>
      </c>
      <c r="D5" s="135">
        <v>25</v>
      </c>
      <c r="E5" s="135">
        <v>0</v>
      </c>
      <c r="F5" s="135">
        <v>1</v>
      </c>
      <c r="G5" s="135">
        <v>4</v>
      </c>
      <c r="H5" s="135">
        <v>0</v>
      </c>
      <c r="I5" s="135">
        <v>1</v>
      </c>
      <c r="J5" s="135">
        <v>1</v>
      </c>
      <c r="K5" s="135">
        <v>0</v>
      </c>
      <c r="L5" s="135">
        <v>0</v>
      </c>
      <c r="M5" s="135">
        <v>0</v>
      </c>
      <c r="N5" s="135">
        <v>0</v>
      </c>
      <c r="O5" s="135">
        <v>4</v>
      </c>
      <c r="P5" s="135">
        <v>4</v>
      </c>
      <c r="Q5" s="135">
        <v>0</v>
      </c>
      <c r="R5" s="135">
        <v>0</v>
      </c>
      <c r="S5" s="135">
        <v>0</v>
      </c>
      <c r="T5" s="135">
        <v>0</v>
      </c>
      <c r="U5" s="135">
        <v>0</v>
      </c>
      <c r="V5" s="135">
        <v>0</v>
      </c>
      <c r="W5" s="135">
        <v>0</v>
      </c>
      <c r="X5" s="135">
        <v>0</v>
      </c>
      <c r="Y5" s="135">
        <v>1</v>
      </c>
      <c r="Z5" s="135">
        <v>0</v>
      </c>
      <c r="AA5" s="135">
        <v>1</v>
      </c>
      <c r="AB5" s="135">
        <v>0</v>
      </c>
      <c r="AC5" s="135">
        <v>0</v>
      </c>
      <c r="AD5" s="135">
        <v>28</v>
      </c>
      <c r="AE5" s="135">
        <v>35</v>
      </c>
      <c r="AF5" s="135">
        <v>0</v>
      </c>
      <c r="AG5" s="136">
        <v>63</v>
      </c>
      <c r="AH5" s="64"/>
    </row>
    <row r="6" spans="1:34" ht="20.100000000000001" customHeight="1" x14ac:dyDescent="0.35">
      <c r="A6" s="216" t="s">
        <v>18</v>
      </c>
      <c r="B6" s="101" t="s">
        <v>19</v>
      </c>
      <c r="C6" s="138">
        <v>13</v>
      </c>
      <c r="D6" s="138">
        <v>21</v>
      </c>
      <c r="E6" s="138">
        <v>0</v>
      </c>
      <c r="F6" s="138">
        <v>0</v>
      </c>
      <c r="G6" s="138">
        <v>2</v>
      </c>
      <c r="H6" s="138">
        <v>0</v>
      </c>
      <c r="I6" s="138">
        <v>3</v>
      </c>
      <c r="J6" s="138">
        <v>1</v>
      </c>
      <c r="K6" s="138">
        <v>0</v>
      </c>
      <c r="L6" s="138">
        <v>0</v>
      </c>
      <c r="M6" s="138">
        <v>0</v>
      </c>
      <c r="N6" s="138">
        <v>0</v>
      </c>
      <c r="O6" s="138">
        <v>15</v>
      </c>
      <c r="P6" s="138">
        <v>13</v>
      </c>
      <c r="Q6" s="138">
        <v>0</v>
      </c>
      <c r="R6" s="138">
        <v>1</v>
      </c>
      <c r="S6" s="138">
        <v>0</v>
      </c>
      <c r="T6" s="138">
        <v>0</v>
      </c>
      <c r="U6" s="138">
        <v>1</v>
      </c>
      <c r="V6" s="138">
        <v>1</v>
      </c>
      <c r="W6" s="138">
        <v>0</v>
      </c>
      <c r="X6" s="138">
        <v>0</v>
      </c>
      <c r="Y6" s="138">
        <v>1</v>
      </c>
      <c r="Z6" s="138">
        <v>0</v>
      </c>
      <c r="AA6" s="138">
        <v>0</v>
      </c>
      <c r="AB6" s="138">
        <v>5</v>
      </c>
      <c r="AC6" s="138">
        <v>0</v>
      </c>
      <c r="AD6" s="138">
        <v>33</v>
      </c>
      <c r="AE6" s="138">
        <v>44</v>
      </c>
      <c r="AF6" s="138">
        <v>0</v>
      </c>
      <c r="AG6" s="139">
        <v>77</v>
      </c>
      <c r="AH6" s="64"/>
    </row>
    <row r="7" spans="1:34" ht="20.100000000000001" customHeight="1" x14ac:dyDescent="0.35">
      <c r="A7" s="215" t="s">
        <v>18</v>
      </c>
      <c r="B7" s="99" t="s">
        <v>23</v>
      </c>
      <c r="C7" s="135">
        <v>59</v>
      </c>
      <c r="D7" s="135">
        <v>33</v>
      </c>
      <c r="E7" s="135">
        <v>0</v>
      </c>
      <c r="F7" s="135">
        <v>0</v>
      </c>
      <c r="G7" s="135">
        <v>2</v>
      </c>
      <c r="H7" s="135">
        <v>0</v>
      </c>
      <c r="I7" s="135">
        <v>9</v>
      </c>
      <c r="J7" s="135">
        <v>7</v>
      </c>
      <c r="K7" s="135">
        <v>0</v>
      </c>
      <c r="L7" s="135">
        <v>0</v>
      </c>
      <c r="M7" s="135">
        <v>0</v>
      </c>
      <c r="N7" s="135">
        <v>0</v>
      </c>
      <c r="O7" s="135">
        <v>12</v>
      </c>
      <c r="P7" s="135">
        <v>13</v>
      </c>
      <c r="Q7" s="135">
        <v>0</v>
      </c>
      <c r="R7" s="135">
        <v>0</v>
      </c>
      <c r="S7" s="135">
        <v>0</v>
      </c>
      <c r="T7" s="135">
        <v>0</v>
      </c>
      <c r="U7" s="135">
        <v>3</v>
      </c>
      <c r="V7" s="135">
        <v>4</v>
      </c>
      <c r="W7" s="135">
        <v>0</v>
      </c>
      <c r="X7" s="135">
        <v>0</v>
      </c>
      <c r="Y7" s="135">
        <v>0</v>
      </c>
      <c r="Z7" s="135">
        <v>0</v>
      </c>
      <c r="AA7" s="135">
        <v>0</v>
      </c>
      <c r="AB7" s="135">
        <v>0</v>
      </c>
      <c r="AC7" s="135">
        <v>0</v>
      </c>
      <c r="AD7" s="135">
        <v>83</v>
      </c>
      <c r="AE7" s="135">
        <v>59</v>
      </c>
      <c r="AF7" s="135">
        <v>0</v>
      </c>
      <c r="AG7" s="136">
        <v>142</v>
      </c>
      <c r="AH7" s="64"/>
    </row>
    <row r="8" spans="1:34" ht="20.100000000000001" customHeight="1" x14ac:dyDescent="0.35">
      <c r="A8" s="216" t="s">
        <v>26</v>
      </c>
      <c r="B8" s="101" t="s">
        <v>27</v>
      </c>
      <c r="C8" s="138">
        <v>27</v>
      </c>
      <c r="D8" s="138">
        <v>14</v>
      </c>
      <c r="E8" s="138">
        <v>0</v>
      </c>
      <c r="F8" s="138">
        <v>1</v>
      </c>
      <c r="G8" s="138">
        <v>1</v>
      </c>
      <c r="H8" s="138">
        <v>0</v>
      </c>
      <c r="I8" s="138">
        <v>9</v>
      </c>
      <c r="J8" s="138">
        <v>2</v>
      </c>
      <c r="K8" s="138">
        <v>0</v>
      </c>
      <c r="L8" s="138">
        <v>0</v>
      </c>
      <c r="M8" s="138">
        <v>0</v>
      </c>
      <c r="N8" s="138">
        <v>0</v>
      </c>
      <c r="O8" s="138">
        <v>22</v>
      </c>
      <c r="P8" s="138">
        <v>37</v>
      </c>
      <c r="Q8" s="138">
        <v>0</v>
      </c>
      <c r="R8" s="138">
        <v>0</v>
      </c>
      <c r="S8" s="138">
        <v>0</v>
      </c>
      <c r="T8" s="138">
        <v>0</v>
      </c>
      <c r="U8" s="138">
        <v>6</v>
      </c>
      <c r="V8" s="138">
        <v>5</v>
      </c>
      <c r="W8" s="138">
        <v>0</v>
      </c>
      <c r="X8" s="138">
        <v>2</v>
      </c>
      <c r="Y8" s="138">
        <v>6</v>
      </c>
      <c r="Z8" s="138">
        <v>0</v>
      </c>
      <c r="AA8" s="138">
        <v>4</v>
      </c>
      <c r="AB8" s="138">
        <v>9</v>
      </c>
      <c r="AC8" s="138">
        <v>0</v>
      </c>
      <c r="AD8" s="138">
        <v>71</v>
      </c>
      <c r="AE8" s="138">
        <v>74</v>
      </c>
      <c r="AF8" s="138">
        <v>0</v>
      </c>
      <c r="AG8" s="139">
        <v>145</v>
      </c>
      <c r="AH8" s="64"/>
    </row>
    <row r="9" spans="1:34" ht="20.100000000000001" customHeight="1" x14ac:dyDescent="0.35">
      <c r="A9" s="215" t="s">
        <v>26</v>
      </c>
      <c r="B9" s="99" t="s">
        <v>31</v>
      </c>
      <c r="C9" s="135">
        <v>6</v>
      </c>
      <c r="D9" s="135">
        <v>9</v>
      </c>
      <c r="E9" s="135">
        <v>0</v>
      </c>
      <c r="F9" s="135">
        <v>2</v>
      </c>
      <c r="G9" s="135">
        <v>0</v>
      </c>
      <c r="H9" s="135">
        <v>0</v>
      </c>
      <c r="I9" s="135">
        <v>6</v>
      </c>
      <c r="J9" s="135">
        <v>9</v>
      </c>
      <c r="K9" s="135">
        <v>0</v>
      </c>
      <c r="L9" s="135">
        <v>0</v>
      </c>
      <c r="M9" s="135">
        <v>0</v>
      </c>
      <c r="N9" s="135">
        <v>0</v>
      </c>
      <c r="O9" s="135">
        <v>19</v>
      </c>
      <c r="P9" s="135">
        <v>29</v>
      </c>
      <c r="Q9" s="135">
        <v>0</v>
      </c>
      <c r="R9" s="135">
        <v>0</v>
      </c>
      <c r="S9" s="135">
        <v>0</v>
      </c>
      <c r="T9" s="135">
        <v>0</v>
      </c>
      <c r="U9" s="135">
        <v>2</v>
      </c>
      <c r="V9" s="135">
        <v>1</v>
      </c>
      <c r="W9" s="135">
        <v>0</v>
      </c>
      <c r="X9" s="135">
        <v>2</v>
      </c>
      <c r="Y9" s="135">
        <v>1</v>
      </c>
      <c r="Z9" s="135">
        <v>0</v>
      </c>
      <c r="AA9" s="135">
        <v>2</v>
      </c>
      <c r="AB9" s="135">
        <v>0</v>
      </c>
      <c r="AC9" s="135">
        <v>0</v>
      </c>
      <c r="AD9" s="135">
        <v>39</v>
      </c>
      <c r="AE9" s="135">
        <v>49</v>
      </c>
      <c r="AF9" s="135">
        <v>0</v>
      </c>
      <c r="AG9" s="136">
        <v>88</v>
      </c>
      <c r="AH9" s="64"/>
    </row>
    <row r="10" spans="1:34" ht="20.100000000000001" customHeight="1" x14ac:dyDescent="0.35">
      <c r="A10" s="216" t="s">
        <v>26</v>
      </c>
      <c r="B10" s="101" t="s">
        <v>32</v>
      </c>
      <c r="C10" s="138">
        <v>13</v>
      </c>
      <c r="D10" s="138">
        <v>20</v>
      </c>
      <c r="E10" s="138">
        <v>0</v>
      </c>
      <c r="F10" s="138">
        <v>2</v>
      </c>
      <c r="G10" s="138">
        <v>2</v>
      </c>
      <c r="H10" s="138">
        <v>0</v>
      </c>
      <c r="I10" s="138">
        <v>4</v>
      </c>
      <c r="J10" s="138">
        <v>11</v>
      </c>
      <c r="K10" s="138">
        <v>0</v>
      </c>
      <c r="L10" s="138">
        <v>0</v>
      </c>
      <c r="M10" s="138">
        <v>0</v>
      </c>
      <c r="N10" s="138">
        <v>0</v>
      </c>
      <c r="O10" s="138">
        <v>17</v>
      </c>
      <c r="P10" s="138">
        <v>15</v>
      </c>
      <c r="Q10" s="138">
        <v>0</v>
      </c>
      <c r="R10" s="138">
        <v>0</v>
      </c>
      <c r="S10" s="138">
        <v>0</v>
      </c>
      <c r="T10" s="138">
        <v>0</v>
      </c>
      <c r="U10" s="138">
        <v>0</v>
      </c>
      <c r="V10" s="138">
        <v>4</v>
      </c>
      <c r="W10" s="138">
        <v>0</v>
      </c>
      <c r="X10" s="138">
        <v>0</v>
      </c>
      <c r="Y10" s="138">
        <v>0</v>
      </c>
      <c r="Z10" s="138">
        <v>0</v>
      </c>
      <c r="AA10" s="138">
        <v>0</v>
      </c>
      <c r="AB10" s="138">
        <v>0</v>
      </c>
      <c r="AC10" s="138">
        <v>0</v>
      </c>
      <c r="AD10" s="138">
        <v>36</v>
      </c>
      <c r="AE10" s="138">
        <v>52</v>
      </c>
      <c r="AF10" s="138">
        <v>0</v>
      </c>
      <c r="AG10" s="139">
        <v>88</v>
      </c>
      <c r="AH10" s="64"/>
    </row>
    <row r="11" spans="1:34" ht="20.100000000000001" customHeight="1" x14ac:dyDescent="0.35">
      <c r="A11" s="215" t="s">
        <v>26</v>
      </c>
      <c r="B11" s="99" t="s">
        <v>34</v>
      </c>
      <c r="C11" s="135">
        <v>28</v>
      </c>
      <c r="D11" s="135">
        <v>30</v>
      </c>
      <c r="E11" s="135">
        <v>0</v>
      </c>
      <c r="F11" s="135">
        <v>6</v>
      </c>
      <c r="G11" s="135">
        <v>6</v>
      </c>
      <c r="H11" s="135">
        <v>0</v>
      </c>
      <c r="I11" s="135">
        <v>11</v>
      </c>
      <c r="J11" s="135">
        <v>9</v>
      </c>
      <c r="K11" s="135">
        <v>0</v>
      </c>
      <c r="L11" s="135">
        <v>0</v>
      </c>
      <c r="M11" s="135">
        <v>0</v>
      </c>
      <c r="N11" s="135">
        <v>0</v>
      </c>
      <c r="O11" s="135">
        <v>16</v>
      </c>
      <c r="P11" s="135">
        <v>25</v>
      </c>
      <c r="Q11" s="135">
        <v>0</v>
      </c>
      <c r="R11" s="135">
        <v>0</v>
      </c>
      <c r="S11" s="135">
        <v>0</v>
      </c>
      <c r="T11" s="135">
        <v>0</v>
      </c>
      <c r="U11" s="135">
        <v>4</v>
      </c>
      <c r="V11" s="135">
        <v>7</v>
      </c>
      <c r="W11" s="135">
        <v>0</v>
      </c>
      <c r="X11" s="135">
        <v>0</v>
      </c>
      <c r="Y11" s="135">
        <v>0</v>
      </c>
      <c r="Z11" s="135">
        <v>0</v>
      </c>
      <c r="AA11" s="135">
        <v>2</v>
      </c>
      <c r="AB11" s="135">
        <v>0</v>
      </c>
      <c r="AC11" s="135">
        <v>0</v>
      </c>
      <c r="AD11" s="135">
        <v>67</v>
      </c>
      <c r="AE11" s="135">
        <v>77</v>
      </c>
      <c r="AF11" s="135">
        <v>0</v>
      </c>
      <c r="AG11" s="136">
        <v>144</v>
      </c>
      <c r="AH11" s="64"/>
    </row>
    <row r="12" spans="1:34" ht="20.100000000000001" customHeight="1" x14ac:dyDescent="0.35">
      <c r="A12" s="216" t="s">
        <v>26</v>
      </c>
      <c r="B12" s="101" t="s">
        <v>37</v>
      </c>
      <c r="C12" s="138">
        <v>23</v>
      </c>
      <c r="D12" s="138">
        <v>8</v>
      </c>
      <c r="E12" s="138">
        <v>0</v>
      </c>
      <c r="F12" s="138">
        <v>2</v>
      </c>
      <c r="G12" s="138">
        <v>0</v>
      </c>
      <c r="H12" s="138">
        <v>0</v>
      </c>
      <c r="I12" s="138">
        <v>4</v>
      </c>
      <c r="J12" s="138">
        <v>5</v>
      </c>
      <c r="K12" s="138">
        <v>0</v>
      </c>
      <c r="L12" s="138">
        <v>0</v>
      </c>
      <c r="M12" s="138">
        <v>0</v>
      </c>
      <c r="N12" s="138">
        <v>0</v>
      </c>
      <c r="O12" s="138">
        <v>18</v>
      </c>
      <c r="P12" s="138">
        <v>19</v>
      </c>
      <c r="Q12" s="138">
        <v>0</v>
      </c>
      <c r="R12" s="138">
        <v>0</v>
      </c>
      <c r="S12" s="138">
        <v>0</v>
      </c>
      <c r="T12" s="138">
        <v>0</v>
      </c>
      <c r="U12" s="138">
        <v>4</v>
      </c>
      <c r="V12" s="138">
        <v>3</v>
      </c>
      <c r="W12" s="138">
        <v>0</v>
      </c>
      <c r="X12" s="138">
        <v>9</v>
      </c>
      <c r="Y12" s="138">
        <v>5</v>
      </c>
      <c r="Z12" s="138">
        <v>0</v>
      </c>
      <c r="AA12" s="138">
        <v>0</v>
      </c>
      <c r="AB12" s="138">
        <v>2</v>
      </c>
      <c r="AC12" s="138">
        <v>0</v>
      </c>
      <c r="AD12" s="138">
        <v>60</v>
      </c>
      <c r="AE12" s="138">
        <v>42</v>
      </c>
      <c r="AF12" s="138">
        <v>0</v>
      </c>
      <c r="AG12" s="139">
        <v>102</v>
      </c>
      <c r="AH12" s="64"/>
    </row>
    <row r="13" spans="1:34" ht="20.100000000000001" customHeight="1" x14ac:dyDescent="0.35">
      <c r="A13" s="215" t="s">
        <v>26</v>
      </c>
      <c r="B13" s="99" t="s">
        <v>40</v>
      </c>
      <c r="C13" s="135">
        <v>15</v>
      </c>
      <c r="D13" s="135">
        <v>11</v>
      </c>
      <c r="E13" s="135">
        <v>0</v>
      </c>
      <c r="F13" s="135">
        <v>1</v>
      </c>
      <c r="G13" s="135">
        <v>0</v>
      </c>
      <c r="H13" s="135">
        <v>0</v>
      </c>
      <c r="I13" s="135">
        <v>4</v>
      </c>
      <c r="J13" s="135">
        <v>7</v>
      </c>
      <c r="K13" s="135">
        <v>0</v>
      </c>
      <c r="L13" s="135">
        <v>0</v>
      </c>
      <c r="M13" s="135">
        <v>0</v>
      </c>
      <c r="N13" s="135">
        <v>0</v>
      </c>
      <c r="O13" s="135">
        <v>12</v>
      </c>
      <c r="P13" s="135">
        <v>14</v>
      </c>
      <c r="Q13" s="135">
        <v>0</v>
      </c>
      <c r="R13" s="135">
        <v>0</v>
      </c>
      <c r="S13" s="135">
        <v>0</v>
      </c>
      <c r="T13" s="135">
        <v>0</v>
      </c>
      <c r="U13" s="135">
        <v>3</v>
      </c>
      <c r="V13" s="135">
        <v>2</v>
      </c>
      <c r="W13" s="135">
        <v>0</v>
      </c>
      <c r="X13" s="135">
        <v>0</v>
      </c>
      <c r="Y13" s="135">
        <v>0</v>
      </c>
      <c r="Z13" s="135">
        <v>0</v>
      </c>
      <c r="AA13" s="135">
        <v>0</v>
      </c>
      <c r="AB13" s="135">
        <v>1</v>
      </c>
      <c r="AC13" s="135">
        <v>0</v>
      </c>
      <c r="AD13" s="135">
        <v>35</v>
      </c>
      <c r="AE13" s="135">
        <v>35</v>
      </c>
      <c r="AF13" s="135">
        <v>0</v>
      </c>
      <c r="AG13" s="136">
        <v>70</v>
      </c>
      <c r="AH13" s="64"/>
    </row>
    <row r="14" spans="1:34" ht="20.100000000000001" customHeight="1" x14ac:dyDescent="0.35">
      <c r="A14" s="216" t="s">
        <v>42</v>
      </c>
      <c r="B14" s="101" t="s">
        <v>43</v>
      </c>
      <c r="C14" s="138">
        <v>20</v>
      </c>
      <c r="D14" s="138">
        <v>22</v>
      </c>
      <c r="E14" s="138">
        <v>0</v>
      </c>
      <c r="F14" s="138">
        <v>3</v>
      </c>
      <c r="G14" s="138">
        <v>2</v>
      </c>
      <c r="H14" s="138">
        <v>0</v>
      </c>
      <c r="I14" s="138">
        <v>2</v>
      </c>
      <c r="J14" s="138">
        <v>7</v>
      </c>
      <c r="K14" s="138">
        <v>0</v>
      </c>
      <c r="L14" s="138">
        <v>0</v>
      </c>
      <c r="M14" s="138">
        <v>1</v>
      </c>
      <c r="N14" s="138">
        <v>0</v>
      </c>
      <c r="O14" s="138">
        <v>10</v>
      </c>
      <c r="P14" s="138">
        <v>10</v>
      </c>
      <c r="Q14" s="138">
        <v>0</v>
      </c>
      <c r="R14" s="138">
        <v>0</v>
      </c>
      <c r="S14" s="138">
        <v>0</v>
      </c>
      <c r="T14" s="138">
        <v>0</v>
      </c>
      <c r="U14" s="138">
        <v>1</v>
      </c>
      <c r="V14" s="138">
        <v>1</v>
      </c>
      <c r="W14" s="138">
        <v>0</v>
      </c>
      <c r="X14" s="138">
        <v>0</v>
      </c>
      <c r="Y14" s="138">
        <v>1</v>
      </c>
      <c r="Z14" s="138">
        <v>0</v>
      </c>
      <c r="AA14" s="138">
        <v>0</v>
      </c>
      <c r="AB14" s="138">
        <v>0</v>
      </c>
      <c r="AC14" s="138">
        <v>0</v>
      </c>
      <c r="AD14" s="138">
        <v>36</v>
      </c>
      <c r="AE14" s="138">
        <v>44</v>
      </c>
      <c r="AF14" s="138">
        <v>0</v>
      </c>
      <c r="AG14" s="139">
        <v>80</v>
      </c>
      <c r="AH14" s="64"/>
    </row>
    <row r="15" spans="1:34" ht="20.100000000000001" customHeight="1" x14ac:dyDescent="0.35">
      <c r="A15" s="215" t="s">
        <v>45</v>
      </c>
      <c r="B15" s="99" t="s">
        <v>46</v>
      </c>
      <c r="C15" s="135">
        <v>21</v>
      </c>
      <c r="D15" s="135">
        <v>13</v>
      </c>
      <c r="E15" s="135">
        <v>0</v>
      </c>
      <c r="F15" s="135">
        <v>3</v>
      </c>
      <c r="G15" s="135">
        <v>4</v>
      </c>
      <c r="H15" s="135">
        <v>0</v>
      </c>
      <c r="I15" s="135">
        <v>2</v>
      </c>
      <c r="J15" s="135">
        <v>5</v>
      </c>
      <c r="K15" s="135">
        <v>0</v>
      </c>
      <c r="L15" s="135">
        <v>0</v>
      </c>
      <c r="M15" s="135">
        <v>0</v>
      </c>
      <c r="N15" s="135">
        <v>0</v>
      </c>
      <c r="O15" s="135">
        <v>1</v>
      </c>
      <c r="P15" s="135">
        <v>3</v>
      </c>
      <c r="Q15" s="135">
        <v>0</v>
      </c>
      <c r="R15" s="135">
        <v>0</v>
      </c>
      <c r="S15" s="135">
        <v>0</v>
      </c>
      <c r="T15" s="135">
        <v>0</v>
      </c>
      <c r="U15" s="135">
        <v>0</v>
      </c>
      <c r="V15" s="135">
        <v>0</v>
      </c>
      <c r="W15" s="135">
        <v>0</v>
      </c>
      <c r="X15" s="135">
        <v>0</v>
      </c>
      <c r="Y15" s="135">
        <v>0</v>
      </c>
      <c r="Z15" s="135">
        <v>0</v>
      </c>
      <c r="AA15" s="135">
        <v>0</v>
      </c>
      <c r="AB15" s="135">
        <v>2</v>
      </c>
      <c r="AC15" s="135">
        <v>0</v>
      </c>
      <c r="AD15" s="135">
        <v>27</v>
      </c>
      <c r="AE15" s="135">
        <v>27</v>
      </c>
      <c r="AF15" s="135">
        <v>0</v>
      </c>
      <c r="AG15" s="136">
        <v>54</v>
      </c>
      <c r="AH15" s="64"/>
    </row>
    <row r="16" spans="1:34" ht="20.100000000000001" customHeight="1" x14ac:dyDescent="0.35">
      <c r="A16" s="216" t="s">
        <v>48</v>
      </c>
      <c r="B16" s="101" t="s">
        <v>49</v>
      </c>
      <c r="C16" s="138">
        <v>3</v>
      </c>
      <c r="D16" s="138">
        <v>4</v>
      </c>
      <c r="E16" s="138">
        <v>0</v>
      </c>
      <c r="F16" s="138">
        <v>18</v>
      </c>
      <c r="G16" s="138">
        <v>26</v>
      </c>
      <c r="H16" s="138">
        <v>0</v>
      </c>
      <c r="I16" s="138">
        <v>3</v>
      </c>
      <c r="J16" s="138">
        <v>4</v>
      </c>
      <c r="K16" s="138">
        <v>0</v>
      </c>
      <c r="L16" s="138">
        <v>0</v>
      </c>
      <c r="M16" s="138">
        <v>0</v>
      </c>
      <c r="N16" s="138">
        <v>0</v>
      </c>
      <c r="O16" s="138">
        <v>3</v>
      </c>
      <c r="P16" s="138">
        <v>2</v>
      </c>
      <c r="Q16" s="138">
        <v>0</v>
      </c>
      <c r="R16" s="138">
        <v>0</v>
      </c>
      <c r="S16" s="138">
        <v>0</v>
      </c>
      <c r="T16" s="138">
        <v>0</v>
      </c>
      <c r="U16" s="138">
        <v>1</v>
      </c>
      <c r="V16" s="138">
        <v>1</v>
      </c>
      <c r="W16" s="138">
        <v>0</v>
      </c>
      <c r="X16" s="138">
        <v>3</v>
      </c>
      <c r="Y16" s="138">
        <v>4</v>
      </c>
      <c r="Z16" s="138">
        <v>0</v>
      </c>
      <c r="AA16" s="138">
        <v>1</v>
      </c>
      <c r="AB16" s="138">
        <v>2</v>
      </c>
      <c r="AC16" s="138">
        <v>0</v>
      </c>
      <c r="AD16" s="138">
        <v>32</v>
      </c>
      <c r="AE16" s="138">
        <v>43</v>
      </c>
      <c r="AF16" s="138">
        <v>0</v>
      </c>
      <c r="AG16" s="139">
        <v>75</v>
      </c>
      <c r="AH16" s="64"/>
    </row>
    <row r="17" spans="1:34" ht="20.100000000000001" customHeight="1" x14ac:dyDescent="0.35">
      <c r="A17" s="215" t="s">
        <v>51</v>
      </c>
      <c r="B17" s="99" t="s">
        <v>52</v>
      </c>
      <c r="C17" s="135">
        <v>19</v>
      </c>
      <c r="D17" s="135">
        <v>24</v>
      </c>
      <c r="E17" s="135">
        <v>0</v>
      </c>
      <c r="F17" s="135">
        <v>2</v>
      </c>
      <c r="G17" s="135">
        <v>5</v>
      </c>
      <c r="H17" s="135">
        <v>0</v>
      </c>
      <c r="I17" s="135">
        <v>7</v>
      </c>
      <c r="J17" s="135">
        <v>14</v>
      </c>
      <c r="K17" s="135">
        <v>0</v>
      </c>
      <c r="L17" s="135">
        <v>0</v>
      </c>
      <c r="M17" s="135">
        <v>0</v>
      </c>
      <c r="N17" s="135">
        <v>0</v>
      </c>
      <c r="O17" s="135">
        <v>12</v>
      </c>
      <c r="P17" s="135">
        <v>8</v>
      </c>
      <c r="Q17" s="135">
        <v>0</v>
      </c>
      <c r="R17" s="135">
        <v>0</v>
      </c>
      <c r="S17" s="135">
        <v>0</v>
      </c>
      <c r="T17" s="135">
        <v>0</v>
      </c>
      <c r="U17" s="135">
        <v>0</v>
      </c>
      <c r="V17" s="135">
        <v>2</v>
      </c>
      <c r="W17" s="135">
        <v>0</v>
      </c>
      <c r="X17" s="135">
        <v>0</v>
      </c>
      <c r="Y17" s="135">
        <v>0</v>
      </c>
      <c r="Z17" s="135">
        <v>0</v>
      </c>
      <c r="AA17" s="135">
        <v>0</v>
      </c>
      <c r="AB17" s="135">
        <v>0</v>
      </c>
      <c r="AC17" s="135">
        <v>0</v>
      </c>
      <c r="AD17" s="135">
        <v>40</v>
      </c>
      <c r="AE17" s="135">
        <v>53</v>
      </c>
      <c r="AF17" s="135">
        <v>0</v>
      </c>
      <c r="AG17" s="136">
        <v>93</v>
      </c>
      <c r="AH17" s="64"/>
    </row>
    <row r="18" spans="1:34" ht="20.100000000000001" customHeight="1" x14ac:dyDescent="0.35">
      <c r="A18" s="216" t="s">
        <v>51</v>
      </c>
      <c r="B18" s="101" t="s">
        <v>53</v>
      </c>
      <c r="C18" s="138">
        <v>17</v>
      </c>
      <c r="D18" s="138">
        <v>11</v>
      </c>
      <c r="E18" s="138">
        <v>0</v>
      </c>
      <c r="F18" s="138">
        <v>3</v>
      </c>
      <c r="G18" s="138">
        <v>1</v>
      </c>
      <c r="H18" s="138">
        <v>0</v>
      </c>
      <c r="I18" s="138">
        <v>19</v>
      </c>
      <c r="J18" s="138">
        <v>36</v>
      </c>
      <c r="K18" s="138">
        <v>0</v>
      </c>
      <c r="L18" s="138">
        <v>0</v>
      </c>
      <c r="M18" s="138">
        <v>0</v>
      </c>
      <c r="N18" s="138">
        <v>0</v>
      </c>
      <c r="O18" s="138">
        <v>10</v>
      </c>
      <c r="P18" s="138">
        <v>13</v>
      </c>
      <c r="Q18" s="138">
        <v>0</v>
      </c>
      <c r="R18" s="138">
        <v>0</v>
      </c>
      <c r="S18" s="138">
        <v>0</v>
      </c>
      <c r="T18" s="138">
        <v>0</v>
      </c>
      <c r="U18" s="138">
        <v>3</v>
      </c>
      <c r="V18" s="138">
        <v>3</v>
      </c>
      <c r="W18" s="138">
        <v>0</v>
      </c>
      <c r="X18" s="138">
        <v>1</v>
      </c>
      <c r="Y18" s="138">
        <v>5</v>
      </c>
      <c r="Z18" s="138">
        <v>0</v>
      </c>
      <c r="AA18" s="138">
        <v>1</v>
      </c>
      <c r="AB18" s="138">
        <v>2</v>
      </c>
      <c r="AC18" s="138">
        <v>0</v>
      </c>
      <c r="AD18" s="138">
        <v>54</v>
      </c>
      <c r="AE18" s="138">
        <v>71</v>
      </c>
      <c r="AF18" s="138">
        <v>0</v>
      </c>
      <c r="AG18" s="139">
        <v>125</v>
      </c>
      <c r="AH18" s="64"/>
    </row>
    <row r="19" spans="1:34" ht="20.100000000000001" customHeight="1" x14ac:dyDescent="0.35">
      <c r="A19" s="215" t="s">
        <v>51</v>
      </c>
      <c r="B19" s="99" t="s">
        <v>405</v>
      </c>
      <c r="C19" s="135">
        <v>29</v>
      </c>
      <c r="D19" s="135">
        <v>31</v>
      </c>
      <c r="E19" s="135">
        <v>0</v>
      </c>
      <c r="F19" s="135">
        <v>0</v>
      </c>
      <c r="G19" s="135">
        <v>0</v>
      </c>
      <c r="H19" s="135">
        <v>0</v>
      </c>
      <c r="I19" s="135">
        <v>1</v>
      </c>
      <c r="J19" s="135">
        <v>7</v>
      </c>
      <c r="K19" s="135">
        <v>0</v>
      </c>
      <c r="L19" s="135">
        <v>0</v>
      </c>
      <c r="M19" s="135">
        <v>0</v>
      </c>
      <c r="N19" s="135">
        <v>0</v>
      </c>
      <c r="O19" s="135">
        <v>12</v>
      </c>
      <c r="P19" s="135">
        <v>15</v>
      </c>
      <c r="Q19" s="135">
        <v>0</v>
      </c>
      <c r="R19" s="135">
        <v>0</v>
      </c>
      <c r="S19" s="135">
        <v>1</v>
      </c>
      <c r="T19" s="135">
        <v>0</v>
      </c>
      <c r="U19" s="135">
        <v>5</v>
      </c>
      <c r="V19" s="135">
        <v>4</v>
      </c>
      <c r="W19" s="135">
        <v>0</v>
      </c>
      <c r="X19" s="135">
        <v>0</v>
      </c>
      <c r="Y19" s="135">
        <v>0</v>
      </c>
      <c r="Z19" s="135">
        <v>0</v>
      </c>
      <c r="AA19" s="135">
        <v>0</v>
      </c>
      <c r="AB19" s="135">
        <v>0</v>
      </c>
      <c r="AC19" s="135">
        <v>0</v>
      </c>
      <c r="AD19" s="135">
        <v>47</v>
      </c>
      <c r="AE19" s="135">
        <v>58</v>
      </c>
      <c r="AF19" s="135">
        <v>0</v>
      </c>
      <c r="AG19" s="136">
        <v>105</v>
      </c>
      <c r="AH19" s="64"/>
    </row>
    <row r="20" spans="1:34" ht="20.100000000000001" customHeight="1" x14ac:dyDescent="0.35">
      <c r="A20" s="216" t="s">
        <v>56</v>
      </c>
      <c r="B20" s="101" t="s">
        <v>57</v>
      </c>
      <c r="C20" s="138">
        <v>22</v>
      </c>
      <c r="D20" s="138">
        <v>34</v>
      </c>
      <c r="E20" s="138">
        <v>0</v>
      </c>
      <c r="F20" s="138">
        <v>5</v>
      </c>
      <c r="G20" s="138">
        <v>7</v>
      </c>
      <c r="H20" s="138">
        <v>0</v>
      </c>
      <c r="I20" s="138">
        <v>2</v>
      </c>
      <c r="J20" s="138">
        <v>0</v>
      </c>
      <c r="K20" s="138">
        <v>0</v>
      </c>
      <c r="L20" s="138">
        <v>2</v>
      </c>
      <c r="M20" s="138">
        <v>0</v>
      </c>
      <c r="N20" s="138">
        <v>0</v>
      </c>
      <c r="O20" s="138">
        <v>8</v>
      </c>
      <c r="P20" s="138">
        <v>9</v>
      </c>
      <c r="Q20" s="138">
        <v>0</v>
      </c>
      <c r="R20" s="138">
        <v>0</v>
      </c>
      <c r="S20" s="138">
        <v>0</v>
      </c>
      <c r="T20" s="138">
        <v>0</v>
      </c>
      <c r="U20" s="138">
        <v>1</v>
      </c>
      <c r="V20" s="138">
        <v>5</v>
      </c>
      <c r="W20" s="138">
        <v>0</v>
      </c>
      <c r="X20" s="138">
        <v>0</v>
      </c>
      <c r="Y20" s="138">
        <v>1</v>
      </c>
      <c r="Z20" s="138">
        <v>0</v>
      </c>
      <c r="AA20" s="138">
        <v>0</v>
      </c>
      <c r="AB20" s="138">
        <v>0</v>
      </c>
      <c r="AC20" s="138">
        <v>0</v>
      </c>
      <c r="AD20" s="138">
        <v>40</v>
      </c>
      <c r="AE20" s="138">
        <v>56</v>
      </c>
      <c r="AF20" s="138">
        <v>0</v>
      </c>
      <c r="AG20" s="139">
        <v>96</v>
      </c>
      <c r="AH20" s="64"/>
    </row>
    <row r="21" spans="1:34" ht="20.100000000000001" customHeight="1" x14ac:dyDescent="0.35">
      <c r="A21" s="215" t="s">
        <v>59</v>
      </c>
      <c r="B21" s="99" t="s">
        <v>60</v>
      </c>
      <c r="C21" s="135">
        <v>19</v>
      </c>
      <c r="D21" s="135">
        <v>11</v>
      </c>
      <c r="E21" s="135">
        <v>0</v>
      </c>
      <c r="F21" s="135">
        <v>2</v>
      </c>
      <c r="G21" s="135">
        <v>0</v>
      </c>
      <c r="H21" s="135">
        <v>0</v>
      </c>
      <c r="I21" s="135">
        <v>1</v>
      </c>
      <c r="J21" s="135">
        <v>0</v>
      </c>
      <c r="K21" s="135">
        <v>0</v>
      </c>
      <c r="L21" s="135">
        <v>0</v>
      </c>
      <c r="M21" s="135">
        <v>0</v>
      </c>
      <c r="N21" s="135">
        <v>0</v>
      </c>
      <c r="O21" s="135">
        <v>5</v>
      </c>
      <c r="P21" s="135">
        <v>8</v>
      </c>
      <c r="Q21" s="135">
        <v>0</v>
      </c>
      <c r="R21" s="135">
        <v>0</v>
      </c>
      <c r="S21" s="135">
        <v>0</v>
      </c>
      <c r="T21" s="135">
        <v>0</v>
      </c>
      <c r="U21" s="135">
        <v>2</v>
      </c>
      <c r="V21" s="135">
        <v>1</v>
      </c>
      <c r="W21" s="135">
        <v>0</v>
      </c>
      <c r="X21" s="135">
        <v>0</v>
      </c>
      <c r="Y21" s="135">
        <v>0</v>
      </c>
      <c r="Z21" s="135">
        <v>0</v>
      </c>
      <c r="AA21" s="135">
        <v>0</v>
      </c>
      <c r="AB21" s="135">
        <v>1</v>
      </c>
      <c r="AC21" s="135">
        <v>0</v>
      </c>
      <c r="AD21" s="135">
        <v>29</v>
      </c>
      <c r="AE21" s="135">
        <v>21</v>
      </c>
      <c r="AF21" s="135">
        <v>0</v>
      </c>
      <c r="AG21" s="136">
        <v>50</v>
      </c>
      <c r="AH21" s="64"/>
    </row>
    <row r="22" spans="1:34" ht="20.100000000000001" customHeight="1" x14ac:dyDescent="0.35">
      <c r="A22" s="216" t="s">
        <v>59</v>
      </c>
      <c r="B22" s="101" t="s">
        <v>62</v>
      </c>
      <c r="C22" s="138">
        <v>14</v>
      </c>
      <c r="D22" s="138">
        <v>18</v>
      </c>
      <c r="E22" s="138">
        <v>0</v>
      </c>
      <c r="F22" s="138">
        <v>3</v>
      </c>
      <c r="G22" s="138">
        <v>4</v>
      </c>
      <c r="H22" s="138">
        <v>0</v>
      </c>
      <c r="I22" s="138">
        <v>7</v>
      </c>
      <c r="J22" s="138">
        <v>2</v>
      </c>
      <c r="K22" s="138">
        <v>0</v>
      </c>
      <c r="L22" s="138">
        <v>0</v>
      </c>
      <c r="M22" s="138">
        <v>0</v>
      </c>
      <c r="N22" s="138">
        <v>0</v>
      </c>
      <c r="O22" s="138">
        <v>9</v>
      </c>
      <c r="P22" s="138">
        <v>10</v>
      </c>
      <c r="Q22" s="138">
        <v>0</v>
      </c>
      <c r="R22" s="138">
        <v>0</v>
      </c>
      <c r="S22" s="138">
        <v>0</v>
      </c>
      <c r="T22" s="138">
        <v>0</v>
      </c>
      <c r="U22" s="138">
        <v>1</v>
      </c>
      <c r="V22" s="138">
        <v>0</v>
      </c>
      <c r="W22" s="138">
        <v>0</v>
      </c>
      <c r="X22" s="138">
        <v>0</v>
      </c>
      <c r="Y22" s="138">
        <v>0</v>
      </c>
      <c r="Z22" s="138">
        <v>0</v>
      </c>
      <c r="AA22" s="138">
        <v>1</v>
      </c>
      <c r="AB22" s="138">
        <v>1</v>
      </c>
      <c r="AC22" s="138">
        <v>0</v>
      </c>
      <c r="AD22" s="138">
        <v>35</v>
      </c>
      <c r="AE22" s="138">
        <v>35</v>
      </c>
      <c r="AF22" s="138">
        <v>0</v>
      </c>
      <c r="AG22" s="139">
        <v>70</v>
      </c>
      <c r="AH22" s="64"/>
    </row>
    <row r="23" spans="1:34" ht="20.100000000000001" customHeight="1" x14ac:dyDescent="0.35">
      <c r="A23" s="215" t="s">
        <v>59</v>
      </c>
      <c r="B23" s="99" t="s">
        <v>64</v>
      </c>
      <c r="C23" s="135">
        <v>31</v>
      </c>
      <c r="D23" s="135">
        <v>51</v>
      </c>
      <c r="E23" s="135">
        <v>0</v>
      </c>
      <c r="F23" s="135">
        <v>1</v>
      </c>
      <c r="G23" s="135">
        <v>1</v>
      </c>
      <c r="H23" s="135">
        <v>0</v>
      </c>
      <c r="I23" s="135">
        <v>4</v>
      </c>
      <c r="J23" s="135">
        <v>3</v>
      </c>
      <c r="K23" s="135">
        <v>0</v>
      </c>
      <c r="L23" s="135">
        <v>0</v>
      </c>
      <c r="M23" s="135">
        <v>0</v>
      </c>
      <c r="N23" s="135">
        <v>0</v>
      </c>
      <c r="O23" s="135">
        <v>11</v>
      </c>
      <c r="P23" s="135">
        <v>24</v>
      </c>
      <c r="Q23" s="135">
        <v>0</v>
      </c>
      <c r="R23" s="135">
        <v>0</v>
      </c>
      <c r="S23" s="135">
        <v>0</v>
      </c>
      <c r="T23" s="135">
        <v>0</v>
      </c>
      <c r="U23" s="135">
        <v>2</v>
      </c>
      <c r="V23" s="135">
        <v>4</v>
      </c>
      <c r="W23" s="135">
        <v>0</v>
      </c>
      <c r="X23" s="135">
        <v>1</v>
      </c>
      <c r="Y23" s="135">
        <v>0</v>
      </c>
      <c r="Z23" s="135">
        <v>0</v>
      </c>
      <c r="AA23" s="135">
        <v>2</v>
      </c>
      <c r="AB23" s="135">
        <v>0</v>
      </c>
      <c r="AC23" s="135">
        <v>0</v>
      </c>
      <c r="AD23" s="135">
        <v>52</v>
      </c>
      <c r="AE23" s="135">
        <v>83</v>
      </c>
      <c r="AF23" s="135">
        <v>0</v>
      </c>
      <c r="AG23" s="136">
        <v>135</v>
      </c>
      <c r="AH23" s="64"/>
    </row>
    <row r="24" spans="1:34" ht="20.100000000000001" customHeight="1" x14ac:dyDescent="0.35">
      <c r="A24" s="216" t="s">
        <v>65</v>
      </c>
      <c r="B24" s="101" t="s">
        <v>66</v>
      </c>
      <c r="C24" s="138">
        <v>30</v>
      </c>
      <c r="D24" s="138">
        <v>35</v>
      </c>
      <c r="E24" s="138">
        <v>0</v>
      </c>
      <c r="F24" s="138">
        <v>1</v>
      </c>
      <c r="G24" s="138">
        <v>6</v>
      </c>
      <c r="H24" s="138">
        <v>0</v>
      </c>
      <c r="I24" s="138">
        <v>1</v>
      </c>
      <c r="J24" s="138">
        <v>2</v>
      </c>
      <c r="K24" s="138">
        <v>0</v>
      </c>
      <c r="L24" s="138">
        <v>0</v>
      </c>
      <c r="M24" s="138">
        <v>0</v>
      </c>
      <c r="N24" s="138">
        <v>0</v>
      </c>
      <c r="O24" s="138">
        <v>10</v>
      </c>
      <c r="P24" s="138">
        <v>8</v>
      </c>
      <c r="Q24" s="138">
        <v>0</v>
      </c>
      <c r="R24" s="138">
        <v>0</v>
      </c>
      <c r="S24" s="138">
        <v>0</v>
      </c>
      <c r="T24" s="138">
        <v>0</v>
      </c>
      <c r="U24" s="138">
        <v>1</v>
      </c>
      <c r="V24" s="138">
        <v>2</v>
      </c>
      <c r="W24" s="138">
        <v>0</v>
      </c>
      <c r="X24" s="138">
        <v>1</v>
      </c>
      <c r="Y24" s="138">
        <v>0</v>
      </c>
      <c r="Z24" s="138">
        <v>0</v>
      </c>
      <c r="AA24" s="138">
        <v>7</v>
      </c>
      <c r="AB24" s="138">
        <v>1</v>
      </c>
      <c r="AC24" s="138">
        <v>0</v>
      </c>
      <c r="AD24" s="138">
        <v>51</v>
      </c>
      <c r="AE24" s="138">
        <v>54</v>
      </c>
      <c r="AF24" s="138">
        <v>0</v>
      </c>
      <c r="AG24" s="139">
        <v>105</v>
      </c>
      <c r="AH24" s="64"/>
    </row>
    <row r="25" spans="1:34" ht="20.100000000000001" customHeight="1" x14ac:dyDescent="0.35">
      <c r="A25" s="215" t="s">
        <v>67</v>
      </c>
      <c r="B25" s="99" t="s">
        <v>68</v>
      </c>
      <c r="C25" s="135">
        <v>33</v>
      </c>
      <c r="D25" s="135">
        <v>30</v>
      </c>
      <c r="E25" s="135">
        <v>0</v>
      </c>
      <c r="F25" s="135">
        <v>2</v>
      </c>
      <c r="G25" s="135">
        <v>1</v>
      </c>
      <c r="H25" s="135">
        <v>0</v>
      </c>
      <c r="I25" s="135">
        <v>2</v>
      </c>
      <c r="J25" s="135">
        <v>4</v>
      </c>
      <c r="K25" s="135">
        <v>0</v>
      </c>
      <c r="L25" s="135">
        <v>1</v>
      </c>
      <c r="M25" s="135">
        <v>0</v>
      </c>
      <c r="N25" s="135">
        <v>0</v>
      </c>
      <c r="O25" s="135">
        <v>6</v>
      </c>
      <c r="P25" s="135">
        <v>2</v>
      </c>
      <c r="Q25" s="135">
        <v>0</v>
      </c>
      <c r="R25" s="135">
        <v>0</v>
      </c>
      <c r="S25" s="135">
        <v>0</v>
      </c>
      <c r="T25" s="135">
        <v>0</v>
      </c>
      <c r="U25" s="135">
        <v>0</v>
      </c>
      <c r="V25" s="135">
        <v>0</v>
      </c>
      <c r="W25" s="135">
        <v>0</v>
      </c>
      <c r="X25" s="135">
        <v>0</v>
      </c>
      <c r="Y25" s="135">
        <v>0</v>
      </c>
      <c r="Z25" s="135">
        <v>0</v>
      </c>
      <c r="AA25" s="135">
        <v>0</v>
      </c>
      <c r="AB25" s="135">
        <v>0</v>
      </c>
      <c r="AC25" s="135">
        <v>0</v>
      </c>
      <c r="AD25" s="135">
        <v>44</v>
      </c>
      <c r="AE25" s="135">
        <v>37</v>
      </c>
      <c r="AF25" s="135">
        <v>0</v>
      </c>
      <c r="AG25" s="136">
        <v>81</v>
      </c>
      <c r="AH25" s="64"/>
    </row>
    <row r="26" spans="1:34" ht="20.100000000000001" customHeight="1" x14ac:dyDescent="0.35">
      <c r="A26" s="216" t="s">
        <v>70</v>
      </c>
      <c r="B26" s="101" t="s">
        <v>71</v>
      </c>
      <c r="C26" s="138">
        <v>25</v>
      </c>
      <c r="D26" s="138">
        <v>29</v>
      </c>
      <c r="E26" s="138">
        <v>0</v>
      </c>
      <c r="F26" s="138">
        <v>0</v>
      </c>
      <c r="G26" s="138">
        <v>0</v>
      </c>
      <c r="H26" s="138">
        <v>0</v>
      </c>
      <c r="I26" s="138">
        <v>1</v>
      </c>
      <c r="J26" s="138">
        <v>2</v>
      </c>
      <c r="K26" s="138">
        <v>0</v>
      </c>
      <c r="L26" s="138">
        <v>0</v>
      </c>
      <c r="M26" s="138">
        <v>0</v>
      </c>
      <c r="N26" s="138">
        <v>0</v>
      </c>
      <c r="O26" s="138">
        <v>2</v>
      </c>
      <c r="P26" s="138">
        <v>2</v>
      </c>
      <c r="Q26" s="138">
        <v>0</v>
      </c>
      <c r="R26" s="138">
        <v>0</v>
      </c>
      <c r="S26" s="138">
        <v>0</v>
      </c>
      <c r="T26" s="138">
        <v>0</v>
      </c>
      <c r="U26" s="138">
        <v>0</v>
      </c>
      <c r="V26" s="138">
        <v>1</v>
      </c>
      <c r="W26" s="138">
        <v>0</v>
      </c>
      <c r="X26" s="138">
        <v>0</v>
      </c>
      <c r="Y26" s="138">
        <v>0</v>
      </c>
      <c r="Z26" s="138">
        <v>0</v>
      </c>
      <c r="AA26" s="138">
        <v>1</v>
      </c>
      <c r="AB26" s="138">
        <v>2</v>
      </c>
      <c r="AC26" s="138">
        <v>0</v>
      </c>
      <c r="AD26" s="138">
        <v>29</v>
      </c>
      <c r="AE26" s="138">
        <v>36</v>
      </c>
      <c r="AF26" s="138">
        <v>0</v>
      </c>
      <c r="AG26" s="139">
        <v>65</v>
      </c>
      <c r="AH26" s="64"/>
    </row>
    <row r="27" spans="1:34" ht="20.100000000000001" customHeight="1" x14ac:dyDescent="0.35">
      <c r="A27" s="215" t="s">
        <v>70</v>
      </c>
      <c r="B27" s="99" t="s">
        <v>74</v>
      </c>
      <c r="C27" s="135">
        <v>38</v>
      </c>
      <c r="D27" s="135">
        <v>38</v>
      </c>
      <c r="E27" s="135">
        <v>0</v>
      </c>
      <c r="F27" s="135">
        <v>5</v>
      </c>
      <c r="G27" s="135">
        <v>2</v>
      </c>
      <c r="H27" s="135">
        <v>0</v>
      </c>
      <c r="I27" s="135">
        <v>3</v>
      </c>
      <c r="J27" s="135">
        <v>10</v>
      </c>
      <c r="K27" s="135">
        <v>0</v>
      </c>
      <c r="L27" s="135">
        <v>0</v>
      </c>
      <c r="M27" s="135">
        <v>0</v>
      </c>
      <c r="N27" s="135">
        <v>0</v>
      </c>
      <c r="O27" s="135">
        <v>5</v>
      </c>
      <c r="P27" s="135">
        <v>11</v>
      </c>
      <c r="Q27" s="135">
        <v>0</v>
      </c>
      <c r="R27" s="135">
        <v>0</v>
      </c>
      <c r="S27" s="135">
        <v>0</v>
      </c>
      <c r="T27" s="135">
        <v>0</v>
      </c>
      <c r="U27" s="135">
        <v>2</v>
      </c>
      <c r="V27" s="135">
        <v>3</v>
      </c>
      <c r="W27" s="135">
        <v>0</v>
      </c>
      <c r="X27" s="135">
        <v>1</v>
      </c>
      <c r="Y27" s="135">
        <v>1</v>
      </c>
      <c r="Z27" s="135">
        <v>0</v>
      </c>
      <c r="AA27" s="135">
        <v>1</v>
      </c>
      <c r="AB27" s="135">
        <v>0</v>
      </c>
      <c r="AC27" s="135">
        <v>0</v>
      </c>
      <c r="AD27" s="135">
        <v>55</v>
      </c>
      <c r="AE27" s="135">
        <v>65</v>
      </c>
      <c r="AF27" s="135">
        <v>0</v>
      </c>
      <c r="AG27" s="136">
        <v>120</v>
      </c>
      <c r="AH27" s="64"/>
    </row>
    <row r="28" spans="1:34" ht="20.100000000000001" customHeight="1" x14ac:dyDescent="0.35">
      <c r="A28" s="216" t="s">
        <v>76</v>
      </c>
      <c r="B28" s="101" t="s">
        <v>77</v>
      </c>
      <c r="C28" s="138">
        <v>27</v>
      </c>
      <c r="D28" s="138">
        <v>34</v>
      </c>
      <c r="E28" s="138">
        <v>0</v>
      </c>
      <c r="F28" s="138">
        <v>1</v>
      </c>
      <c r="G28" s="138">
        <v>2</v>
      </c>
      <c r="H28" s="138">
        <v>0</v>
      </c>
      <c r="I28" s="138">
        <v>0</v>
      </c>
      <c r="J28" s="138">
        <v>0</v>
      </c>
      <c r="K28" s="138">
        <v>0</v>
      </c>
      <c r="L28" s="138">
        <v>0</v>
      </c>
      <c r="M28" s="138">
        <v>1</v>
      </c>
      <c r="N28" s="138">
        <v>0</v>
      </c>
      <c r="O28" s="138">
        <v>2</v>
      </c>
      <c r="P28" s="138">
        <v>9</v>
      </c>
      <c r="Q28" s="138">
        <v>0</v>
      </c>
      <c r="R28" s="138">
        <v>0</v>
      </c>
      <c r="S28" s="138">
        <v>0</v>
      </c>
      <c r="T28" s="138">
        <v>0</v>
      </c>
      <c r="U28" s="138">
        <v>0</v>
      </c>
      <c r="V28" s="138">
        <v>0</v>
      </c>
      <c r="W28" s="138">
        <v>0</v>
      </c>
      <c r="X28" s="138">
        <v>0</v>
      </c>
      <c r="Y28" s="138">
        <v>0</v>
      </c>
      <c r="Z28" s="138">
        <v>0</v>
      </c>
      <c r="AA28" s="138">
        <v>0</v>
      </c>
      <c r="AB28" s="138">
        <v>0</v>
      </c>
      <c r="AC28" s="138">
        <v>0</v>
      </c>
      <c r="AD28" s="138">
        <v>30</v>
      </c>
      <c r="AE28" s="138">
        <v>46</v>
      </c>
      <c r="AF28" s="138">
        <v>0</v>
      </c>
      <c r="AG28" s="139">
        <v>76</v>
      </c>
      <c r="AH28" s="64"/>
    </row>
    <row r="29" spans="1:34" ht="20.100000000000001" customHeight="1" x14ac:dyDescent="0.35">
      <c r="A29" s="215" t="s">
        <v>79</v>
      </c>
      <c r="B29" s="99" t="s">
        <v>80</v>
      </c>
      <c r="C29" s="135">
        <v>17</v>
      </c>
      <c r="D29" s="135">
        <v>19</v>
      </c>
      <c r="E29" s="135">
        <v>0</v>
      </c>
      <c r="F29" s="135">
        <v>1</v>
      </c>
      <c r="G29" s="135">
        <v>5</v>
      </c>
      <c r="H29" s="135">
        <v>0</v>
      </c>
      <c r="I29" s="135">
        <v>2</v>
      </c>
      <c r="J29" s="135">
        <v>2</v>
      </c>
      <c r="K29" s="135">
        <v>0</v>
      </c>
      <c r="L29" s="135">
        <v>0</v>
      </c>
      <c r="M29" s="135">
        <v>0</v>
      </c>
      <c r="N29" s="135">
        <v>0</v>
      </c>
      <c r="O29" s="135">
        <v>6</v>
      </c>
      <c r="P29" s="135">
        <v>6</v>
      </c>
      <c r="Q29" s="135">
        <v>0</v>
      </c>
      <c r="R29" s="135">
        <v>0</v>
      </c>
      <c r="S29" s="135">
        <v>1</v>
      </c>
      <c r="T29" s="135">
        <v>0</v>
      </c>
      <c r="U29" s="135">
        <v>2</v>
      </c>
      <c r="V29" s="135">
        <v>0</v>
      </c>
      <c r="W29" s="135">
        <v>0</v>
      </c>
      <c r="X29" s="135">
        <v>0</v>
      </c>
      <c r="Y29" s="135">
        <v>0</v>
      </c>
      <c r="Z29" s="135">
        <v>0</v>
      </c>
      <c r="AA29" s="135">
        <v>0</v>
      </c>
      <c r="AB29" s="135">
        <v>3</v>
      </c>
      <c r="AC29" s="135">
        <v>0</v>
      </c>
      <c r="AD29" s="135">
        <v>28</v>
      </c>
      <c r="AE29" s="135">
        <v>36</v>
      </c>
      <c r="AF29" s="135">
        <v>0</v>
      </c>
      <c r="AG29" s="136">
        <v>64</v>
      </c>
      <c r="AH29" s="64"/>
    </row>
    <row r="30" spans="1:34" ht="20.100000000000001" customHeight="1" x14ac:dyDescent="0.35">
      <c r="A30" s="216" t="s">
        <v>81</v>
      </c>
      <c r="B30" s="101" t="s">
        <v>82</v>
      </c>
      <c r="C30" s="138">
        <v>33</v>
      </c>
      <c r="D30" s="138">
        <v>26</v>
      </c>
      <c r="E30" s="138">
        <v>0</v>
      </c>
      <c r="F30" s="138">
        <v>7</v>
      </c>
      <c r="G30" s="138">
        <v>12</v>
      </c>
      <c r="H30" s="138">
        <v>0</v>
      </c>
      <c r="I30" s="138">
        <v>6</v>
      </c>
      <c r="J30" s="138">
        <v>6</v>
      </c>
      <c r="K30" s="138">
        <v>0</v>
      </c>
      <c r="L30" s="138">
        <v>0</v>
      </c>
      <c r="M30" s="138">
        <v>0</v>
      </c>
      <c r="N30" s="138">
        <v>0</v>
      </c>
      <c r="O30" s="138">
        <v>12</v>
      </c>
      <c r="P30" s="138">
        <v>18</v>
      </c>
      <c r="Q30" s="138">
        <v>0</v>
      </c>
      <c r="R30" s="138">
        <v>0</v>
      </c>
      <c r="S30" s="138">
        <v>0</v>
      </c>
      <c r="T30" s="138">
        <v>0</v>
      </c>
      <c r="U30" s="138">
        <v>3</v>
      </c>
      <c r="V30" s="138">
        <v>1</v>
      </c>
      <c r="W30" s="138">
        <v>0</v>
      </c>
      <c r="X30" s="138">
        <v>1</v>
      </c>
      <c r="Y30" s="138">
        <v>0</v>
      </c>
      <c r="Z30" s="138">
        <v>0</v>
      </c>
      <c r="AA30" s="138">
        <v>1</v>
      </c>
      <c r="AB30" s="138">
        <v>3</v>
      </c>
      <c r="AC30" s="138">
        <v>0</v>
      </c>
      <c r="AD30" s="138">
        <v>63</v>
      </c>
      <c r="AE30" s="138">
        <v>66</v>
      </c>
      <c r="AF30" s="138">
        <v>0</v>
      </c>
      <c r="AG30" s="139">
        <v>129</v>
      </c>
      <c r="AH30" s="64"/>
    </row>
    <row r="31" spans="1:34" ht="20.100000000000001" customHeight="1" x14ac:dyDescent="0.35">
      <c r="A31" s="215" t="s">
        <v>85</v>
      </c>
      <c r="B31" s="99" t="s">
        <v>86</v>
      </c>
      <c r="C31" s="135">
        <v>4</v>
      </c>
      <c r="D31" s="135">
        <v>11</v>
      </c>
      <c r="E31" s="135">
        <v>0</v>
      </c>
      <c r="F31" s="135">
        <v>0</v>
      </c>
      <c r="G31" s="135">
        <v>0</v>
      </c>
      <c r="H31" s="135">
        <v>0</v>
      </c>
      <c r="I31" s="135">
        <v>1</v>
      </c>
      <c r="J31" s="135">
        <v>2</v>
      </c>
      <c r="K31" s="135">
        <v>0</v>
      </c>
      <c r="L31" s="135">
        <v>0</v>
      </c>
      <c r="M31" s="135">
        <v>0</v>
      </c>
      <c r="N31" s="135">
        <v>0</v>
      </c>
      <c r="O31" s="135">
        <v>4</v>
      </c>
      <c r="P31" s="135">
        <v>5</v>
      </c>
      <c r="Q31" s="135">
        <v>0</v>
      </c>
      <c r="R31" s="135">
        <v>0</v>
      </c>
      <c r="S31" s="135">
        <v>0</v>
      </c>
      <c r="T31" s="135">
        <v>0</v>
      </c>
      <c r="U31" s="135">
        <v>1</v>
      </c>
      <c r="V31" s="135">
        <v>4</v>
      </c>
      <c r="W31" s="135">
        <v>0</v>
      </c>
      <c r="X31" s="135">
        <v>0</v>
      </c>
      <c r="Y31" s="135">
        <v>3</v>
      </c>
      <c r="Z31" s="135">
        <v>0</v>
      </c>
      <c r="AA31" s="135">
        <v>0</v>
      </c>
      <c r="AB31" s="135">
        <v>0</v>
      </c>
      <c r="AC31" s="135">
        <v>0</v>
      </c>
      <c r="AD31" s="135">
        <v>10</v>
      </c>
      <c r="AE31" s="135">
        <v>25</v>
      </c>
      <c r="AF31" s="135">
        <v>0</v>
      </c>
      <c r="AG31" s="136">
        <v>35</v>
      </c>
      <c r="AH31" s="64"/>
    </row>
    <row r="32" spans="1:34" ht="20.100000000000001" customHeight="1" x14ac:dyDescent="0.35">
      <c r="A32" s="216" t="s">
        <v>85</v>
      </c>
      <c r="B32" s="101" t="s">
        <v>89</v>
      </c>
      <c r="C32" s="138">
        <v>24</v>
      </c>
      <c r="D32" s="138">
        <v>22</v>
      </c>
      <c r="E32" s="138">
        <v>0</v>
      </c>
      <c r="F32" s="138">
        <v>5</v>
      </c>
      <c r="G32" s="138">
        <v>1</v>
      </c>
      <c r="H32" s="138">
        <v>0</v>
      </c>
      <c r="I32" s="138">
        <v>4</v>
      </c>
      <c r="J32" s="138">
        <v>6</v>
      </c>
      <c r="K32" s="138">
        <v>0</v>
      </c>
      <c r="L32" s="138">
        <v>1</v>
      </c>
      <c r="M32" s="138">
        <v>0</v>
      </c>
      <c r="N32" s="138">
        <v>0</v>
      </c>
      <c r="O32" s="138">
        <v>17</v>
      </c>
      <c r="P32" s="138">
        <v>16</v>
      </c>
      <c r="Q32" s="138">
        <v>0</v>
      </c>
      <c r="R32" s="138">
        <v>0</v>
      </c>
      <c r="S32" s="138">
        <v>0</v>
      </c>
      <c r="T32" s="138">
        <v>0</v>
      </c>
      <c r="U32" s="138">
        <v>4</v>
      </c>
      <c r="V32" s="138">
        <v>1</v>
      </c>
      <c r="W32" s="138">
        <v>0</v>
      </c>
      <c r="X32" s="138">
        <v>6</v>
      </c>
      <c r="Y32" s="138">
        <v>2</v>
      </c>
      <c r="Z32" s="138">
        <v>0</v>
      </c>
      <c r="AA32" s="138">
        <v>3</v>
      </c>
      <c r="AB32" s="138">
        <v>5</v>
      </c>
      <c r="AC32" s="138">
        <v>0</v>
      </c>
      <c r="AD32" s="138">
        <v>64</v>
      </c>
      <c r="AE32" s="138">
        <v>53</v>
      </c>
      <c r="AF32" s="138">
        <v>0</v>
      </c>
      <c r="AG32" s="139">
        <v>117</v>
      </c>
      <c r="AH32" s="64"/>
    </row>
    <row r="33" spans="1:34" ht="20.100000000000001" customHeight="1" x14ac:dyDescent="0.35">
      <c r="A33" s="215" t="s">
        <v>85</v>
      </c>
      <c r="B33" s="99" t="s">
        <v>90</v>
      </c>
      <c r="C33" s="135">
        <v>35</v>
      </c>
      <c r="D33" s="135">
        <v>41</v>
      </c>
      <c r="E33" s="135">
        <v>0</v>
      </c>
      <c r="F33" s="135">
        <v>6</v>
      </c>
      <c r="G33" s="135">
        <v>16</v>
      </c>
      <c r="H33" s="135">
        <v>0</v>
      </c>
      <c r="I33" s="135">
        <v>7</v>
      </c>
      <c r="J33" s="135">
        <v>20</v>
      </c>
      <c r="K33" s="135">
        <v>0</v>
      </c>
      <c r="L33" s="135">
        <v>1</v>
      </c>
      <c r="M33" s="135">
        <v>0</v>
      </c>
      <c r="N33" s="135">
        <v>0</v>
      </c>
      <c r="O33" s="135">
        <v>20</v>
      </c>
      <c r="P33" s="135">
        <v>30</v>
      </c>
      <c r="Q33" s="135">
        <v>0</v>
      </c>
      <c r="R33" s="135">
        <v>0</v>
      </c>
      <c r="S33" s="135">
        <v>0</v>
      </c>
      <c r="T33" s="135">
        <v>0</v>
      </c>
      <c r="U33" s="135">
        <v>3</v>
      </c>
      <c r="V33" s="135">
        <v>5</v>
      </c>
      <c r="W33" s="135">
        <v>0</v>
      </c>
      <c r="X33" s="135">
        <v>4</v>
      </c>
      <c r="Y33" s="135">
        <v>5</v>
      </c>
      <c r="Z33" s="135">
        <v>0</v>
      </c>
      <c r="AA33" s="135">
        <v>4</v>
      </c>
      <c r="AB33" s="135">
        <v>5</v>
      </c>
      <c r="AC33" s="135">
        <v>0</v>
      </c>
      <c r="AD33" s="135">
        <v>80</v>
      </c>
      <c r="AE33" s="135">
        <v>122</v>
      </c>
      <c r="AF33" s="135">
        <v>0</v>
      </c>
      <c r="AG33" s="136">
        <v>202</v>
      </c>
      <c r="AH33" s="64"/>
    </row>
    <row r="34" spans="1:34" ht="20.100000000000001" customHeight="1" x14ac:dyDescent="0.35">
      <c r="A34" s="216" t="s">
        <v>92</v>
      </c>
      <c r="B34" s="101" t="s">
        <v>488</v>
      </c>
      <c r="C34" s="138">
        <v>29</v>
      </c>
      <c r="D34" s="138">
        <v>40</v>
      </c>
      <c r="E34" s="138">
        <v>0</v>
      </c>
      <c r="F34" s="138">
        <v>1</v>
      </c>
      <c r="G34" s="138">
        <v>2</v>
      </c>
      <c r="H34" s="138">
        <v>0</v>
      </c>
      <c r="I34" s="138">
        <v>4</v>
      </c>
      <c r="J34" s="138">
        <v>6</v>
      </c>
      <c r="K34" s="138">
        <v>0</v>
      </c>
      <c r="L34" s="138">
        <v>0</v>
      </c>
      <c r="M34" s="138">
        <v>0</v>
      </c>
      <c r="N34" s="138">
        <v>0</v>
      </c>
      <c r="O34" s="138">
        <v>14</v>
      </c>
      <c r="P34" s="138">
        <v>15</v>
      </c>
      <c r="Q34" s="138">
        <v>0</v>
      </c>
      <c r="R34" s="138">
        <v>0</v>
      </c>
      <c r="S34" s="138">
        <v>0</v>
      </c>
      <c r="T34" s="138">
        <v>0</v>
      </c>
      <c r="U34" s="138">
        <v>5</v>
      </c>
      <c r="V34" s="138">
        <v>2</v>
      </c>
      <c r="W34" s="138">
        <v>0</v>
      </c>
      <c r="X34" s="138">
        <v>5</v>
      </c>
      <c r="Y34" s="138">
        <v>12</v>
      </c>
      <c r="Z34" s="138">
        <v>0</v>
      </c>
      <c r="AA34" s="138">
        <v>4</v>
      </c>
      <c r="AB34" s="138">
        <v>5</v>
      </c>
      <c r="AC34" s="138">
        <v>0</v>
      </c>
      <c r="AD34" s="138">
        <v>62</v>
      </c>
      <c r="AE34" s="138">
        <v>82</v>
      </c>
      <c r="AF34" s="138">
        <v>0</v>
      </c>
      <c r="AG34" s="139">
        <v>144</v>
      </c>
      <c r="AH34" s="64"/>
    </row>
    <row r="35" spans="1:34" ht="20.100000000000001" customHeight="1" x14ac:dyDescent="0.35">
      <c r="A35" s="215" t="s">
        <v>92</v>
      </c>
      <c r="B35" s="99" t="s">
        <v>94</v>
      </c>
      <c r="C35" s="135">
        <v>26</v>
      </c>
      <c r="D35" s="135">
        <v>44</v>
      </c>
      <c r="E35" s="135">
        <v>0</v>
      </c>
      <c r="F35" s="135">
        <v>2</v>
      </c>
      <c r="G35" s="135">
        <v>4</v>
      </c>
      <c r="H35" s="135">
        <v>0</v>
      </c>
      <c r="I35" s="135">
        <v>5</v>
      </c>
      <c r="J35" s="135">
        <v>6</v>
      </c>
      <c r="K35" s="135">
        <v>0</v>
      </c>
      <c r="L35" s="135">
        <v>0</v>
      </c>
      <c r="M35" s="135">
        <v>0</v>
      </c>
      <c r="N35" s="135">
        <v>0</v>
      </c>
      <c r="O35" s="135">
        <v>6</v>
      </c>
      <c r="P35" s="135">
        <v>7</v>
      </c>
      <c r="Q35" s="135">
        <v>0</v>
      </c>
      <c r="R35" s="135">
        <v>0</v>
      </c>
      <c r="S35" s="135">
        <v>0</v>
      </c>
      <c r="T35" s="135">
        <v>0</v>
      </c>
      <c r="U35" s="135">
        <v>1</v>
      </c>
      <c r="V35" s="135">
        <v>3</v>
      </c>
      <c r="W35" s="135">
        <v>0</v>
      </c>
      <c r="X35" s="135">
        <v>2</v>
      </c>
      <c r="Y35" s="135">
        <v>0</v>
      </c>
      <c r="Z35" s="135">
        <v>0</v>
      </c>
      <c r="AA35" s="135">
        <v>0</v>
      </c>
      <c r="AB35" s="135">
        <v>3</v>
      </c>
      <c r="AC35" s="135">
        <v>0</v>
      </c>
      <c r="AD35" s="135">
        <v>42</v>
      </c>
      <c r="AE35" s="135">
        <v>67</v>
      </c>
      <c r="AF35" s="135">
        <v>0</v>
      </c>
      <c r="AG35" s="136">
        <v>109</v>
      </c>
      <c r="AH35" s="64"/>
    </row>
    <row r="36" spans="1:34" ht="20.100000000000001" customHeight="1" x14ac:dyDescent="0.35">
      <c r="A36" s="216" t="s">
        <v>96</v>
      </c>
      <c r="B36" s="101" t="s">
        <v>97</v>
      </c>
      <c r="C36" s="138">
        <v>42</v>
      </c>
      <c r="D36" s="138">
        <v>41</v>
      </c>
      <c r="E36" s="138">
        <v>0</v>
      </c>
      <c r="F36" s="138">
        <v>1</v>
      </c>
      <c r="G36" s="138">
        <v>1</v>
      </c>
      <c r="H36" s="138">
        <v>0</v>
      </c>
      <c r="I36" s="138">
        <v>3</v>
      </c>
      <c r="J36" s="138">
        <v>2</v>
      </c>
      <c r="K36" s="138">
        <v>0</v>
      </c>
      <c r="L36" s="138">
        <v>0</v>
      </c>
      <c r="M36" s="138">
        <v>0</v>
      </c>
      <c r="N36" s="138">
        <v>0</v>
      </c>
      <c r="O36" s="138">
        <v>4</v>
      </c>
      <c r="P36" s="138">
        <v>4</v>
      </c>
      <c r="Q36" s="138">
        <v>0</v>
      </c>
      <c r="R36" s="138">
        <v>0</v>
      </c>
      <c r="S36" s="138">
        <v>0</v>
      </c>
      <c r="T36" s="138">
        <v>0</v>
      </c>
      <c r="U36" s="138">
        <v>1</v>
      </c>
      <c r="V36" s="138">
        <v>2</v>
      </c>
      <c r="W36" s="138">
        <v>0</v>
      </c>
      <c r="X36" s="138">
        <v>2</v>
      </c>
      <c r="Y36" s="138">
        <v>3</v>
      </c>
      <c r="Z36" s="138">
        <v>0</v>
      </c>
      <c r="AA36" s="138">
        <v>3</v>
      </c>
      <c r="AB36" s="138">
        <v>0</v>
      </c>
      <c r="AC36" s="138">
        <v>0</v>
      </c>
      <c r="AD36" s="138">
        <v>56</v>
      </c>
      <c r="AE36" s="138">
        <v>53</v>
      </c>
      <c r="AF36" s="138">
        <v>0</v>
      </c>
      <c r="AG36" s="139">
        <v>109</v>
      </c>
      <c r="AH36" s="64"/>
    </row>
    <row r="37" spans="1:34" ht="20.100000000000001" customHeight="1" x14ac:dyDescent="0.35">
      <c r="A37" s="215" t="s">
        <v>99</v>
      </c>
      <c r="B37" s="99" t="s">
        <v>100</v>
      </c>
      <c r="C37" s="135">
        <v>16</v>
      </c>
      <c r="D37" s="135">
        <v>14</v>
      </c>
      <c r="E37" s="135">
        <v>0</v>
      </c>
      <c r="F37" s="135">
        <v>1</v>
      </c>
      <c r="G37" s="135">
        <v>4</v>
      </c>
      <c r="H37" s="135">
        <v>0</v>
      </c>
      <c r="I37" s="135">
        <v>0</v>
      </c>
      <c r="J37" s="135">
        <v>0</v>
      </c>
      <c r="K37" s="135">
        <v>0</v>
      </c>
      <c r="L37" s="135">
        <v>0</v>
      </c>
      <c r="M37" s="135">
        <v>0</v>
      </c>
      <c r="N37" s="135">
        <v>0</v>
      </c>
      <c r="O37" s="135">
        <v>3</v>
      </c>
      <c r="P37" s="135">
        <v>2</v>
      </c>
      <c r="Q37" s="135">
        <v>0</v>
      </c>
      <c r="R37" s="135">
        <v>0</v>
      </c>
      <c r="S37" s="135">
        <v>0</v>
      </c>
      <c r="T37" s="135">
        <v>0</v>
      </c>
      <c r="U37" s="135">
        <v>0</v>
      </c>
      <c r="V37" s="135">
        <v>0</v>
      </c>
      <c r="W37" s="135">
        <v>0</v>
      </c>
      <c r="X37" s="135">
        <v>0</v>
      </c>
      <c r="Y37" s="135">
        <v>0</v>
      </c>
      <c r="Z37" s="135">
        <v>0</v>
      </c>
      <c r="AA37" s="135">
        <v>0</v>
      </c>
      <c r="AB37" s="135">
        <v>0</v>
      </c>
      <c r="AC37" s="135">
        <v>0</v>
      </c>
      <c r="AD37" s="135">
        <v>20</v>
      </c>
      <c r="AE37" s="135">
        <v>20</v>
      </c>
      <c r="AF37" s="135">
        <v>0</v>
      </c>
      <c r="AG37" s="136">
        <v>40</v>
      </c>
      <c r="AH37" s="64"/>
    </row>
    <row r="38" spans="1:34" ht="20.100000000000001" customHeight="1" x14ac:dyDescent="0.35">
      <c r="A38" s="216" t="s">
        <v>102</v>
      </c>
      <c r="B38" s="101" t="s">
        <v>103</v>
      </c>
      <c r="C38" s="138">
        <v>40</v>
      </c>
      <c r="D38" s="138">
        <v>39</v>
      </c>
      <c r="E38" s="138">
        <v>0</v>
      </c>
      <c r="F38" s="138">
        <v>1</v>
      </c>
      <c r="G38" s="138">
        <v>2</v>
      </c>
      <c r="H38" s="138">
        <v>0</v>
      </c>
      <c r="I38" s="138">
        <v>2</v>
      </c>
      <c r="J38" s="138">
        <v>2</v>
      </c>
      <c r="K38" s="138">
        <v>0</v>
      </c>
      <c r="L38" s="138">
        <v>0</v>
      </c>
      <c r="M38" s="138">
        <v>1</v>
      </c>
      <c r="N38" s="138">
        <v>0</v>
      </c>
      <c r="O38" s="138">
        <v>8</v>
      </c>
      <c r="P38" s="138">
        <v>11</v>
      </c>
      <c r="Q38" s="138">
        <v>0</v>
      </c>
      <c r="R38" s="138">
        <v>0</v>
      </c>
      <c r="S38" s="138">
        <v>0</v>
      </c>
      <c r="T38" s="138">
        <v>0</v>
      </c>
      <c r="U38" s="138">
        <v>0</v>
      </c>
      <c r="V38" s="138">
        <v>3</v>
      </c>
      <c r="W38" s="138">
        <v>0</v>
      </c>
      <c r="X38" s="138">
        <v>0</v>
      </c>
      <c r="Y38" s="138">
        <v>0</v>
      </c>
      <c r="Z38" s="138">
        <v>0</v>
      </c>
      <c r="AA38" s="138">
        <v>0</v>
      </c>
      <c r="AB38" s="138">
        <v>0</v>
      </c>
      <c r="AC38" s="138">
        <v>0</v>
      </c>
      <c r="AD38" s="138">
        <v>51</v>
      </c>
      <c r="AE38" s="138">
        <v>58</v>
      </c>
      <c r="AF38" s="138">
        <v>0</v>
      </c>
      <c r="AG38" s="139">
        <v>109</v>
      </c>
      <c r="AH38" s="64"/>
    </row>
    <row r="39" spans="1:34" ht="20.100000000000001" customHeight="1" x14ac:dyDescent="0.35">
      <c r="A39" s="215" t="s">
        <v>102</v>
      </c>
      <c r="B39" s="99" t="s">
        <v>104</v>
      </c>
      <c r="C39" s="135">
        <v>18</v>
      </c>
      <c r="D39" s="135">
        <v>21</v>
      </c>
      <c r="E39" s="135">
        <v>0</v>
      </c>
      <c r="F39" s="135">
        <v>1</v>
      </c>
      <c r="G39" s="135">
        <v>0</v>
      </c>
      <c r="H39" s="135">
        <v>0</v>
      </c>
      <c r="I39" s="135">
        <v>1</v>
      </c>
      <c r="J39" s="135">
        <v>2</v>
      </c>
      <c r="K39" s="135">
        <v>0</v>
      </c>
      <c r="L39" s="135">
        <v>0</v>
      </c>
      <c r="M39" s="135">
        <v>0</v>
      </c>
      <c r="N39" s="135">
        <v>0</v>
      </c>
      <c r="O39" s="135">
        <v>8</v>
      </c>
      <c r="P39" s="135">
        <v>9</v>
      </c>
      <c r="Q39" s="135">
        <v>0</v>
      </c>
      <c r="R39" s="135">
        <v>0</v>
      </c>
      <c r="S39" s="135">
        <v>0</v>
      </c>
      <c r="T39" s="135">
        <v>0</v>
      </c>
      <c r="U39" s="135">
        <v>1</v>
      </c>
      <c r="V39" s="135">
        <v>0</v>
      </c>
      <c r="W39" s="135">
        <v>0</v>
      </c>
      <c r="X39" s="135">
        <v>0</v>
      </c>
      <c r="Y39" s="135">
        <v>0</v>
      </c>
      <c r="Z39" s="135">
        <v>0</v>
      </c>
      <c r="AA39" s="135">
        <v>1</v>
      </c>
      <c r="AB39" s="135">
        <v>1</v>
      </c>
      <c r="AC39" s="135">
        <v>0</v>
      </c>
      <c r="AD39" s="135">
        <v>30</v>
      </c>
      <c r="AE39" s="135">
        <v>33</v>
      </c>
      <c r="AF39" s="135">
        <v>0</v>
      </c>
      <c r="AG39" s="136">
        <v>63</v>
      </c>
      <c r="AH39" s="64"/>
    </row>
    <row r="40" spans="1:34" ht="20.100000000000001" customHeight="1" x14ac:dyDescent="0.35">
      <c r="A40" s="216" t="s">
        <v>107</v>
      </c>
      <c r="B40" s="101" t="s">
        <v>108</v>
      </c>
      <c r="C40" s="138">
        <v>59</v>
      </c>
      <c r="D40" s="138">
        <v>31</v>
      </c>
      <c r="E40" s="138">
        <v>0</v>
      </c>
      <c r="F40" s="138">
        <v>1</v>
      </c>
      <c r="G40" s="138">
        <v>2</v>
      </c>
      <c r="H40" s="138">
        <v>0</v>
      </c>
      <c r="I40" s="138">
        <v>5</v>
      </c>
      <c r="J40" s="138">
        <v>5</v>
      </c>
      <c r="K40" s="138">
        <v>0</v>
      </c>
      <c r="L40" s="138">
        <v>0</v>
      </c>
      <c r="M40" s="138">
        <v>0</v>
      </c>
      <c r="N40" s="138">
        <v>0</v>
      </c>
      <c r="O40" s="138">
        <v>4</v>
      </c>
      <c r="P40" s="138">
        <v>3</v>
      </c>
      <c r="Q40" s="138">
        <v>0</v>
      </c>
      <c r="R40" s="138">
        <v>1</v>
      </c>
      <c r="S40" s="138">
        <v>4</v>
      </c>
      <c r="T40" s="138">
        <v>0</v>
      </c>
      <c r="U40" s="138">
        <v>0</v>
      </c>
      <c r="V40" s="138">
        <v>0</v>
      </c>
      <c r="W40" s="138">
        <v>0</v>
      </c>
      <c r="X40" s="138">
        <v>2</v>
      </c>
      <c r="Y40" s="138">
        <v>2</v>
      </c>
      <c r="Z40" s="138">
        <v>0</v>
      </c>
      <c r="AA40" s="138">
        <v>0</v>
      </c>
      <c r="AB40" s="138">
        <v>0</v>
      </c>
      <c r="AC40" s="138">
        <v>0</v>
      </c>
      <c r="AD40" s="138">
        <v>72</v>
      </c>
      <c r="AE40" s="138">
        <v>47</v>
      </c>
      <c r="AF40" s="138">
        <v>0</v>
      </c>
      <c r="AG40" s="139">
        <v>119</v>
      </c>
      <c r="AH40" s="64"/>
    </row>
    <row r="41" spans="1:34" ht="20.100000000000001" customHeight="1" x14ac:dyDescent="0.35">
      <c r="A41" s="215" t="s">
        <v>107</v>
      </c>
      <c r="B41" s="99" t="s">
        <v>110</v>
      </c>
      <c r="C41" s="135">
        <v>23</v>
      </c>
      <c r="D41" s="135">
        <v>19</v>
      </c>
      <c r="E41" s="135">
        <v>0</v>
      </c>
      <c r="F41" s="135">
        <v>0</v>
      </c>
      <c r="G41" s="135">
        <v>0</v>
      </c>
      <c r="H41" s="135">
        <v>0</v>
      </c>
      <c r="I41" s="135">
        <v>0</v>
      </c>
      <c r="J41" s="135">
        <v>1</v>
      </c>
      <c r="K41" s="135">
        <v>0</v>
      </c>
      <c r="L41" s="135">
        <v>0</v>
      </c>
      <c r="M41" s="135">
        <v>1</v>
      </c>
      <c r="N41" s="135">
        <v>0</v>
      </c>
      <c r="O41" s="135">
        <v>2</v>
      </c>
      <c r="P41" s="135">
        <v>4</v>
      </c>
      <c r="Q41" s="135">
        <v>0</v>
      </c>
      <c r="R41" s="135">
        <v>0</v>
      </c>
      <c r="S41" s="135">
        <v>0</v>
      </c>
      <c r="T41" s="135">
        <v>0</v>
      </c>
      <c r="U41" s="135">
        <v>0</v>
      </c>
      <c r="V41" s="135">
        <v>0</v>
      </c>
      <c r="W41" s="135">
        <v>0</v>
      </c>
      <c r="X41" s="135">
        <v>0</v>
      </c>
      <c r="Y41" s="135">
        <v>2</v>
      </c>
      <c r="Z41" s="135">
        <v>0</v>
      </c>
      <c r="AA41" s="135">
        <v>0</v>
      </c>
      <c r="AB41" s="135">
        <v>0</v>
      </c>
      <c r="AC41" s="135">
        <v>0</v>
      </c>
      <c r="AD41" s="135">
        <v>25</v>
      </c>
      <c r="AE41" s="135">
        <v>27</v>
      </c>
      <c r="AF41" s="135">
        <v>0</v>
      </c>
      <c r="AG41" s="136">
        <v>52</v>
      </c>
      <c r="AH41" s="64"/>
    </row>
    <row r="42" spans="1:34" ht="20.100000000000001" customHeight="1" x14ac:dyDescent="0.35">
      <c r="A42" s="216" t="s">
        <v>111</v>
      </c>
      <c r="B42" s="101" t="s">
        <v>112</v>
      </c>
      <c r="C42" s="138">
        <v>25</v>
      </c>
      <c r="D42" s="138">
        <v>11</v>
      </c>
      <c r="E42" s="138">
        <v>0</v>
      </c>
      <c r="F42" s="138">
        <v>0</v>
      </c>
      <c r="G42" s="138">
        <v>4</v>
      </c>
      <c r="H42" s="138">
        <v>0</v>
      </c>
      <c r="I42" s="138">
        <v>6</v>
      </c>
      <c r="J42" s="138">
        <v>1</v>
      </c>
      <c r="K42" s="138">
        <v>0</v>
      </c>
      <c r="L42" s="138">
        <v>0</v>
      </c>
      <c r="M42" s="138">
        <v>0</v>
      </c>
      <c r="N42" s="138">
        <v>0</v>
      </c>
      <c r="O42" s="138">
        <v>15</v>
      </c>
      <c r="P42" s="138">
        <v>14</v>
      </c>
      <c r="Q42" s="138">
        <v>0</v>
      </c>
      <c r="R42" s="138">
        <v>0</v>
      </c>
      <c r="S42" s="138">
        <v>0</v>
      </c>
      <c r="T42" s="138">
        <v>0</v>
      </c>
      <c r="U42" s="138">
        <v>4</v>
      </c>
      <c r="V42" s="138">
        <v>0</v>
      </c>
      <c r="W42" s="138">
        <v>0</v>
      </c>
      <c r="X42" s="138">
        <v>1</v>
      </c>
      <c r="Y42" s="138">
        <v>0</v>
      </c>
      <c r="Z42" s="138">
        <v>0</v>
      </c>
      <c r="AA42" s="138">
        <v>1</v>
      </c>
      <c r="AB42" s="138">
        <v>0</v>
      </c>
      <c r="AC42" s="138">
        <v>0</v>
      </c>
      <c r="AD42" s="138">
        <v>52</v>
      </c>
      <c r="AE42" s="138">
        <v>30</v>
      </c>
      <c r="AF42" s="138">
        <v>0</v>
      </c>
      <c r="AG42" s="139">
        <v>82</v>
      </c>
      <c r="AH42" s="64"/>
    </row>
    <row r="43" spans="1:34" ht="20.100000000000001" customHeight="1" x14ac:dyDescent="0.35">
      <c r="A43" s="215" t="s">
        <v>114</v>
      </c>
      <c r="B43" s="99" t="s">
        <v>115</v>
      </c>
      <c r="C43" s="135">
        <v>17</v>
      </c>
      <c r="D43" s="135">
        <v>11</v>
      </c>
      <c r="E43" s="135">
        <v>0</v>
      </c>
      <c r="F43" s="135">
        <v>2</v>
      </c>
      <c r="G43" s="135">
        <v>0</v>
      </c>
      <c r="H43" s="135">
        <v>0</v>
      </c>
      <c r="I43" s="135">
        <v>5</v>
      </c>
      <c r="J43" s="135">
        <v>8</v>
      </c>
      <c r="K43" s="135">
        <v>0</v>
      </c>
      <c r="L43" s="135">
        <v>0</v>
      </c>
      <c r="M43" s="135">
        <v>0</v>
      </c>
      <c r="N43" s="135">
        <v>0</v>
      </c>
      <c r="O43" s="135">
        <v>7</v>
      </c>
      <c r="P43" s="135">
        <v>9</v>
      </c>
      <c r="Q43" s="135">
        <v>0</v>
      </c>
      <c r="R43" s="135">
        <v>0</v>
      </c>
      <c r="S43" s="135">
        <v>0</v>
      </c>
      <c r="T43" s="135">
        <v>0</v>
      </c>
      <c r="U43" s="135">
        <v>12</v>
      </c>
      <c r="V43" s="135">
        <v>11</v>
      </c>
      <c r="W43" s="135">
        <v>0</v>
      </c>
      <c r="X43" s="135">
        <v>4</v>
      </c>
      <c r="Y43" s="135">
        <v>2</v>
      </c>
      <c r="Z43" s="135">
        <v>0</v>
      </c>
      <c r="AA43" s="135">
        <v>2</v>
      </c>
      <c r="AB43" s="135">
        <v>2</v>
      </c>
      <c r="AC43" s="135">
        <v>0</v>
      </c>
      <c r="AD43" s="135">
        <v>49</v>
      </c>
      <c r="AE43" s="135">
        <v>43</v>
      </c>
      <c r="AF43" s="135">
        <v>0</v>
      </c>
      <c r="AG43" s="136">
        <v>92</v>
      </c>
      <c r="AH43" s="64"/>
    </row>
    <row r="44" spans="1:34" ht="20.100000000000001" customHeight="1" x14ac:dyDescent="0.35">
      <c r="A44" s="216" t="s">
        <v>117</v>
      </c>
      <c r="B44" s="101" t="s">
        <v>118</v>
      </c>
      <c r="C44" s="138">
        <v>19</v>
      </c>
      <c r="D44" s="138">
        <v>23</v>
      </c>
      <c r="E44" s="138">
        <v>0</v>
      </c>
      <c r="F44" s="138">
        <v>2</v>
      </c>
      <c r="G44" s="138">
        <v>2</v>
      </c>
      <c r="H44" s="138">
        <v>0</v>
      </c>
      <c r="I44" s="138">
        <v>5</v>
      </c>
      <c r="J44" s="138">
        <v>8</v>
      </c>
      <c r="K44" s="138">
        <v>0</v>
      </c>
      <c r="L44" s="138">
        <v>0</v>
      </c>
      <c r="M44" s="138">
        <v>1</v>
      </c>
      <c r="N44" s="138">
        <v>0</v>
      </c>
      <c r="O44" s="138">
        <v>13</v>
      </c>
      <c r="P44" s="138">
        <v>11</v>
      </c>
      <c r="Q44" s="138">
        <v>0</v>
      </c>
      <c r="R44" s="138">
        <v>0</v>
      </c>
      <c r="S44" s="138">
        <v>0</v>
      </c>
      <c r="T44" s="138">
        <v>0</v>
      </c>
      <c r="U44" s="138">
        <v>0</v>
      </c>
      <c r="V44" s="138">
        <v>0</v>
      </c>
      <c r="W44" s="138">
        <v>0</v>
      </c>
      <c r="X44" s="138">
        <v>0</v>
      </c>
      <c r="Y44" s="138">
        <v>0</v>
      </c>
      <c r="Z44" s="138">
        <v>0</v>
      </c>
      <c r="AA44" s="138">
        <v>0</v>
      </c>
      <c r="AB44" s="138">
        <v>0</v>
      </c>
      <c r="AC44" s="138">
        <v>0</v>
      </c>
      <c r="AD44" s="138">
        <v>39</v>
      </c>
      <c r="AE44" s="138">
        <v>45</v>
      </c>
      <c r="AF44" s="138">
        <v>0</v>
      </c>
      <c r="AG44" s="139">
        <v>84</v>
      </c>
      <c r="AH44" s="64"/>
    </row>
    <row r="45" spans="1:34" ht="20.100000000000001" customHeight="1" x14ac:dyDescent="0.35">
      <c r="A45" s="215" t="s">
        <v>117</v>
      </c>
      <c r="B45" s="99" t="s">
        <v>120</v>
      </c>
      <c r="C45" s="135">
        <v>54</v>
      </c>
      <c r="D45" s="135">
        <v>79</v>
      </c>
      <c r="E45" s="135">
        <v>1</v>
      </c>
      <c r="F45" s="135">
        <v>2</v>
      </c>
      <c r="G45" s="135">
        <v>3</v>
      </c>
      <c r="H45" s="135">
        <v>0</v>
      </c>
      <c r="I45" s="135">
        <v>3</v>
      </c>
      <c r="J45" s="135">
        <v>16</v>
      </c>
      <c r="K45" s="135">
        <v>0</v>
      </c>
      <c r="L45" s="135">
        <v>0</v>
      </c>
      <c r="M45" s="135">
        <v>0</v>
      </c>
      <c r="N45" s="135">
        <v>0</v>
      </c>
      <c r="O45" s="135">
        <v>57</v>
      </c>
      <c r="P45" s="135">
        <v>75</v>
      </c>
      <c r="Q45" s="135">
        <v>0</v>
      </c>
      <c r="R45" s="135">
        <v>0</v>
      </c>
      <c r="S45" s="135">
        <v>0</v>
      </c>
      <c r="T45" s="135">
        <v>0</v>
      </c>
      <c r="U45" s="135">
        <v>3</v>
      </c>
      <c r="V45" s="135">
        <v>11</v>
      </c>
      <c r="W45" s="135">
        <v>0</v>
      </c>
      <c r="X45" s="135">
        <v>26</v>
      </c>
      <c r="Y45" s="135">
        <v>33</v>
      </c>
      <c r="Z45" s="135">
        <v>0</v>
      </c>
      <c r="AA45" s="135">
        <v>5</v>
      </c>
      <c r="AB45" s="135">
        <v>14</v>
      </c>
      <c r="AC45" s="135">
        <v>1</v>
      </c>
      <c r="AD45" s="135">
        <v>150</v>
      </c>
      <c r="AE45" s="135">
        <v>231</v>
      </c>
      <c r="AF45" s="135">
        <v>2</v>
      </c>
      <c r="AG45" s="136">
        <v>383</v>
      </c>
      <c r="AH45" s="64"/>
    </row>
    <row r="46" spans="1:34" ht="20.100000000000001" customHeight="1" x14ac:dyDescent="0.35">
      <c r="A46" s="216" t="s">
        <v>117</v>
      </c>
      <c r="B46" s="101" t="s">
        <v>122</v>
      </c>
      <c r="C46" s="138">
        <v>15</v>
      </c>
      <c r="D46" s="138">
        <v>8</v>
      </c>
      <c r="E46" s="138">
        <v>0</v>
      </c>
      <c r="F46" s="138">
        <v>1</v>
      </c>
      <c r="G46" s="138">
        <v>0</v>
      </c>
      <c r="H46" s="138">
        <v>0</v>
      </c>
      <c r="I46" s="138">
        <v>0</v>
      </c>
      <c r="J46" s="138">
        <v>2</v>
      </c>
      <c r="K46" s="138">
        <v>0</v>
      </c>
      <c r="L46" s="138">
        <v>0</v>
      </c>
      <c r="M46" s="138">
        <v>0</v>
      </c>
      <c r="N46" s="138">
        <v>0</v>
      </c>
      <c r="O46" s="138">
        <v>7</v>
      </c>
      <c r="P46" s="138">
        <v>10</v>
      </c>
      <c r="Q46" s="138">
        <v>0</v>
      </c>
      <c r="R46" s="138">
        <v>0</v>
      </c>
      <c r="S46" s="138">
        <v>0</v>
      </c>
      <c r="T46" s="138">
        <v>0</v>
      </c>
      <c r="U46" s="138">
        <v>0</v>
      </c>
      <c r="V46" s="138">
        <v>0</v>
      </c>
      <c r="W46" s="138">
        <v>0</v>
      </c>
      <c r="X46" s="138">
        <v>0</v>
      </c>
      <c r="Y46" s="138">
        <v>1</v>
      </c>
      <c r="Z46" s="138">
        <v>0</v>
      </c>
      <c r="AA46" s="138">
        <v>1</v>
      </c>
      <c r="AB46" s="138">
        <v>1</v>
      </c>
      <c r="AC46" s="138">
        <v>0</v>
      </c>
      <c r="AD46" s="138">
        <v>24</v>
      </c>
      <c r="AE46" s="138">
        <v>22</v>
      </c>
      <c r="AF46" s="138">
        <v>0</v>
      </c>
      <c r="AG46" s="139">
        <v>46</v>
      </c>
      <c r="AH46" s="64"/>
    </row>
    <row r="47" spans="1:34" ht="20.100000000000001" customHeight="1" x14ac:dyDescent="0.35">
      <c r="A47" s="215" t="s">
        <v>117</v>
      </c>
      <c r="B47" s="99" t="s">
        <v>123</v>
      </c>
      <c r="C47" s="135">
        <v>32</v>
      </c>
      <c r="D47" s="135">
        <v>25</v>
      </c>
      <c r="E47" s="135">
        <v>0</v>
      </c>
      <c r="F47" s="135">
        <v>0</v>
      </c>
      <c r="G47" s="135">
        <v>2</v>
      </c>
      <c r="H47" s="135">
        <v>0</v>
      </c>
      <c r="I47" s="135">
        <v>5</v>
      </c>
      <c r="J47" s="135">
        <v>7</v>
      </c>
      <c r="K47" s="135">
        <v>0</v>
      </c>
      <c r="L47" s="135">
        <v>0</v>
      </c>
      <c r="M47" s="135">
        <v>0</v>
      </c>
      <c r="N47" s="135">
        <v>0</v>
      </c>
      <c r="O47" s="135">
        <v>21</v>
      </c>
      <c r="P47" s="135">
        <v>13</v>
      </c>
      <c r="Q47" s="135">
        <v>0</v>
      </c>
      <c r="R47" s="135">
        <v>0</v>
      </c>
      <c r="S47" s="135">
        <v>0</v>
      </c>
      <c r="T47" s="135">
        <v>0</v>
      </c>
      <c r="U47" s="135">
        <v>0</v>
      </c>
      <c r="V47" s="135">
        <v>0</v>
      </c>
      <c r="W47" s="135">
        <v>0</v>
      </c>
      <c r="X47" s="135">
        <v>2</v>
      </c>
      <c r="Y47" s="135">
        <v>2</v>
      </c>
      <c r="Z47" s="135">
        <v>0</v>
      </c>
      <c r="AA47" s="135">
        <v>3</v>
      </c>
      <c r="AB47" s="135">
        <v>2</v>
      </c>
      <c r="AC47" s="135">
        <v>0</v>
      </c>
      <c r="AD47" s="135">
        <v>63</v>
      </c>
      <c r="AE47" s="135">
        <v>51</v>
      </c>
      <c r="AF47" s="135">
        <v>0</v>
      </c>
      <c r="AG47" s="136">
        <v>114</v>
      </c>
      <c r="AH47" s="64"/>
    </row>
    <row r="48" spans="1:34" ht="20.100000000000001" customHeight="1" x14ac:dyDescent="0.35">
      <c r="A48" s="216" t="s">
        <v>117</v>
      </c>
      <c r="B48" s="101" t="s">
        <v>125</v>
      </c>
      <c r="C48" s="138">
        <v>26</v>
      </c>
      <c r="D48" s="138">
        <v>27</v>
      </c>
      <c r="E48" s="138">
        <v>0</v>
      </c>
      <c r="F48" s="138">
        <v>0</v>
      </c>
      <c r="G48" s="138">
        <v>2</v>
      </c>
      <c r="H48" s="138">
        <v>0</v>
      </c>
      <c r="I48" s="138">
        <v>2</v>
      </c>
      <c r="J48" s="138">
        <v>3</v>
      </c>
      <c r="K48" s="138">
        <v>0</v>
      </c>
      <c r="L48" s="138">
        <v>0</v>
      </c>
      <c r="M48" s="138">
        <v>0</v>
      </c>
      <c r="N48" s="138">
        <v>0</v>
      </c>
      <c r="O48" s="138">
        <v>10</v>
      </c>
      <c r="P48" s="138">
        <v>12</v>
      </c>
      <c r="Q48" s="138">
        <v>0</v>
      </c>
      <c r="R48" s="138">
        <v>0</v>
      </c>
      <c r="S48" s="138">
        <v>0</v>
      </c>
      <c r="T48" s="138">
        <v>0</v>
      </c>
      <c r="U48" s="138">
        <v>4</v>
      </c>
      <c r="V48" s="138">
        <v>3</v>
      </c>
      <c r="W48" s="138">
        <v>0</v>
      </c>
      <c r="X48" s="138">
        <v>1</v>
      </c>
      <c r="Y48" s="138">
        <v>2</v>
      </c>
      <c r="Z48" s="138">
        <v>0</v>
      </c>
      <c r="AA48" s="138">
        <v>0</v>
      </c>
      <c r="AB48" s="138">
        <v>0</v>
      </c>
      <c r="AC48" s="138">
        <v>1</v>
      </c>
      <c r="AD48" s="138">
        <v>43</v>
      </c>
      <c r="AE48" s="138">
        <v>49</v>
      </c>
      <c r="AF48" s="138">
        <v>1</v>
      </c>
      <c r="AG48" s="139">
        <v>93</v>
      </c>
      <c r="AH48" s="64"/>
    </row>
    <row r="49" spans="1:34" ht="20.100000000000001" customHeight="1" x14ac:dyDescent="0.35">
      <c r="A49" s="215" t="s">
        <v>128</v>
      </c>
      <c r="B49" s="99" t="s">
        <v>129</v>
      </c>
      <c r="C49" s="135">
        <v>28</v>
      </c>
      <c r="D49" s="135">
        <v>29</v>
      </c>
      <c r="E49" s="135">
        <v>0</v>
      </c>
      <c r="F49" s="135">
        <v>2</v>
      </c>
      <c r="G49" s="135">
        <v>2</v>
      </c>
      <c r="H49" s="135">
        <v>0</v>
      </c>
      <c r="I49" s="135">
        <v>4</v>
      </c>
      <c r="J49" s="135">
        <v>2</v>
      </c>
      <c r="K49" s="135">
        <v>0</v>
      </c>
      <c r="L49" s="135">
        <v>0</v>
      </c>
      <c r="M49" s="135">
        <v>0</v>
      </c>
      <c r="N49" s="135">
        <v>0</v>
      </c>
      <c r="O49" s="135">
        <v>5</v>
      </c>
      <c r="P49" s="135">
        <v>7</v>
      </c>
      <c r="Q49" s="135">
        <v>0</v>
      </c>
      <c r="R49" s="135">
        <v>0</v>
      </c>
      <c r="S49" s="135">
        <v>0</v>
      </c>
      <c r="T49" s="135">
        <v>0</v>
      </c>
      <c r="U49" s="135">
        <v>1</v>
      </c>
      <c r="V49" s="135">
        <v>0</v>
      </c>
      <c r="W49" s="135">
        <v>0</v>
      </c>
      <c r="X49" s="135">
        <v>2</v>
      </c>
      <c r="Y49" s="135">
        <v>0</v>
      </c>
      <c r="Z49" s="135">
        <v>0</v>
      </c>
      <c r="AA49" s="135">
        <v>0</v>
      </c>
      <c r="AB49" s="135">
        <v>1</v>
      </c>
      <c r="AC49" s="135">
        <v>0</v>
      </c>
      <c r="AD49" s="135">
        <v>42</v>
      </c>
      <c r="AE49" s="135">
        <v>41</v>
      </c>
      <c r="AF49" s="135">
        <v>0</v>
      </c>
      <c r="AG49" s="136">
        <v>83</v>
      </c>
      <c r="AH49" s="64"/>
    </row>
    <row r="50" spans="1:34" ht="20.100000000000001" customHeight="1" x14ac:dyDescent="0.35">
      <c r="A50" s="216" t="s">
        <v>128</v>
      </c>
      <c r="B50" s="101" t="s">
        <v>130</v>
      </c>
      <c r="C50" s="138">
        <v>14</v>
      </c>
      <c r="D50" s="138">
        <v>16</v>
      </c>
      <c r="E50" s="138">
        <v>0</v>
      </c>
      <c r="F50" s="138">
        <v>3</v>
      </c>
      <c r="G50" s="138">
        <v>6</v>
      </c>
      <c r="H50" s="138">
        <v>0</v>
      </c>
      <c r="I50" s="138">
        <v>1</v>
      </c>
      <c r="J50" s="138">
        <v>2</v>
      </c>
      <c r="K50" s="138">
        <v>0</v>
      </c>
      <c r="L50" s="138">
        <v>0</v>
      </c>
      <c r="M50" s="138">
        <v>0</v>
      </c>
      <c r="N50" s="138">
        <v>0</v>
      </c>
      <c r="O50" s="138">
        <v>6</v>
      </c>
      <c r="P50" s="138">
        <v>2</v>
      </c>
      <c r="Q50" s="138">
        <v>0</v>
      </c>
      <c r="R50" s="138">
        <v>0</v>
      </c>
      <c r="S50" s="138">
        <v>0</v>
      </c>
      <c r="T50" s="138">
        <v>0</v>
      </c>
      <c r="U50" s="138">
        <v>1</v>
      </c>
      <c r="V50" s="138">
        <v>0</v>
      </c>
      <c r="W50" s="138">
        <v>0</v>
      </c>
      <c r="X50" s="138">
        <v>0</v>
      </c>
      <c r="Y50" s="138">
        <v>0</v>
      </c>
      <c r="Z50" s="138">
        <v>0</v>
      </c>
      <c r="AA50" s="138">
        <v>1</v>
      </c>
      <c r="AB50" s="138">
        <v>0</v>
      </c>
      <c r="AC50" s="138">
        <v>0</v>
      </c>
      <c r="AD50" s="138">
        <v>26</v>
      </c>
      <c r="AE50" s="138">
        <v>26</v>
      </c>
      <c r="AF50" s="138">
        <v>0</v>
      </c>
      <c r="AG50" s="139">
        <v>52</v>
      </c>
      <c r="AH50" s="64"/>
    </row>
    <row r="51" spans="1:34" ht="20.100000000000001" customHeight="1" x14ac:dyDescent="0.35">
      <c r="A51" s="215" t="s">
        <v>134</v>
      </c>
      <c r="B51" s="99" t="s">
        <v>135</v>
      </c>
      <c r="C51" s="135">
        <v>49</v>
      </c>
      <c r="D51" s="135">
        <v>31</v>
      </c>
      <c r="E51" s="135">
        <v>0</v>
      </c>
      <c r="F51" s="135">
        <v>1</v>
      </c>
      <c r="G51" s="135">
        <v>3</v>
      </c>
      <c r="H51" s="135">
        <v>0</v>
      </c>
      <c r="I51" s="135">
        <v>1</v>
      </c>
      <c r="J51" s="135">
        <v>2</v>
      </c>
      <c r="K51" s="135">
        <v>0</v>
      </c>
      <c r="L51" s="135">
        <v>0</v>
      </c>
      <c r="M51" s="135">
        <v>0</v>
      </c>
      <c r="N51" s="135">
        <v>0</v>
      </c>
      <c r="O51" s="135">
        <v>9</v>
      </c>
      <c r="P51" s="135">
        <v>14</v>
      </c>
      <c r="Q51" s="135">
        <v>0</v>
      </c>
      <c r="R51" s="135">
        <v>0</v>
      </c>
      <c r="S51" s="135">
        <v>0</v>
      </c>
      <c r="T51" s="135">
        <v>0</v>
      </c>
      <c r="U51" s="135">
        <v>3</v>
      </c>
      <c r="V51" s="135">
        <v>3</v>
      </c>
      <c r="W51" s="135">
        <v>0</v>
      </c>
      <c r="X51" s="135">
        <v>0</v>
      </c>
      <c r="Y51" s="135">
        <v>0</v>
      </c>
      <c r="Z51" s="135">
        <v>0</v>
      </c>
      <c r="AA51" s="135">
        <v>1</v>
      </c>
      <c r="AB51" s="135">
        <v>2</v>
      </c>
      <c r="AC51" s="135">
        <v>1</v>
      </c>
      <c r="AD51" s="135">
        <v>64</v>
      </c>
      <c r="AE51" s="135">
        <v>55</v>
      </c>
      <c r="AF51" s="135">
        <v>1</v>
      </c>
      <c r="AG51" s="136">
        <v>120</v>
      </c>
      <c r="AH51" s="64"/>
    </row>
    <row r="52" spans="1:34" ht="20.100000000000001" customHeight="1" x14ac:dyDescent="0.35">
      <c r="A52" s="216" t="s">
        <v>134</v>
      </c>
      <c r="B52" s="101" t="s">
        <v>137</v>
      </c>
      <c r="C52" s="138">
        <v>22</v>
      </c>
      <c r="D52" s="138">
        <v>14</v>
      </c>
      <c r="E52" s="138">
        <v>0</v>
      </c>
      <c r="F52" s="138">
        <v>4</v>
      </c>
      <c r="G52" s="138">
        <v>0</v>
      </c>
      <c r="H52" s="138">
        <v>0</v>
      </c>
      <c r="I52" s="138">
        <v>4</v>
      </c>
      <c r="J52" s="138">
        <v>4</v>
      </c>
      <c r="K52" s="138">
        <v>0</v>
      </c>
      <c r="L52" s="138">
        <v>0</v>
      </c>
      <c r="M52" s="138">
        <v>0</v>
      </c>
      <c r="N52" s="138">
        <v>0</v>
      </c>
      <c r="O52" s="138">
        <v>11</v>
      </c>
      <c r="P52" s="138">
        <v>9</v>
      </c>
      <c r="Q52" s="138">
        <v>0</v>
      </c>
      <c r="R52" s="138">
        <v>0</v>
      </c>
      <c r="S52" s="138">
        <v>0</v>
      </c>
      <c r="T52" s="138">
        <v>0</v>
      </c>
      <c r="U52" s="138">
        <v>1</v>
      </c>
      <c r="V52" s="138">
        <v>0</v>
      </c>
      <c r="W52" s="138">
        <v>0</v>
      </c>
      <c r="X52" s="138">
        <v>4</v>
      </c>
      <c r="Y52" s="138">
        <v>3</v>
      </c>
      <c r="Z52" s="138">
        <v>0</v>
      </c>
      <c r="AA52" s="138">
        <v>1</v>
      </c>
      <c r="AB52" s="138">
        <v>0</v>
      </c>
      <c r="AC52" s="138">
        <v>0</v>
      </c>
      <c r="AD52" s="138">
        <v>47</v>
      </c>
      <c r="AE52" s="138">
        <v>30</v>
      </c>
      <c r="AF52" s="138">
        <v>0</v>
      </c>
      <c r="AG52" s="139">
        <v>77</v>
      </c>
      <c r="AH52" s="64"/>
    </row>
    <row r="53" spans="1:34" ht="20.100000000000001" customHeight="1" x14ac:dyDescent="0.35">
      <c r="A53" s="215" t="s">
        <v>139</v>
      </c>
      <c r="B53" s="99" t="s">
        <v>140</v>
      </c>
      <c r="C53" s="135">
        <v>18</v>
      </c>
      <c r="D53" s="135">
        <v>18</v>
      </c>
      <c r="E53" s="135">
        <v>0</v>
      </c>
      <c r="F53" s="135">
        <v>0</v>
      </c>
      <c r="G53" s="135">
        <v>0</v>
      </c>
      <c r="H53" s="135">
        <v>0</v>
      </c>
      <c r="I53" s="135">
        <v>0</v>
      </c>
      <c r="J53" s="135">
        <v>3</v>
      </c>
      <c r="K53" s="135">
        <v>0</v>
      </c>
      <c r="L53" s="135">
        <v>1</v>
      </c>
      <c r="M53" s="135">
        <v>2</v>
      </c>
      <c r="N53" s="135">
        <v>0</v>
      </c>
      <c r="O53" s="135">
        <v>7</v>
      </c>
      <c r="P53" s="135">
        <v>3</v>
      </c>
      <c r="Q53" s="135">
        <v>0</v>
      </c>
      <c r="R53" s="135">
        <v>1</v>
      </c>
      <c r="S53" s="135">
        <v>0</v>
      </c>
      <c r="T53" s="135">
        <v>0</v>
      </c>
      <c r="U53" s="135">
        <v>0</v>
      </c>
      <c r="V53" s="135">
        <v>0</v>
      </c>
      <c r="W53" s="135">
        <v>0</v>
      </c>
      <c r="X53" s="135">
        <v>0</v>
      </c>
      <c r="Y53" s="135">
        <v>0</v>
      </c>
      <c r="Z53" s="135">
        <v>0</v>
      </c>
      <c r="AA53" s="135">
        <v>0</v>
      </c>
      <c r="AB53" s="135">
        <v>0</v>
      </c>
      <c r="AC53" s="135">
        <v>0</v>
      </c>
      <c r="AD53" s="135">
        <v>27</v>
      </c>
      <c r="AE53" s="135">
        <v>26</v>
      </c>
      <c r="AF53" s="135">
        <v>0</v>
      </c>
      <c r="AG53" s="136">
        <v>53</v>
      </c>
      <c r="AH53" s="64"/>
    </row>
    <row r="54" spans="1:34" ht="20.100000000000001" customHeight="1" x14ac:dyDescent="0.35">
      <c r="A54" s="216" t="s">
        <v>142</v>
      </c>
      <c r="B54" s="101" t="s">
        <v>143</v>
      </c>
      <c r="C54" s="138">
        <v>29</v>
      </c>
      <c r="D54" s="138">
        <v>20</v>
      </c>
      <c r="E54" s="138">
        <v>0</v>
      </c>
      <c r="F54" s="138">
        <v>0</v>
      </c>
      <c r="G54" s="138">
        <v>0</v>
      </c>
      <c r="H54" s="138">
        <v>0</v>
      </c>
      <c r="I54" s="138">
        <v>0</v>
      </c>
      <c r="J54" s="138">
        <v>0</v>
      </c>
      <c r="K54" s="138">
        <v>0</v>
      </c>
      <c r="L54" s="138">
        <v>0</v>
      </c>
      <c r="M54" s="138">
        <v>0</v>
      </c>
      <c r="N54" s="138">
        <v>0</v>
      </c>
      <c r="O54" s="138">
        <v>11</v>
      </c>
      <c r="P54" s="138">
        <v>12</v>
      </c>
      <c r="Q54" s="138">
        <v>0</v>
      </c>
      <c r="R54" s="138">
        <v>0</v>
      </c>
      <c r="S54" s="138">
        <v>0</v>
      </c>
      <c r="T54" s="138">
        <v>0</v>
      </c>
      <c r="U54" s="138">
        <v>1</v>
      </c>
      <c r="V54" s="138">
        <v>1</v>
      </c>
      <c r="W54" s="138">
        <v>0</v>
      </c>
      <c r="X54" s="138">
        <v>0</v>
      </c>
      <c r="Y54" s="138">
        <v>2</v>
      </c>
      <c r="Z54" s="138">
        <v>0</v>
      </c>
      <c r="AA54" s="138">
        <v>2</v>
      </c>
      <c r="AB54" s="138">
        <v>0</v>
      </c>
      <c r="AC54" s="138">
        <v>0</v>
      </c>
      <c r="AD54" s="138">
        <v>43</v>
      </c>
      <c r="AE54" s="138">
        <v>35</v>
      </c>
      <c r="AF54" s="138">
        <v>0</v>
      </c>
      <c r="AG54" s="139">
        <v>78</v>
      </c>
      <c r="AH54" s="64"/>
    </row>
    <row r="55" spans="1:34" ht="20.100000000000001" customHeight="1" x14ac:dyDescent="0.35">
      <c r="A55" s="215" t="s">
        <v>145</v>
      </c>
      <c r="B55" s="99" t="s">
        <v>146</v>
      </c>
      <c r="C55" s="135">
        <v>38</v>
      </c>
      <c r="D55" s="135">
        <v>27</v>
      </c>
      <c r="E55" s="135">
        <v>2</v>
      </c>
      <c r="F55" s="135">
        <v>2</v>
      </c>
      <c r="G55" s="135">
        <v>3</v>
      </c>
      <c r="H55" s="135">
        <v>0</v>
      </c>
      <c r="I55" s="135">
        <v>0</v>
      </c>
      <c r="J55" s="135">
        <v>1</v>
      </c>
      <c r="K55" s="135">
        <v>1</v>
      </c>
      <c r="L55" s="135">
        <v>0</v>
      </c>
      <c r="M55" s="135">
        <v>0</v>
      </c>
      <c r="N55" s="135">
        <v>0</v>
      </c>
      <c r="O55" s="135">
        <v>17</v>
      </c>
      <c r="P55" s="135">
        <v>29</v>
      </c>
      <c r="Q55" s="135">
        <v>1</v>
      </c>
      <c r="R55" s="135">
        <v>0</v>
      </c>
      <c r="S55" s="135">
        <v>0</v>
      </c>
      <c r="T55" s="135">
        <v>0</v>
      </c>
      <c r="U55" s="135">
        <v>1</v>
      </c>
      <c r="V55" s="135">
        <v>2</v>
      </c>
      <c r="W55" s="135">
        <v>0</v>
      </c>
      <c r="X55" s="135">
        <v>1</v>
      </c>
      <c r="Y55" s="135">
        <v>9</v>
      </c>
      <c r="Z55" s="135">
        <v>0</v>
      </c>
      <c r="AA55" s="135">
        <v>5</v>
      </c>
      <c r="AB55" s="135">
        <v>3</v>
      </c>
      <c r="AC55" s="135">
        <v>0</v>
      </c>
      <c r="AD55" s="135">
        <v>64</v>
      </c>
      <c r="AE55" s="135">
        <v>74</v>
      </c>
      <c r="AF55" s="135">
        <v>4</v>
      </c>
      <c r="AG55" s="136">
        <v>142</v>
      </c>
      <c r="AH55" s="64"/>
    </row>
    <row r="56" spans="1:34" ht="20.100000000000001" customHeight="1" x14ac:dyDescent="0.35">
      <c r="A56" s="216" t="s">
        <v>145</v>
      </c>
      <c r="B56" s="101" t="s">
        <v>150</v>
      </c>
      <c r="C56" s="138">
        <v>20</v>
      </c>
      <c r="D56" s="138">
        <v>25</v>
      </c>
      <c r="E56" s="138">
        <v>0</v>
      </c>
      <c r="F56" s="138">
        <v>3</v>
      </c>
      <c r="G56" s="138">
        <v>3</v>
      </c>
      <c r="H56" s="138">
        <v>0</v>
      </c>
      <c r="I56" s="138">
        <v>2</v>
      </c>
      <c r="J56" s="138">
        <v>11</v>
      </c>
      <c r="K56" s="138">
        <v>0</v>
      </c>
      <c r="L56" s="138">
        <v>0</v>
      </c>
      <c r="M56" s="138">
        <v>0</v>
      </c>
      <c r="N56" s="138">
        <v>0</v>
      </c>
      <c r="O56" s="138">
        <v>16</v>
      </c>
      <c r="P56" s="138">
        <v>29</v>
      </c>
      <c r="Q56" s="138">
        <v>0</v>
      </c>
      <c r="R56" s="138">
        <v>0</v>
      </c>
      <c r="S56" s="138">
        <v>1</v>
      </c>
      <c r="T56" s="138">
        <v>0</v>
      </c>
      <c r="U56" s="138">
        <v>3</v>
      </c>
      <c r="V56" s="138">
        <v>4</v>
      </c>
      <c r="W56" s="138">
        <v>0</v>
      </c>
      <c r="X56" s="138">
        <v>5</v>
      </c>
      <c r="Y56" s="138">
        <v>11</v>
      </c>
      <c r="Z56" s="138">
        <v>0</v>
      </c>
      <c r="AA56" s="138">
        <v>1</v>
      </c>
      <c r="AB56" s="138">
        <v>2</v>
      </c>
      <c r="AC56" s="138">
        <v>0</v>
      </c>
      <c r="AD56" s="138">
        <v>50</v>
      </c>
      <c r="AE56" s="138">
        <v>86</v>
      </c>
      <c r="AF56" s="138">
        <v>0</v>
      </c>
      <c r="AG56" s="139">
        <v>136</v>
      </c>
      <c r="AH56" s="64"/>
    </row>
    <row r="57" spans="1:34" ht="20.100000000000001" customHeight="1" x14ac:dyDescent="0.35">
      <c r="A57" s="215" t="s">
        <v>145</v>
      </c>
      <c r="B57" s="99" t="s">
        <v>152</v>
      </c>
      <c r="C57" s="135">
        <v>25</v>
      </c>
      <c r="D57" s="135">
        <v>25</v>
      </c>
      <c r="E57" s="135">
        <v>0</v>
      </c>
      <c r="F57" s="135">
        <v>1</v>
      </c>
      <c r="G57" s="135">
        <v>0</v>
      </c>
      <c r="H57" s="135">
        <v>0</v>
      </c>
      <c r="I57" s="135">
        <v>1</v>
      </c>
      <c r="J57" s="135">
        <v>4</v>
      </c>
      <c r="K57" s="135">
        <v>0</v>
      </c>
      <c r="L57" s="135">
        <v>0</v>
      </c>
      <c r="M57" s="135">
        <v>0</v>
      </c>
      <c r="N57" s="135">
        <v>0</v>
      </c>
      <c r="O57" s="135">
        <v>5</v>
      </c>
      <c r="P57" s="135">
        <v>12</v>
      </c>
      <c r="Q57" s="135">
        <v>0</v>
      </c>
      <c r="R57" s="135">
        <v>0</v>
      </c>
      <c r="S57" s="135">
        <v>1</v>
      </c>
      <c r="T57" s="135">
        <v>0</v>
      </c>
      <c r="U57" s="135">
        <v>1</v>
      </c>
      <c r="V57" s="135">
        <v>5</v>
      </c>
      <c r="W57" s="135">
        <v>0</v>
      </c>
      <c r="X57" s="135">
        <v>0</v>
      </c>
      <c r="Y57" s="135">
        <v>0</v>
      </c>
      <c r="Z57" s="135">
        <v>0</v>
      </c>
      <c r="AA57" s="135">
        <v>0</v>
      </c>
      <c r="AB57" s="135">
        <v>0</v>
      </c>
      <c r="AC57" s="135">
        <v>0</v>
      </c>
      <c r="AD57" s="135">
        <v>33</v>
      </c>
      <c r="AE57" s="135">
        <v>47</v>
      </c>
      <c r="AF57" s="135">
        <v>0</v>
      </c>
      <c r="AG57" s="136">
        <v>80</v>
      </c>
      <c r="AH57" s="64"/>
    </row>
    <row r="58" spans="1:34" ht="20.100000000000001" customHeight="1" x14ac:dyDescent="0.35">
      <c r="A58" s="216" t="s">
        <v>154</v>
      </c>
      <c r="B58" s="101" t="s">
        <v>155</v>
      </c>
      <c r="C58" s="138">
        <v>31</v>
      </c>
      <c r="D58" s="138">
        <v>28</v>
      </c>
      <c r="E58" s="138" t="s">
        <v>247</v>
      </c>
      <c r="F58" s="138">
        <v>1</v>
      </c>
      <c r="G58" s="138">
        <v>4</v>
      </c>
      <c r="H58" s="138" t="s">
        <v>247</v>
      </c>
      <c r="I58" s="138">
        <v>1</v>
      </c>
      <c r="J58" s="138">
        <v>1</v>
      </c>
      <c r="K58" s="138" t="s">
        <v>247</v>
      </c>
      <c r="L58" s="138">
        <v>0</v>
      </c>
      <c r="M58" s="138">
        <v>1</v>
      </c>
      <c r="N58" s="138" t="s">
        <v>247</v>
      </c>
      <c r="O58" s="138">
        <v>3</v>
      </c>
      <c r="P58" s="138">
        <v>5</v>
      </c>
      <c r="Q58" s="138" t="s">
        <v>247</v>
      </c>
      <c r="R58" s="138">
        <v>0</v>
      </c>
      <c r="S58" s="138">
        <v>0</v>
      </c>
      <c r="T58" s="138" t="s">
        <v>247</v>
      </c>
      <c r="U58" s="138">
        <v>0</v>
      </c>
      <c r="V58" s="138">
        <v>0</v>
      </c>
      <c r="W58" s="138" t="s">
        <v>247</v>
      </c>
      <c r="X58" s="138">
        <v>0</v>
      </c>
      <c r="Y58" s="138">
        <v>0</v>
      </c>
      <c r="Z58" s="138" t="s">
        <v>247</v>
      </c>
      <c r="AA58" s="138">
        <v>0</v>
      </c>
      <c r="AB58" s="138">
        <v>1</v>
      </c>
      <c r="AC58" s="138" t="s">
        <v>247</v>
      </c>
      <c r="AD58" s="138">
        <v>36</v>
      </c>
      <c r="AE58" s="138">
        <v>40</v>
      </c>
      <c r="AF58" s="138">
        <v>0</v>
      </c>
      <c r="AG58" s="139">
        <v>76</v>
      </c>
      <c r="AH58" s="64"/>
    </row>
    <row r="59" spans="1:34" ht="20.100000000000001" customHeight="1" x14ac:dyDescent="0.35">
      <c r="A59" s="215" t="s">
        <v>157</v>
      </c>
      <c r="B59" s="99" t="s">
        <v>158</v>
      </c>
      <c r="C59" s="135">
        <v>0</v>
      </c>
      <c r="D59" s="135">
        <v>0</v>
      </c>
      <c r="E59" s="135">
        <v>0</v>
      </c>
      <c r="F59" s="135">
        <v>25</v>
      </c>
      <c r="G59" s="135">
        <v>37</v>
      </c>
      <c r="H59" s="135">
        <v>0</v>
      </c>
      <c r="I59" s="135">
        <v>0</v>
      </c>
      <c r="J59" s="135">
        <v>0</v>
      </c>
      <c r="K59" s="135">
        <v>0</v>
      </c>
      <c r="L59" s="135">
        <v>0</v>
      </c>
      <c r="M59" s="135">
        <v>0</v>
      </c>
      <c r="N59" s="135">
        <v>0</v>
      </c>
      <c r="O59" s="135">
        <v>0</v>
      </c>
      <c r="P59" s="135">
        <v>0</v>
      </c>
      <c r="Q59" s="135">
        <v>0</v>
      </c>
      <c r="R59" s="135">
        <v>0</v>
      </c>
      <c r="S59" s="135">
        <v>0</v>
      </c>
      <c r="T59" s="135">
        <v>0</v>
      </c>
      <c r="U59" s="135">
        <v>0</v>
      </c>
      <c r="V59" s="135">
        <v>0</v>
      </c>
      <c r="W59" s="135">
        <v>0</v>
      </c>
      <c r="X59" s="135">
        <v>0</v>
      </c>
      <c r="Y59" s="135">
        <v>0</v>
      </c>
      <c r="Z59" s="135">
        <v>0</v>
      </c>
      <c r="AA59" s="135">
        <v>0</v>
      </c>
      <c r="AB59" s="135">
        <v>0</v>
      </c>
      <c r="AC59" s="135">
        <v>0</v>
      </c>
      <c r="AD59" s="135">
        <v>25</v>
      </c>
      <c r="AE59" s="135">
        <v>37</v>
      </c>
      <c r="AF59" s="135">
        <v>0</v>
      </c>
      <c r="AG59" s="136">
        <v>62</v>
      </c>
      <c r="AH59" s="64"/>
    </row>
    <row r="60" spans="1:34" ht="20.100000000000001" customHeight="1" x14ac:dyDescent="0.35">
      <c r="A60" s="216" t="s">
        <v>157</v>
      </c>
      <c r="B60" s="101" t="s">
        <v>160</v>
      </c>
      <c r="C60" s="138">
        <v>52</v>
      </c>
      <c r="D60" s="138">
        <v>26</v>
      </c>
      <c r="E60" s="138">
        <v>0</v>
      </c>
      <c r="F60" s="138">
        <v>0</v>
      </c>
      <c r="G60" s="138">
        <v>5</v>
      </c>
      <c r="H60" s="138">
        <v>0</v>
      </c>
      <c r="I60" s="138">
        <v>2</v>
      </c>
      <c r="J60" s="138">
        <v>0</v>
      </c>
      <c r="K60" s="138">
        <v>0</v>
      </c>
      <c r="L60" s="138">
        <v>0</v>
      </c>
      <c r="M60" s="138">
        <v>0</v>
      </c>
      <c r="N60" s="138">
        <v>0</v>
      </c>
      <c r="O60" s="138">
        <v>7</v>
      </c>
      <c r="P60" s="138">
        <v>4</v>
      </c>
      <c r="Q60" s="138">
        <v>0</v>
      </c>
      <c r="R60" s="138">
        <v>0</v>
      </c>
      <c r="S60" s="138">
        <v>0</v>
      </c>
      <c r="T60" s="138">
        <v>0</v>
      </c>
      <c r="U60" s="138">
        <v>0</v>
      </c>
      <c r="V60" s="138">
        <v>1</v>
      </c>
      <c r="W60" s="138">
        <v>0</v>
      </c>
      <c r="X60" s="138">
        <v>0</v>
      </c>
      <c r="Y60" s="138">
        <v>0</v>
      </c>
      <c r="Z60" s="138">
        <v>0</v>
      </c>
      <c r="AA60" s="138">
        <v>0</v>
      </c>
      <c r="AB60" s="138">
        <v>0</v>
      </c>
      <c r="AC60" s="138">
        <v>0</v>
      </c>
      <c r="AD60" s="138">
        <v>61</v>
      </c>
      <c r="AE60" s="138">
        <v>36</v>
      </c>
      <c r="AF60" s="138">
        <v>0</v>
      </c>
      <c r="AG60" s="139">
        <v>97</v>
      </c>
      <c r="AH60" s="64"/>
    </row>
    <row r="61" spans="1:34" ht="20.100000000000001" customHeight="1" x14ac:dyDescent="0.35">
      <c r="A61" s="215" t="s">
        <v>162</v>
      </c>
      <c r="B61" s="99" t="s">
        <v>163</v>
      </c>
      <c r="C61" s="135">
        <v>17</v>
      </c>
      <c r="D61" s="135">
        <v>21</v>
      </c>
      <c r="E61" s="135">
        <v>0</v>
      </c>
      <c r="F61" s="135">
        <v>5</v>
      </c>
      <c r="G61" s="135">
        <v>8</v>
      </c>
      <c r="H61" s="135">
        <v>0</v>
      </c>
      <c r="I61" s="135">
        <v>16</v>
      </c>
      <c r="J61" s="135">
        <v>16</v>
      </c>
      <c r="K61" s="135">
        <v>0</v>
      </c>
      <c r="L61" s="135">
        <v>0</v>
      </c>
      <c r="M61" s="135">
        <v>0</v>
      </c>
      <c r="N61" s="135">
        <v>0</v>
      </c>
      <c r="O61" s="135">
        <v>6</v>
      </c>
      <c r="P61" s="135">
        <v>15</v>
      </c>
      <c r="Q61" s="135">
        <v>0</v>
      </c>
      <c r="R61" s="135">
        <v>0</v>
      </c>
      <c r="S61" s="135">
        <v>0</v>
      </c>
      <c r="T61" s="135">
        <v>0</v>
      </c>
      <c r="U61" s="135">
        <v>0</v>
      </c>
      <c r="V61" s="135">
        <v>1</v>
      </c>
      <c r="W61" s="135">
        <v>0</v>
      </c>
      <c r="X61" s="135">
        <v>0</v>
      </c>
      <c r="Y61" s="135">
        <v>1</v>
      </c>
      <c r="Z61" s="135">
        <v>0</v>
      </c>
      <c r="AA61" s="135">
        <v>0</v>
      </c>
      <c r="AB61" s="135">
        <v>0</v>
      </c>
      <c r="AC61" s="135">
        <v>0</v>
      </c>
      <c r="AD61" s="135">
        <v>44</v>
      </c>
      <c r="AE61" s="135">
        <v>62</v>
      </c>
      <c r="AF61" s="135">
        <v>0</v>
      </c>
      <c r="AG61" s="136">
        <v>106</v>
      </c>
      <c r="AH61" s="64"/>
    </row>
    <row r="62" spans="1:34" ht="20.100000000000001" customHeight="1" x14ac:dyDescent="0.35">
      <c r="A62" s="216" t="s">
        <v>162</v>
      </c>
      <c r="B62" s="101" t="s">
        <v>165</v>
      </c>
      <c r="C62" s="138">
        <v>20</v>
      </c>
      <c r="D62" s="138">
        <v>24</v>
      </c>
      <c r="E62" s="138">
        <v>0</v>
      </c>
      <c r="F62" s="138">
        <v>1</v>
      </c>
      <c r="G62" s="138">
        <v>3</v>
      </c>
      <c r="H62" s="138">
        <v>0</v>
      </c>
      <c r="I62" s="138">
        <v>6</v>
      </c>
      <c r="J62" s="138">
        <v>7</v>
      </c>
      <c r="K62" s="138">
        <v>0</v>
      </c>
      <c r="L62" s="138">
        <v>0</v>
      </c>
      <c r="M62" s="138">
        <v>0</v>
      </c>
      <c r="N62" s="138">
        <v>0</v>
      </c>
      <c r="O62" s="138">
        <v>17</v>
      </c>
      <c r="P62" s="138">
        <v>24</v>
      </c>
      <c r="Q62" s="138">
        <v>0</v>
      </c>
      <c r="R62" s="138">
        <v>0</v>
      </c>
      <c r="S62" s="138">
        <v>0</v>
      </c>
      <c r="T62" s="138">
        <v>0</v>
      </c>
      <c r="U62" s="138">
        <v>1</v>
      </c>
      <c r="V62" s="138">
        <v>1</v>
      </c>
      <c r="W62" s="138">
        <v>0</v>
      </c>
      <c r="X62" s="138">
        <v>0</v>
      </c>
      <c r="Y62" s="138">
        <v>0</v>
      </c>
      <c r="Z62" s="138">
        <v>0</v>
      </c>
      <c r="AA62" s="138">
        <v>1</v>
      </c>
      <c r="AB62" s="138">
        <v>0</v>
      </c>
      <c r="AC62" s="138">
        <v>0</v>
      </c>
      <c r="AD62" s="138">
        <v>46</v>
      </c>
      <c r="AE62" s="138">
        <v>59</v>
      </c>
      <c r="AF62" s="138">
        <v>0</v>
      </c>
      <c r="AG62" s="139">
        <v>105</v>
      </c>
      <c r="AH62" s="64"/>
    </row>
    <row r="63" spans="1:34" ht="20.100000000000001" customHeight="1" x14ac:dyDescent="0.35">
      <c r="A63" s="215" t="s">
        <v>162</v>
      </c>
      <c r="B63" s="99" t="s">
        <v>166</v>
      </c>
      <c r="C63" s="135">
        <v>17</v>
      </c>
      <c r="D63" s="135">
        <v>21</v>
      </c>
      <c r="E63" s="135">
        <v>0</v>
      </c>
      <c r="F63" s="135">
        <v>3</v>
      </c>
      <c r="G63" s="135">
        <v>1</v>
      </c>
      <c r="H63" s="135">
        <v>0</v>
      </c>
      <c r="I63" s="135">
        <v>12</v>
      </c>
      <c r="J63" s="135">
        <v>11</v>
      </c>
      <c r="K63" s="135">
        <v>0</v>
      </c>
      <c r="L63" s="135">
        <v>0</v>
      </c>
      <c r="M63" s="135">
        <v>0</v>
      </c>
      <c r="N63" s="135">
        <v>0</v>
      </c>
      <c r="O63" s="135">
        <v>10</v>
      </c>
      <c r="P63" s="135">
        <v>23</v>
      </c>
      <c r="Q63" s="135">
        <v>0</v>
      </c>
      <c r="R63" s="135">
        <v>0</v>
      </c>
      <c r="S63" s="135">
        <v>0</v>
      </c>
      <c r="T63" s="135">
        <v>0</v>
      </c>
      <c r="U63" s="135">
        <v>3</v>
      </c>
      <c r="V63" s="135">
        <v>2</v>
      </c>
      <c r="W63" s="135">
        <v>0</v>
      </c>
      <c r="X63" s="135">
        <v>0</v>
      </c>
      <c r="Y63" s="135">
        <v>0</v>
      </c>
      <c r="Z63" s="135">
        <v>0</v>
      </c>
      <c r="AA63" s="135">
        <v>2</v>
      </c>
      <c r="AB63" s="135">
        <v>1</v>
      </c>
      <c r="AC63" s="135">
        <v>0</v>
      </c>
      <c r="AD63" s="135">
        <v>47</v>
      </c>
      <c r="AE63" s="135">
        <v>59</v>
      </c>
      <c r="AF63" s="135">
        <v>0</v>
      </c>
      <c r="AG63" s="136">
        <v>106</v>
      </c>
      <c r="AH63" s="64"/>
    </row>
    <row r="64" spans="1:34" ht="20.100000000000001" customHeight="1" x14ac:dyDescent="0.35">
      <c r="A64" s="216" t="s">
        <v>168</v>
      </c>
      <c r="B64" s="101" t="s">
        <v>169</v>
      </c>
      <c r="C64" s="138">
        <v>39</v>
      </c>
      <c r="D64" s="138">
        <v>19</v>
      </c>
      <c r="E64" s="138">
        <v>0</v>
      </c>
      <c r="F64" s="138">
        <v>0</v>
      </c>
      <c r="G64" s="138">
        <v>0</v>
      </c>
      <c r="H64" s="138">
        <v>0</v>
      </c>
      <c r="I64" s="138">
        <v>4</v>
      </c>
      <c r="J64" s="138">
        <v>3</v>
      </c>
      <c r="K64" s="138">
        <v>0</v>
      </c>
      <c r="L64" s="138">
        <v>0</v>
      </c>
      <c r="M64" s="138">
        <v>0</v>
      </c>
      <c r="N64" s="138">
        <v>0</v>
      </c>
      <c r="O64" s="138">
        <v>5</v>
      </c>
      <c r="P64" s="138">
        <v>23</v>
      </c>
      <c r="Q64" s="138">
        <v>0</v>
      </c>
      <c r="R64" s="138">
        <v>0</v>
      </c>
      <c r="S64" s="138">
        <v>0</v>
      </c>
      <c r="T64" s="138">
        <v>0</v>
      </c>
      <c r="U64" s="138">
        <v>3</v>
      </c>
      <c r="V64" s="138">
        <v>1</v>
      </c>
      <c r="W64" s="138">
        <v>0</v>
      </c>
      <c r="X64" s="138">
        <v>1</v>
      </c>
      <c r="Y64" s="138">
        <v>1</v>
      </c>
      <c r="Z64" s="138">
        <v>0</v>
      </c>
      <c r="AA64" s="138">
        <v>1</v>
      </c>
      <c r="AB64" s="138">
        <v>0</v>
      </c>
      <c r="AC64" s="138">
        <v>0</v>
      </c>
      <c r="AD64" s="138">
        <v>53</v>
      </c>
      <c r="AE64" s="138">
        <v>47</v>
      </c>
      <c r="AF64" s="138">
        <v>0</v>
      </c>
      <c r="AG64" s="139">
        <v>100</v>
      </c>
      <c r="AH64" s="64"/>
    </row>
    <row r="65" spans="1:34" ht="20.100000000000001" customHeight="1" x14ac:dyDescent="0.35">
      <c r="A65" s="215" t="s">
        <v>168</v>
      </c>
      <c r="B65" s="99" t="s">
        <v>171</v>
      </c>
      <c r="C65" s="135">
        <v>33</v>
      </c>
      <c r="D65" s="135">
        <v>8</v>
      </c>
      <c r="E65" s="135">
        <v>0</v>
      </c>
      <c r="F65" s="135">
        <v>0</v>
      </c>
      <c r="G65" s="135">
        <v>0</v>
      </c>
      <c r="H65" s="135">
        <v>0</v>
      </c>
      <c r="I65" s="135">
        <v>4</v>
      </c>
      <c r="J65" s="135">
        <v>1</v>
      </c>
      <c r="K65" s="135">
        <v>0</v>
      </c>
      <c r="L65" s="135">
        <v>0</v>
      </c>
      <c r="M65" s="135">
        <v>0</v>
      </c>
      <c r="N65" s="135">
        <v>0</v>
      </c>
      <c r="O65" s="135">
        <v>2</v>
      </c>
      <c r="P65" s="135">
        <v>1</v>
      </c>
      <c r="Q65" s="135">
        <v>0</v>
      </c>
      <c r="R65" s="135">
        <v>0</v>
      </c>
      <c r="S65" s="135">
        <v>0</v>
      </c>
      <c r="T65" s="135">
        <v>0</v>
      </c>
      <c r="U65" s="135">
        <v>1</v>
      </c>
      <c r="V65" s="135">
        <v>0</v>
      </c>
      <c r="W65" s="135">
        <v>0</v>
      </c>
      <c r="X65" s="135">
        <v>0</v>
      </c>
      <c r="Y65" s="135">
        <v>0</v>
      </c>
      <c r="Z65" s="135">
        <v>0</v>
      </c>
      <c r="AA65" s="135">
        <v>0</v>
      </c>
      <c r="AB65" s="135">
        <v>0</v>
      </c>
      <c r="AC65" s="135">
        <v>0</v>
      </c>
      <c r="AD65" s="135">
        <v>40</v>
      </c>
      <c r="AE65" s="135">
        <v>10</v>
      </c>
      <c r="AF65" s="135">
        <v>0</v>
      </c>
      <c r="AG65" s="136">
        <v>50</v>
      </c>
      <c r="AH65" s="64"/>
    </row>
    <row r="66" spans="1:34" ht="20.100000000000001" customHeight="1" x14ac:dyDescent="0.35">
      <c r="A66" s="216" t="s">
        <v>173</v>
      </c>
      <c r="B66" s="101" t="s">
        <v>174</v>
      </c>
      <c r="C66" s="138">
        <v>28</v>
      </c>
      <c r="D66" s="138">
        <v>18</v>
      </c>
      <c r="E66" s="138">
        <v>0</v>
      </c>
      <c r="F66" s="138">
        <v>3</v>
      </c>
      <c r="G66" s="138">
        <v>7</v>
      </c>
      <c r="H66" s="138">
        <v>0</v>
      </c>
      <c r="I66" s="138">
        <v>3</v>
      </c>
      <c r="J66" s="138">
        <v>4</v>
      </c>
      <c r="K66" s="138">
        <v>0</v>
      </c>
      <c r="L66" s="138">
        <v>0</v>
      </c>
      <c r="M66" s="138">
        <v>0</v>
      </c>
      <c r="N66" s="138">
        <v>0</v>
      </c>
      <c r="O66" s="138">
        <v>14</v>
      </c>
      <c r="P66" s="138">
        <v>24</v>
      </c>
      <c r="Q66" s="138">
        <v>0</v>
      </c>
      <c r="R66" s="138">
        <v>0</v>
      </c>
      <c r="S66" s="138">
        <v>0</v>
      </c>
      <c r="T66" s="138">
        <v>0</v>
      </c>
      <c r="U66" s="138">
        <v>0</v>
      </c>
      <c r="V66" s="138">
        <v>0</v>
      </c>
      <c r="W66" s="138">
        <v>0</v>
      </c>
      <c r="X66" s="138">
        <v>0</v>
      </c>
      <c r="Y66" s="138">
        <v>0</v>
      </c>
      <c r="Z66" s="138">
        <v>0</v>
      </c>
      <c r="AA66" s="138">
        <v>0</v>
      </c>
      <c r="AB66" s="138">
        <v>0</v>
      </c>
      <c r="AC66" s="138">
        <v>0</v>
      </c>
      <c r="AD66" s="138">
        <v>48</v>
      </c>
      <c r="AE66" s="138">
        <v>53</v>
      </c>
      <c r="AF66" s="138">
        <v>0</v>
      </c>
      <c r="AG66" s="139">
        <v>101</v>
      </c>
      <c r="AH66" s="64"/>
    </row>
    <row r="67" spans="1:34" ht="20.100000000000001" customHeight="1" x14ac:dyDescent="0.35">
      <c r="A67" s="215" t="s">
        <v>176</v>
      </c>
      <c r="B67" s="99" t="s">
        <v>177</v>
      </c>
      <c r="C67" s="135">
        <v>18</v>
      </c>
      <c r="D67" s="135">
        <v>19</v>
      </c>
      <c r="E67" s="135">
        <v>0</v>
      </c>
      <c r="F67" s="135">
        <v>0</v>
      </c>
      <c r="G67" s="135">
        <v>0</v>
      </c>
      <c r="H67" s="135">
        <v>0</v>
      </c>
      <c r="I67" s="135">
        <v>2</v>
      </c>
      <c r="J67" s="135">
        <v>2</v>
      </c>
      <c r="K67" s="135">
        <v>0</v>
      </c>
      <c r="L67" s="135">
        <v>0</v>
      </c>
      <c r="M67" s="135">
        <v>0</v>
      </c>
      <c r="N67" s="135">
        <v>0</v>
      </c>
      <c r="O67" s="135">
        <v>10</v>
      </c>
      <c r="P67" s="135">
        <v>9</v>
      </c>
      <c r="Q67" s="135">
        <v>1</v>
      </c>
      <c r="R67" s="135">
        <v>0</v>
      </c>
      <c r="S67" s="135">
        <v>0</v>
      </c>
      <c r="T67" s="135">
        <v>0</v>
      </c>
      <c r="U67" s="135">
        <v>0</v>
      </c>
      <c r="V67" s="135">
        <v>0</v>
      </c>
      <c r="W67" s="135">
        <v>0</v>
      </c>
      <c r="X67" s="135">
        <v>0</v>
      </c>
      <c r="Y67" s="135">
        <v>0</v>
      </c>
      <c r="Z67" s="135">
        <v>0</v>
      </c>
      <c r="AA67" s="135">
        <v>0</v>
      </c>
      <c r="AB67" s="135">
        <v>0</v>
      </c>
      <c r="AC67" s="135">
        <v>0</v>
      </c>
      <c r="AD67" s="135">
        <v>30</v>
      </c>
      <c r="AE67" s="135">
        <v>30</v>
      </c>
      <c r="AF67" s="135">
        <v>1</v>
      </c>
      <c r="AG67" s="136">
        <v>61</v>
      </c>
      <c r="AH67" s="64"/>
    </row>
    <row r="68" spans="1:34" ht="20.100000000000001" customHeight="1" x14ac:dyDescent="0.35">
      <c r="A68" s="216" t="s">
        <v>179</v>
      </c>
      <c r="B68" s="101" t="s">
        <v>180</v>
      </c>
      <c r="C68" s="138">
        <v>23</v>
      </c>
      <c r="D68" s="138">
        <v>14</v>
      </c>
      <c r="E68" s="138">
        <v>0</v>
      </c>
      <c r="F68" s="138">
        <v>1</v>
      </c>
      <c r="G68" s="138">
        <v>0</v>
      </c>
      <c r="H68" s="138">
        <v>0</v>
      </c>
      <c r="I68" s="138">
        <v>0</v>
      </c>
      <c r="J68" s="138">
        <v>0</v>
      </c>
      <c r="K68" s="138">
        <v>0</v>
      </c>
      <c r="L68" s="138">
        <v>0</v>
      </c>
      <c r="M68" s="138">
        <v>0</v>
      </c>
      <c r="N68" s="138">
        <v>0</v>
      </c>
      <c r="O68" s="138">
        <v>1</v>
      </c>
      <c r="P68" s="138">
        <v>5</v>
      </c>
      <c r="Q68" s="138">
        <v>0</v>
      </c>
      <c r="R68" s="138">
        <v>0</v>
      </c>
      <c r="S68" s="138">
        <v>0</v>
      </c>
      <c r="T68" s="138">
        <v>0</v>
      </c>
      <c r="U68" s="138">
        <v>0</v>
      </c>
      <c r="V68" s="138">
        <v>0</v>
      </c>
      <c r="W68" s="138">
        <v>0</v>
      </c>
      <c r="X68" s="138">
        <v>1</v>
      </c>
      <c r="Y68" s="138">
        <v>2</v>
      </c>
      <c r="Z68" s="138">
        <v>0</v>
      </c>
      <c r="AA68" s="138">
        <v>0</v>
      </c>
      <c r="AB68" s="138">
        <v>0</v>
      </c>
      <c r="AC68" s="138">
        <v>0</v>
      </c>
      <c r="AD68" s="138">
        <v>26</v>
      </c>
      <c r="AE68" s="138">
        <v>21</v>
      </c>
      <c r="AF68" s="138">
        <v>0</v>
      </c>
      <c r="AG68" s="139">
        <v>47</v>
      </c>
      <c r="AH68" s="64"/>
    </row>
    <row r="69" spans="1:34" ht="20.100000000000001" customHeight="1" x14ac:dyDescent="0.35">
      <c r="A69" s="215" t="s">
        <v>182</v>
      </c>
      <c r="B69" s="99" t="s">
        <v>183</v>
      </c>
      <c r="C69" s="135">
        <v>36</v>
      </c>
      <c r="D69" s="135">
        <v>32</v>
      </c>
      <c r="E69" s="135">
        <v>0</v>
      </c>
      <c r="F69" s="135">
        <v>1</v>
      </c>
      <c r="G69" s="135">
        <v>6</v>
      </c>
      <c r="H69" s="135">
        <v>0</v>
      </c>
      <c r="I69" s="135">
        <v>3</v>
      </c>
      <c r="J69" s="135">
        <v>3</v>
      </c>
      <c r="K69" s="135">
        <v>0</v>
      </c>
      <c r="L69" s="135">
        <v>0</v>
      </c>
      <c r="M69" s="135">
        <v>0</v>
      </c>
      <c r="N69" s="135">
        <v>0</v>
      </c>
      <c r="O69" s="135">
        <v>7</v>
      </c>
      <c r="P69" s="135">
        <v>9</v>
      </c>
      <c r="Q69" s="135">
        <v>0</v>
      </c>
      <c r="R69" s="135">
        <v>0</v>
      </c>
      <c r="S69" s="135">
        <v>0</v>
      </c>
      <c r="T69" s="135">
        <v>0</v>
      </c>
      <c r="U69" s="135">
        <v>0</v>
      </c>
      <c r="V69" s="135">
        <v>2</v>
      </c>
      <c r="W69" s="135">
        <v>0</v>
      </c>
      <c r="X69" s="135">
        <v>0</v>
      </c>
      <c r="Y69" s="135">
        <v>0</v>
      </c>
      <c r="Z69" s="135">
        <v>0</v>
      </c>
      <c r="AA69" s="135">
        <v>0</v>
      </c>
      <c r="AB69" s="135">
        <v>1</v>
      </c>
      <c r="AC69" s="135">
        <v>0</v>
      </c>
      <c r="AD69" s="135">
        <v>47</v>
      </c>
      <c r="AE69" s="135">
        <v>53</v>
      </c>
      <c r="AF69" s="135">
        <v>0</v>
      </c>
      <c r="AG69" s="136">
        <v>100</v>
      </c>
      <c r="AH69" s="64"/>
    </row>
    <row r="70" spans="1:34" ht="20.100000000000001" customHeight="1" x14ac:dyDescent="0.35">
      <c r="A70" s="216" t="s">
        <v>185</v>
      </c>
      <c r="B70" s="101" t="s">
        <v>186</v>
      </c>
      <c r="C70" s="138">
        <v>0</v>
      </c>
      <c r="D70" s="138">
        <v>0</v>
      </c>
      <c r="E70" s="138">
        <v>0</v>
      </c>
      <c r="F70" s="138">
        <v>0</v>
      </c>
      <c r="G70" s="138">
        <v>0</v>
      </c>
      <c r="H70" s="138">
        <v>0</v>
      </c>
      <c r="I70" s="138">
        <v>12</v>
      </c>
      <c r="J70" s="138">
        <v>29</v>
      </c>
      <c r="K70" s="138">
        <v>0</v>
      </c>
      <c r="L70" s="138">
        <v>0</v>
      </c>
      <c r="M70" s="138">
        <v>0</v>
      </c>
      <c r="N70" s="138">
        <v>0</v>
      </c>
      <c r="O70" s="138">
        <v>0</v>
      </c>
      <c r="P70" s="138">
        <v>0</v>
      </c>
      <c r="Q70" s="138">
        <v>0</v>
      </c>
      <c r="R70" s="138">
        <v>0</v>
      </c>
      <c r="S70" s="138">
        <v>0</v>
      </c>
      <c r="T70" s="138">
        <v>0</v>
      </c>
      <c r="U70" s="138">
        <v>0</v>
      </c>
      <c r="V70" s="138">
        <v>0</v>
      </c>
      <c r="W70" s="138">
        <v>0</v>
      </c>
      <c r="X70" s="138">
        <v>0</v>
      </c>
      <c r="Y70" s="138">
        <v>0</v>
      </c>
      <c r="Z70" s="138">
        <v>0</v>
      </c>
      <c r="AA70" s="138">
        <v>0</v>
      </c>
      <c r="AB70" s="138">
        <v>0</v>
      </c>
      <c r="AC70" s="138">
        <v>0</v>
      </c>
      <c r="AD70" s="138">
        <v>12</v>
      </c>
      <c r="AE70" s="138">
        <v>29</v>
      </c>
      <c r="AF70" s="138">
        <v>0</v>
      </c>
      <c r="AG70" s="139">
        <v>41</v>
      </c>
      <c r="AH70" s="64"/>
    </row>
    <row r="71" spans="1:34" s="217" customFormat="1" ht="20.100000000000001" customHeight="1" x14ac:dyDescent="0.4">
      <c r="A71" s="227"/>
      <c r="B71" s="229" t="s">
        <v>324</v>
      </c>
      <c r="C71" s="222">
        <v>1664</v>
      </c>
      <c r="D71" s="222">
        <v>1543</v>
      </c>
      <c r="E71" s="222">
        <v>3</v>
      </c>
      <c r="F71" s="222">
        <v>154</v>
      </c>
      <c r="G71" s="222">
        <v>228</v>
      </c>
      <c r="H71" s="222">
        <v>0</v>
      </c>
      <c r="I71" s="222">
        <v>250</v>
      </c>
      <c r="J71" s="222">
        <v>359</v>
      </c>
      <c r="K71" s="222">
        <v>1</v>
      </c>
      <c r="L71" s="222">
        <v>6</v>
      </c>
      <c r="M71" s="222">
        <v>8</v>
      </c>
      <c r="N71" s="222">
        <v>0</v>
      </c>
      <c r="O71" s="222">
        <v>648</v>
      </c>
      <c r="P71" s="222">
        <v>836</v>
      </c>
      <c r="Q71" s="222">
        <v>2</v>
      </c>
      <c r="R71" s="222">
        <v>3</v>
      </c>
      <c r="S71" s="222">
        <v>8</v>
      </c>
      <c r="T71" s="222">
        <v>0</v>
      </c>
      <c r="U71" s="222">
        <v>106</v>
      </c>
      <c r="V71" s="222">
        <v>123</v>
      </c>
      <c r="W71" s="222">
        <v>0</v>
      </c>
      <c r="X71" s="222">
        <v>90</v>
      </c>
      <c r="Y71" s="222">
        <v>124</v>
      </c>
      <c r="Z71" s="222">
        <v>0</v>
      </c>
      <c r="AA71" s="222">
        <v>66</v>
      </c>
      <c r="AB71" s="222">
        <v>83</v>
      </c>
      <c r="AC71" s="222">
        <v>3</v>
      </c>
      <c r="AD71" s="222">
        <v>2987</v>
      </c>
      <c r="AE71" s="222">
        <v>3312</v>
      </c>
      <c r="AF71" s="222">
        <v>9</v>
      </c>
      <c r="AG71" s="223">
        <v>6308</v>
      </c>
      <c r="AH71" s="64"/>
    </row>
    <row r="72" spans="1:34" s="217" customFormat="1" ht="20.100000000000001" customHeight="1" x14ac:dyDescent="0.4">
      <c r="A72" s="227"/>
      <c r="B72" s="229" t="s">
        <v>264</v>
      </c>
      <c r="C72" s="222"/>
      <c r="D72" s="222">
        <v>3210</v>
      </c>
      <c r="E72" s="222"/>
      <c r="F72" s="222"/>
      <c r="G72" s="222">
        <v>382</v>
      </c>
      <c r="H72" s="222"/>
      <c r="I72" s="222"/>
      <c r="J72" s="222">
        <v>610</v>
      </c>
      <c r="K72" s="222"/>
      <c r="L72" s="222"/>
      <c r="M72" s="222">
        <v>14</v>
      </c>
      <c r="N72" s="222"/>
      <c r="O72" s="222"/>
      <c r="P72" s="222">
        <v>1486</v>
      </c>
      <c r="Q72" s="222"/>
      <c r="R72" s="222"/>
      <c r="S72" s="222">
        <v>11</v>
      </c>
      <c r="T72" s="222"/>
      <c r="U72" s="222"/>
      <c r="V72" s="222">
        <v>229</v>
      </c>
      <c r="W72" s="222"/>
      <c r="X72" s="222"/>
      <c r="Y72" s="222">
        <v>214</v>
      </c>
      <c r="Z72" s="222"/>
      <c r="AA72" s="222"/>
      <c r="AB72" s="222">
        <v>152</v>
      </c>
      <c r="AC72" s="222"/>
      <c r="AD72" s="222"/>
      <c r="AE72" s="222"/>
      <c r="AF72" s="222"/>
      <c r="AG72" s="223"/>
    </row>
    <row r="73" spans="1:34" s="217" customFormat="1" ht="20.100000000000001" customHeight="1" thickBot="1" x14ac:dyDescent="0.45">
      <c r="A73" s="228"/>
      <c r="B73" s="230" t="s">
        <v>328</v>
      </c>
      <c r="C73" s="224"/>
      <c r="D73" s="225">
        <v>50.9</v>
      </c>
      <c r="E73" s="224"/>
      <c r="F73" s="224"/>
      <c r="G73" s="225">
        <v>6.1</v>
      </c>
      <c r="H73" s="224"/>
      <c r="I73" s="224"/>
      <c r="J73" s="225">
        <v>9.6999999999999993</v>
      </c>
      <c r="K73" s="224"/>
      <c r="L73" s="224"/>
      <c r="M73" s="225">
        <v>0.2</v>
      </c>
      <c r="N73" s="224"/>
      <c r="O73" s="224"/>
      <c r="P73" s="225">
        <v>23.6</v>
      </c>
      <c r="Q73" s="224"/>
      <c r="R73" s="224"/>
      <c r="S73" s="225">
        <v>0.2</v>
      </c>
      <c r="T73" s="224"/>
      <c r="U73" s="224"/>
      <c r="V73" s="225">
        <v>3.6</v>
      </c>
      <c r="W73" s="224"/>
      <c r="X73" s="224"/>
      <c r="Y73" s="225">
        <v>3.4</v>
      </c>
      <c r="Z73" s="224"/>
      <c r="AA73" s="224"/>
      <c r="AB73" s="225">
        <v>2.4</v>
      </c>
      <c r="AC73" s="224"/>
      <c r="AD73" s="224"/>
      <c r="AE73" s="224"/>
      <c r="AF73" s="224"/>
      <c r="AG73" s="226"/>
    </row>
    <row r="74" spans="1:34" s="217" customFormat="1" ht="24.95" customHeight="1" x14ac:dyDescent="0.4">
      <c r="A74" s="531"/>
      <c r="B74" s="525" t="s">
        <v>888</v>
      </c>
      <c r="C74" s="532"/>
      <c r="D74" s="533"/>
      <c r="E74" s="532"/>
      <c r="F74" s="532"/>
      <c r="G74" s="533"/>
      <c r="H74" s="532"/>
      <c r="I74" s="532"/>
      <c r="J74" s="533"/>
      <c r="K74" s="532"/>
      <c r="L74" s="532"/>
      <c r="M74" s="533"/>
      <c r="N74" s="532"/>
      <c r="O74" s="532"/>
      <c r="P74" s="533"/>
      <c r="Q74" s="532"/>
      <c r="R74" s="532"/>
      <c r="S74" s="533"/>
      <c r="T74" s="532"/>
      <c r="U74" s="532"/>
      <c r="V74" s="533"/>
      <c r="W74" s="532"/>
      <c r="X74" s="532"/>
      <c r="Y74" s="533"/>
      <c r="Z74" s="532"/>
      <c r="AA74" s="532"/>
      <c r="AB74" s="533"/>
      <c r="AC74" s="532"/>
      <c r="AD74" s="532"/>
      <c r="AE74" s="532"/>
      <c r="AF74" s="532"/>
      <c r="AG74" s="532"/>
    </row>
    <row r="75" spans="1:34" s="217" customFormat="1" ht="20.100000000000001" customHeight="1" x14ac:dyDescent="0.4">
      <c r="A75" s="215" t="s">
        <v>864</v>
      </c>
      <c r="B75" s="99" t="s">
        <v>865</v>
      </c>
      <c r="C75" s="135">
        <v>0</v>
      </c>
      <c r="D75" s="135">
        <v>0</v>
      </c>
      <c r="E75" s="135">
        <v>0</v>
      </c>
      <c r="F75" s="135">
        <v>0</v>
      </c>
      <c r="G75" s="135">
        <v>0</v>
      </c>
      <c r="H75" s="135">
        <v>0</v>
      </c>
      <c r="I75" s="135">
        <v>0</v>
      </c>
      <c r="J75" s="135">
        <v>0</v>
      </c>
      <c r="K75" s="135">
        <v>0</v>
      </c>
      <c r="L75" s="135">
        <v>0</v>
      </c>
      <c r="M75" s="135">
        <v>0</v>
      </c>
      <c r="N75" s="135">
        <v>0</v>
      </c>
      <c r="O75" s="135">
        <v>0</v>
      </c>
      <c r="P75" s="135">
        <v>0</v>
      </c>
      <c r="Q75" s="135">
        <v>0</v>
      </c>
      <c r="R75" s="135">
        <v>0</v>
      </c>
      <c r="S75" s="135">
        <v>0</v>
      </c>
      <c r="T75" s="135">
        <v>0</v>
      </c>
      <c r="U75" s="135">
        <v>0</v>
      </c>
      <c r="V75" s="135">
        <v>0</v>
      </c>
      <c r="W75" s="135">
        <v>0</v>
      </c>
      <c r="X75" s="135">
        <v>0</v>
      </c>
      <c r="Y75" s="135">
        <v>0</v>
      </c>
      <c r="Z75" s="135">
        <v>0</v>
      </c>
      <c r="AA75" s="135">
        <v>90</v>
      </c>
      <c r="AB75" s="135">
        <v>85</v>
      </c>
      <c r="AC75" s="135">
        <v>0</v>
      </c>
      <c r="AD75" s="135">
        <v>90</v>
      </c>
      <c r="AE75" s="135">
        <v>85</v>
      </c>
      <c r="AF75" s="135">
        <v>0</v>
      </c>
      <c r="AG75" s="136">
        <v>175</v>
      </c>
    </row>
    <row r="76" spans="1:34" ht="13.9" x14ac:dyDescent="0.35">
      <c r="A76" s="452" t="s">
        <v>796</v>
      </c>
      <c r="B76" s="48"/>
    </row>
    <row r="77" spans="1:34" ht="30" customHeight="1" x14ac:dyDescent="0.35">
      <c r="A77" s="645" t="s">
        <v>797</v>
      </c>
      <c r="B77" s="645"/>
    </row>
    <row r="78" spans="1:34" x14ac:dyDescent="0.35">
      <c r="A78" s="48"/>
      <c r="B78" s="48"/>
    </row>
    <row r="79" spans="1:34" x14ac:dyDescent="0.35">
      <c r="A79" s="645" t="s">
        <v>775</v>
      </c>
      <c r="B79" s="645"/>
    </row>
    <row r="80" spans="1:34" x14ac:dyDescent="0.35">
      <c r="A80" s="645"/>
      <c r="B80" s="645"/>
    </row>
    <row r="81" spans="1:2" x14ac:dyDescent="0.35">
      <c r="A81" s="49" t="s">
        <v>391</v>
      </c>
      <c r="B81" s="48"/>
    </row>
  </sheetData>
  <autoFilter ref="A4:AG4"/>
  <mergeCells count="15">
    <mergeCell ref="A1:B1"/>
    <mergeCell ref="A2:B2"/>
    <mergeCell ref="A79:B80"/>
    <mergeCell ref="R3:T3"/>
    <mergeCell ref="U3:W3"/>
    <mergeCell ref="A77:B77"/>
    <mergeCell ref="X3:Z3"/>
    <mergeCell ref="AA3:AC3"/>
    <mergeCell ref="AD3:AF3"/>
    <mergeCell ref="O3:Q3"/>
    <mergeCell ref="A3:B3"/>
    <mergeCell ref="C3:E3"/>
    <mergeCell ref="F3:H3"/>
    <mergeCell ref="I3:K3"/>
    <mergeCell ref="L3:N3"/>
  </mergeCells>
  <hyperlinks>
    <hyperlink ref="A2:B2" location="TOC!A1" display="Return to Table of Contents"/>
  </hyperlinks>
  <pageMargins left="0.25" right="0.25" top="0.75" bottom="0.75" header="0.3" footer="0.3"/>
  <pageSetup scale="41" fitToWidth="0" orientation="portrait" horizontalDpi="1200" verticalDpi="1200" r:id="rId1"/>
  <headerFooter>
    <oddHeader>&amp;L&amp;9 2019-20 &amp;"Arial,Italic"Survey of Dental Education&amp;"Arial,Regular"
Report 1 - Academic Programs, Enrollment, and Graduates</oddHeader>
  </headerFooter>
  <rowBreaks count="1" manualBreakCount="1">
    <brk id="1" max="16383" man="1"/>
  </rowBreaks>
  <colBreaks count="2" manualBreakCount="2">
    <brk id="17" max="80" man="1"/>
    <brk id="33"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F70"/>
  <sheetViews>
    <sheetView workbookViewId="0"/>
  </sheetViews>
  <sheetFormatPr defaultColWidth="9.1328125" defaultRowHeight="12.75" x14ac:dyDescent="0.35"/>
  <cols>
    <col min="1" max="16384" width="9.1328125" style="16"/>
  </cols>
  <sheetData>
    <row r="1" spans="1:3" ht="15.75" x14ac:dyDescent="0.4">
      <c r="A1" s="381" t="s">
        <v>722</v>
      </c>
      <c r="B1" s="28"/>
      <c r="C1" s="28"/>
    </row>
    <row r="2" spans="1:3" ht="18.75" customHeight="1" x14ac:dyDescent="0.35">
      <c r="A2" s="663" t="s">
        <v>0</v>
      </c>
      <c r="B2" s="663"/>
      <c r="C2" s="663"/>
    </row>
    <row r="51" spans="1:6" ht="22.5" customHeight="1" x14ac:dyDescent="0.35">
      <c r="A51" s="326" t="s">
        <v>868</v>
      </c>
    </row>
    <row r="52" spans="1:6" ht="13.9" x14ac:dyDescent="0.35">
      <c r="A52" s="448" t="s">
        <v>798</v>
      </c>
      <c r="B52" s="453"/>
      <c r="C52" s="453"/>
      <c r="D52" s="453"/>
      <c r="E52" s="453"/>
      <c r="F52" s="453"/>
    </row>
    <row r="53" spans="1:6" x14ac:dyDescent="0.35">
      <c r="A53" s="453" t="s">
        <v>799</v>
      </c>
      <c r="B53" s="453"/>
      <c r="C53" s="453"/>
      <c r="D53" s="453"/>
      <c r="E53" s="453"/>
      <c r="F53" s="453"/>
    </row>
    <row r="54" spans="1:6" x14ac:dyDescent="0.35">
      <c r="A54" s="453" t="s">
        <v>800</v>
      </c>
      <c r="B54" s="453"/>
      <c r="C54" s="453"/>
      <c r="D54" s="453"/>
      <c r="E54" s="453"/>
      <c r="F54" s="453"/>
    </row>
    <row r="55" spans="1:6" x14ac:dyDescent="0.35">
      <c r="A55" s="453" t="s">
        <v>801</v>
      </c>
      <c r="B55" s="453"/>
      <c r="C55" s="453"/>
      <c r="D55" s="453"/>
      <c r="E55" s="453"/>
      <c r="F55" s="453"/>
    </row>
    <row r="56" spans="1:6" x14ac:dyDescent="0.35">
      <c r="A56" s="453" t="s">
        <v>802</v>
      </c>
      <c r="B56" s="453"/>
      <c r="C56" s="453"/>
      <c r="D56" s="453"/>
      <c r="E56" s="453"/>
      <c r="F56" s="453"/>
    </row>
    <row r="57" spans="1:6" x14ac:dyDescent="0.35">
      <c r="A57" s="453" t="s">
        <v>803</v>
      </c>
      <c r="B57" s="453"/>
      <c r="C57" s="453"/>
      <c r="D57" s="453"/>
      <c r="E57" s="453"/>
      <c r="F57" s="453"/>
    </row>
    <row r="58" spans="1:6" x14ac:dyDescent="0.35">
      <c r="A58" s="453" t="s">
        <v>804</v>
      </c>
      <c r="B58" s="453"/>
      <c r="C58" s="453"/>
      <c r="D58" s="453"/>
      <c r="E58" s="453"/>
      <c r="F58" s="453"/>
    </row>
    <row r="59" spans="1:6" x14ac:dyDescent="0.35">
      <c r="A59" s="453" t="s">
        <v>805</v>
      </c>
      <c r="B59" s="453"/>
      <c r="C59" s="453"/>
      <c r="D59" s="453"/>
      <c r="E59" s="453"/>
      <c r="F59" s="453"/>
    </row>
    <row r="60" spans="1:6" x14ac:dyDescent="0.35">
      <c r="A60" s="453" t="s">
        <v>806</v>
      </c>
      <c r="B60" s="453"/>
      <c r="C60" s="453"/>
      <c r="D60" s="453"/>
      <c r="E60" s="453"/>
      <c r="F60" s="453"/>
    </row>
    <row r="61" spans="1:6" x14ac:dyDescent="0.35">
      <c r="A61" s="453" t="s">
        <v>807</v>
      </c>
      <c r="B61" s="453"/>
      <c r="C61" s="453"/>
      <c r="D61" s="453"/>
      <c r="E61" s="453"/>
      <c r="F61" s="453"/>
    </row>
    <row r="62" spans="1:6" ht="51" customHeight="1" x14ac:dyDescent="0.35">
      <c r="A62" s="688" t="s">
        <v>808</v>
      </c>
      <c r="B62" s="688"/>
      <c r="C62" s="688"/>
      <c r="D62" s="688"/>
      <c r="E62" s="688"/>
      <c r="F62" s="688"/>
    </row>
    <row r="63" spans="1:6" x14ac:dyDescent="0.35">
      <c r="A63" s="453"/>
      <c r="B63" s="453"/>
      <c r="C63" s="453"/>
      <c r="D63" s="453"/>
      <c r="E63" s="453"/>
      <c r="F63" s="453"/>
    </row>
    <row r="64" spans="1:6" x14ac:dyDescent="0.35">
      <c r="A64" s="454" t="s">
        <v>809</v>
      </c>
      <c r="B64" s="447"/>
      <c r="C64" s="447"/>
      <c r="D64" s="447"/>
      <c r="E64" s="447"/>
      <c r="F64" s="447"/>
    </row>
    <row r="65" spans="1:6" x14ac:dyDescent="0.35">
      <c r="A65" s="447" t="s">
        <v>521</v>
      </c>
      <c r="B65" s="453"/>
      <c r="C65" s="453"/>
      <c r="D65" s="453"/>
      <c r="E65" s="453"/>
      <c r="F65" s="453"/>
    </row>
    <row r="70" spans="1:6" x14ac:dyDescent="0.35">
      <c r="A70" s="527"/>
    </row>
  </sheetData>
  <mergeCells count="2">
    <mergeCell ref="A2:C2"/>
    <mergeCell ref="A62:F62"/>
  </mergeCells>
  <hyperlinks>
    <hyperlink ref="A2:C2" location="TOC!A1" display="Return to Table of Contents"/>
  </hyperlinks>
  <pageMargins left="0.25" right="0.25" top="0.75" bottom="0.75" header="0.3" footer="0.3"/>
  <pageSetup scale="70" orientation="portrait" horizontalDpi="1200" verticalDpi="1200" r:id="rId1"/>
  <headerFooter>
    <oddHeader>&amp;L&amp;9 2019-20 &amp;"Arial,Italic"Survey of Dental Education&amp;"Arial,Regular"
Report 1 - Academic Programs, Enrollment, and Graduates</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BL78"/>
  <sheetViews>
    <sheetView zoomScaleNormal="100" workbookViewId="0">
      <pane xSplit="2" ySplit="3" topLeftCell="C4" activePane="bottomRight" state="frozen"/>
      <selection activeCell="B51" sqref="B51"/>
      <selection pane="topRight" activeCell="B51" sqref="B51"/>
      <selection pane="bottomLeft" activeCell="B51" sqref="B51"/>
      <selection pane="bottomRight" sqref="A1:B1"/>
    </sheetView>
  </sheetViews>
  <sheetFormatPr defaultColWidth="9.1328125" defaultRowHeight="12.75" x14ac:dyDescent="0.35"/>
  <cols>
    <col min="1" max="1" width="9.1328125" style="1" customWidth="1"/>
    <col min="2" max="2" width="61.86328125" style="1" customWidth="1"/>
    <col min="3" max="4" width="4.59765625" style="1" customWidth="1"/>
    <col min="5" max="5" width="5.59765625" style="1" customWidth="1"/>
    <col min="6" max="6" width="4.59765625" style="1" customWidth="1"/>
    <col min="7" max="7" width="5.59765625" style="1" customWidth="1"/>
    <col min="8" max="11" width="4.59765625" style="1" customWidth="1"/>
    <col min="12" max="12" width="7.73046875" style="1" customWidth="1"/>
    <col min="13" max="13" width="7.73046875" style="1" bestFit="1" customWidth="1"/>
    <col min="14" max="15" width="4.59765625" style="1" customWidth="1"/>
    <col min="16" max="17" width="6.59765625" style="1" customWidth="1"/>
    <col min="18" max="22" width="4.59765625" style="1" customWidth="1"/>
    <col min="23" max="24" width="7.73046875" style="1" bestFit="1" customWidth="1"/>
    <col min="25" max="25" width="5.59765625" style="1" customWidth="1"/>
    <col min="26" max="26" width="6.73046875" style="1" bestFit="1" customWidth="1"/>
    <col min="27" max="27" width="4.59765625" style="1" customWidth="1"/>
    <col min="28" max="28" width="5.59765625" style="1" customWidth="1"/>
    <col min="29" max="32" width="4.59765625" style="1" customWidth="1"/>
    <col min="33" max="33" width="7.73046875" style="1" bestFit="1" customWidth="1"/>
    <col min="34" max="34" width="4.59765625" style="1" customWidth="1"/>
    <col min="35" max="35" width="7.1328125" style="1" customWidth="1"/>
    <col min="36" max="36" width="7.73046875" style="1" bestFit="1" customWidth="1"/>
    <col min="37" max="37" width="4.59765625" style="1" customWidth="1"/>
    <col min="38" max="38" width="7.73046875" style="1" bestFit="1" customWidth="1"/>
    <col min="39" max="40" width="4.59765625" style="1" customWidth="1"/>
    <col min="41" max="41" width="7.73046875" style="1" bestFit="1" customWidth="1"/>
    <col min="42" max="44" width="4.59765625" style="1" customWidth="1"/>
    <col min="45" max="45" width="5.86328125" style="1" customWidth="1"/>
    <col min="46" max="47" width="7.73046875" style="1" bestFit="1" customWidth="1"/>
    <col min="48" max="48" width="4.59765625" style="1" customWidth="1"/>
    <col min="49" max="50" width="7.73046875" style="1" bestFit="1" customWidth="1"/>
    <col min="51" max="51" width="4.59765625" style="1" customWidth="1"/>
    <col min="52" max="52" width="5.3984375" style="1" customWidth="1"/>
    <col min="53" max="54" width="4.59765625" style="1" customWidth="1"/>
    <col min="55" max="55" width="5.86328125" style="1" customWidth="1"/>
    <col min="56" max="59" width="4.59765625" style="1" customWidth="1"/>
    <col min="60" max="60" width="8.3984375" style="1" customWidth="1"/>
    <col min="61" max="61" width="7.1328125" style="1" customWidth="1"/>
    <col min="62" max="62" width="9.1328125" style="1" customWidth="1"/>
    <col min="63" max="16384" width="9.1328125" style="1"/>
  </cols>
  <sheetData>
    <row r="1" spans="1:62" ht="27" customHeight="1" x14ac:dyDescent="0.4">
      <c r="A1" s="644" t="s">
        <v>329</v>
      </c>
      <c r="B1" s="644"/>
    </row>
    <row r="2" spans="1:62" ht="21" customHeight="1" x14ac:dyDescent="0.35">
      <c r="A2" s="643" t="s">
        <v>0</v>
      </c>
      <c r="B2" s="643"/>
    </row>
    <row r="3" spans="1:62" ht="52.5" x14ac:dyDescent="0.4">
      <c r="A3" s="92" t="s">
        <v>1</v>
      </c>
      <c r="B3" s="92" t="s">
        <v>2</v>
      </c>
      <c r="C3" s="238" t="s">
        <v>10</v>
      </c>
      <c r="D3" s="239" t="s">
        <v>330</v>
      </c>
      <c r="E3" s="239" t="s">
        <v>18</v>
      </c>
      <c r="F3" s="239" t="s">
        <v>331</v>
      </c>
      <c r="G3" s="239" t="s">
        <v>26</v>
      </c>
      <c r="H3" s="239" t="s">
        <v>42</v>
      </c>
      <c r="I3" s="239" t="s">
        <v>45</v>
      </c>
      <c r="J3" s="239" t="s">
        <v>332</v>
      </c>
      <c r="K3" s="239" t="s">
        <v>48</v>
      </c>
      <c r="L3" s="239" t="s">
        <v>51</v>
      </c>
      <c r="M3" s="239" t="s">
        <v>56</v>
      </c>
      <c r="N3" s="239" t="s">
        <v>333</v>
      </c>
      <c r="O3" s="239" t="s">
        <v>334</v>
      </c>
      <c r="P3" s="239" t="s">
        <v>59</v>
      </c>
      <c r="Q3" s="239" t="s">
        <v>65</v>
      </c>
      <c r="R3" s="239" t="s">
        <v>67</v>
      </c>
      <c r="S3" s="239" t="s">
        <v>335</v>
      </c>
      <c r="T3" s="239" t="s">
        <v>70</v>
      </c>
      <c r="U3" s="239" t="s">
        <v>76</v>
      </c>
      <c r="V3" s="239" t="s">
        <v>79</v>
      </c>
      <c r="W3" s="239" t="s">
        <v>81</v>
      </c>
      <c r="X3" s="239" t="s">
        <v>85</v>
      </c>
      <c r="Y3" s="239" t="s">
        <v>92</v>
      </c>
      <c r="Z3" s="239" t="s">
        <v>96</v>
      </c>
      <c r="AA3" s="239" t="s">
        <v>99</v>
      </c>
      <c r="AB3" s="239" t="s">
        <v>102</v>
      </c>
      <c r="AC3" s="239" t="s">
        <v>336</v>
      </c>
      <c r="AD3" s="239" t="s">
        <v>107</v>
      </c>
      <c r="AE3" s="239" t="s">
        <v>111</v>
      </c>
      <c r="AF3" s="239" t="s">
        <v>337</v>
      </c>
      <c r="AG3" s="239" t="s">
        <v>114</v>
      </c>
      <c r="AH3" s="239" t="s">
        <v>338</v>
      </c>
      <c r="AI3" s="239" t="s">
        <v>117</v>
      </c>
      <c r="AJ3" s="239" t="s">
        <v>128</v>
      </c>
      <c r="AK3" s="239" t="s">
        <v>339</v>
      </c>
      <c r="AL3" s="239" t="s">
        <v>134</v>
      </c>
      <c r="AM3" s="239" t="s">
        <v>139</v>
      </c>
      <c r="AN3" s="239" t="s">
        <v>142</v>
      </c>
      <c r="AO3" s="239" t="s">
        <v>145</v>
      </c>
      <c r="AP3" s="239" t="s">
        <v>340</v>
      </c>
      <c r="AQ3" s="239" t="s">
        <v>154</v>
      </c>
      <c r="AR3" s="239" t="s">
        <v>341</v>
      </c>
      <c r="AS3" s="239" t="s">
        <v>157</v>
      </c>
      <c r="AT3" s="239" t="s">
        <v>162</v>
      </c>
      <c r="AU3" s="239" t="s">
        <v>168</v>
      </c>
      <c r="AV3" s="239" t="s">
        <v>342</v>
      </c>
      <c r="AW3" s="239" t="s">
        <v>173</v>
      </c>
      <c r="AX3" s="239" t="s">
        <v>176</v>
      </c>
      <c r="AY3" s="239" t="s">
        <v>179</v>
      </c>
      <c r="AZ3" s="239" t="s">
        <v>182</v>
      </c>
      <c r="BA3" s="239" t="s">
        <v>343</v>
      </c>
      <c r="BB3" s="239" t="s">
        <v>185</v>
      </c>
      <c r="BC3" s="239" t="s">
        <v>572</v>
      </c>
      <c r="BD3" s="239" t="s">
        <v>188</v>
      </c>
      <c r="BE3" s="239" t="s">
        <v>191</v>
      </c>
      <c r="BF3" s="239" t="s">
        <v>195</v>
      </c>
      <c r="BG3" s="239" t="s">
        <v>202</v>
      </c>
      <c r="BH3" s="239" t="s">
        <v>573</v>
      </c>
      <c r="BI3" s="239" t="s">
        <v>574</v>
      </c>
      <c r="BJ3" s="240" t="s">
        <v>263</v>
      </c>
    </row>
    <row r="4" spans="1:62" s="37" customFormat="1" ht="20.100000000000001" customHeight="1" x14ac:dyDescent="0.35">
      <c r="A4" s="74" t="s">
        <v>10</v>
      </c>
      <c r="B4" s="75" t="s">
        <v>11</v>
      </c>
      <c r="C4" s="232">
        <v>50</v>
      </c>
      <c r="D4" s="233">
        <v>0</v>
      </c>
      <c r="E4" s="233">
        <v>0</v>
      </c>
      <c r="F4" s="233">
        <v>0</v>
      </c>
      <c r="G4" s="233">
        <v>0</v>
      </c>
      <c r="H4" s="233">
        <v>0</v>
      </c>
      <c r="I4" s="233">
        <v>0</v>
      </c>
      <c r="J4" s="233">
        <v>0</v>
      </c>
      <c r="K4" s="233">
        <v>0</v>
      </c>
      <c r="L4" s="233">
        <v>5</v>
      </c>
      <c r="M4" s="233">
        <v>3</v>
      </c>
      <c r="N4" s="233">
        <v>0</v>
      </c>
      <c r="O4" s="233">
        <v>0</v>
      </c>
      <c r="P4" s="233">
        <v>1</v>
      </c>
      <c r="Q4" s="233">
        <v>0</v>
      </c>
      <c r="R4" s="233">
        <v>0</v>
      </c>
      <c r="S4" s="233">
        <v>0</v>
      </c>
      <c r="T4" s="233">
        <v>0</v>
      </c>
      <c r="U4" s="233">
        <v>0</v>
      </c>
      <c r="V4" s="233">
        <v>0</v>
      </c>
      <c r="W4" s="233">
        <v>0</v>
      </c>
      <c r="X4" s="233">
        <v>0</v>
      </c>
      <c r="Y4" s="233">
        <v>0</v>
      </c>
      <c r="Z4" s="233">
        <v>0</v>
      </c>
      <c r="AA4" s="233">
        <v>2</v>
      </c>
      <c r="AB4" s="233">
        <v>0</v>
      </c>
      <c r="AC4" s="233">
        <v>0</v>
      </c>
      <c r="AD4" s="233">
        <v>0</v>
      </c>
      <c r="AE4" s="233">
        <v>0</v>
      </c>
      <c r="AF4" s="233">
        <v>0</v>
      </c>
      <c r="AG4" s="233">
        <v>0</v>
      </c>
      <c r="AH4" s="233">
        <v>0</v>
      </c>
      <c r="AI4" s="233">
        <v>0</v>
      </c>
      <c r="AJ4" s="233">
        <v>1</v>
      </c>
      <c r="AK4" s="233">
        <v>0</v>
      </c>
      <c r="AL4" s="233">
        <v>0</v>
      </c>
      <c r="AM4" s="233">
        <v>0</v>
      </c>
      <c r="AN4" s="233">
        <v>0</v>
      </c>
      <c r="AO4" s="233">
        <v>0</v>
      </c>
      <c r="AP4" s="233">
        <v>0</v>
      </c>
      <c r="AQ4" s="233">
        <v>0</v>
      </c>
      <c r="AR4" s="233">
        <v>0</v>
      </c>
      <c r="AS4" s="233">
        <v>0</v>
      </c>
      <c r="AT4" s="233">
        <v>0</v>
      </c>
      <c r="AU4" s="233">
        <v>0</v>
      </c>
      <c r="AV4" s="233">
        <v>0</v>
      </c>
      <c r="AW4" s="233">
        <v>0</v>
      </c>
      <c r="AX4" s="233">
        <v>0</v>
      </c>
      <c r="AY4" s="233">
        <v>0</v>
      </c>
      <c r="AZ4" s="233">
        <v>0</v>
      </c>
      <c r="BA4" s="233">
        <v>0</v>
      </c>
      <c r="BB4" s="233">
        <v>0</v>
      </c>
      <c r="BC4" s="233">
        <v>0</v>
      </c>
      <c r="BD4" s="233">
        <v>0</v>
      </c>
      <c r="BE4" s="233">
        <v>0</v>
      </c>
      <c r="BF4" s="233">
        <v>0</v>
      </c>
      <c r="BG4" s="233">
        <v>1</v>
      </c>
      <c r="BH4" s="233">
        <v>0</v>
      </c>
      <c r="BI4" s="233">
        <v>0</v>
      </c>
      <c r="BJ4" s="234">
        <v>63</v>
      </c>
    </row>
    <row r="5" spans="1:62" s="37" customFormat="1" ht="20.100000000000001" customHeight="1" x14ac:dyDescent="0.35">
      <c r="A5" s="80" t="s">
        <v>18</v>
      </c>
      <c r="B5" s="81" t="s">
        <v>19</v>
      </c>
      <c r="C5" s="235">
        <v>0</v>
      </c>
      <c r="D5" s="236">
        <v>1</v>
      </c>
      <c r="E5" s="236">
        <v>15</v>
      </c>
      <c r="F5" s="236">
        <v>0</v>
      </c>
      <c r="G5" s="236">
        <v>25</v>
      </c>
      <c r="H5" s="236">
        <v>0</v>
      </c>
      <c r="I5" s="236">
        <v>0</v>
      </c>
      <c r="J5" s="236">
        <v>0</v>
      </c>
      <c r="K5" s="236">
        <v>0</v>
      </c>
      <c r="L5" s="236">
        <v>3</v>
      </c>
      <c r="M5" s="236">
        <v>0</v>
      </c>
      <c r="N5" s="236">
        <v>1</v>
      </c>
      <c r="O5" s="236">
        <v>0</v>
      </c>
      <c r="P5" s="236">
        <v>6</v>
      </c>
      <c r="Q5" s="236">
        <v>0</v>
      </c>
      <c r="R5" s="236">
        <v>0</v>
      </c>
      <c r="S5" s="236">
        <v>0</v>
      </c>
      <c r="T5" s="236">
        <v>0</v>
      </c>
      <c r="U5" s="236">
        <v>0</v>
      </c>
      <c r="V5" s="236">
        <v>0</v>
      </c>
      <c r="W5" s="236">
        <v>0</v>
      </c>
      <c r="X5" s="236">
        <v>0</v>
      </c>
      <c r="Y5" s="236">
        <v>5</v>
      </c>
      <c r="Z5" s="236">
        <v>0</v>
      </c>
      <c r="AA5" s="236">
        <v>0</v>
      </c>
      <c r="AB5" s="236">
        <v>0</v>
      </c>
      <c r="AC5" s="236">
        <v>1</v>
      </c>
      <c r="AD5" s="236">
        <v>0</v>
      </c>
      <c r="AE5" s="236">
        <v>0</v>
      </c>
      <c r="AF5" s="236">
        <v>0</v>
      </c>
      <c r="AG5" s="236">
        <v>0</v>
      </c>
      <c r="AH5" s="236">
        <v>0</v>
      </c>
      <c r="AI5" s="236">
        <v>2</v>
      </c>
      <c r="AJ5" s="236">
        <v>2</v>
      </c>
      <c r="AK5" s="236">
        <v>1</v>
      </c>
      <c r="AL5" s="236">
        <v>1</v>
      </c>
      <c r="AM5" s="236">
        <v>0</v>
      </c>
      <c r="AN5" s="236">
        <v>2</v>
      </c>
      <c r="AO5" s="236">
        <v>0</v>
      </c>
      <c r="AP5" s="236">
        <v>0</v>
      </c>
      <c r="AQ5" s="236">
        <v>0</v>
      </c>
      <c r="AR5" s="236">
        <v>0</v>
      </c>
      <c r="AS5" s="236">
        <v>0</v>
      </c>
      <c r="AT5" s="236">
        <v>7</v>
      </c>
      <c r="AU5" s="236">
        <v>0</v>
      </c>
      <c r="AV5" s="236">
        <v>0</v>
      </c>
      <c r="AW5" s="236">
        <v>2</v>
      </c>
      <c r="AX5" s="236">
        <v>3</v>
      </c>
      <c r="AY5" s="236">
        <v>0</v>
      </c>
      <c r="AZ5" s="236">
        <v>0</v>
      </c>
      <c r="BA5" s="236">
        <v>0</v>
      </c>
      <c r="BB5" s="236">
        <v>0</v>
      </c>
      <c r="BC5" s="236">
        <v>0</v>
      </c>
      <c r="BD5" s="236">
        <v>0</v>
      </c>
      <c r="BE5" s="236">
        <v>0</v>
      </c>
      <c r="BF5" s="236">
        <v>0</v>
      </c>
      <c r="BG5" s="236">
        <v>0</v>
      </c>
      <c r="BH5" s="236">
        <v>0</v>
      </c>
      <c r="BI5" s="236">
        <v>0</v>
      </c>
      <c r="BJ5" s="237">
        <v>77</v>
      </c>
    </row>
    <row r="6" spans="1:62" s="37" customFormat="1" ht="20.100000000000001" customHeight="1" x14ac:dyDescent="0.35">
      <c r="A6" s="74" t="s">
        <v>18</v>
      </c>
      <c r="B6" s="75" t="s">
        <v>23</v>
      </c>
      <c r="C6" s="232">
        <v>1</v>
      </c>
      <c r="D6" s="233">
        <v>0</v>
      </c>
      <c r="E6" s="233">
        <v>29</v>
      </c>
      <c r="F6" s="233">
        <v>0</v>
      </c>
      <c r="G6" s="233">
        <v>30</v>
      </c>
      <c r="H6" s="233">
        <v>2</v>
      </c>
      <c r="I6" s="233">
        <v>1</v>
      </c>
      <c r="J6" s="233">
        <v>0</v>
      </c>
      <c r="K6" s="233">
        <v>1</v>
      </c>
      <c r="L6" s="233">
        <v>7</v>
      </c>
      <c r="M6" s="233">
        <v>1</v>
      </c>
      <c r="N6" s="233">
        <v>0</v>
      </c>
      <c r="O6" s="233">
        <v>4</v>
      </c>
      <c r="P6" s="233">
        <v>4</v>
      </c>
      <c r="Q6" s="233">
        <v>0</v>
      </c>
      <c r="R6" s="233">
        <v>0</v>
      </c>
      <c r="S6" s="233">
        <v>2</v>
      </c>
      <c r="T6" s="233">
        <v>0</v>
      </c>
      <c r="U6" s="233">
        <v>2</v>
      </c>
      <c r="V6" s="233">
        <v>0</v>
      </c>
      <c r="W6" s="233">
        <v>0</v>
      </c>
      <c r="X6" s="233">
        <v>1</v>
      </c>
      <c r="Y6" s="233">
        <v>2</v>
      </c>
      <c r="Z6" s="233">
        <v>1</v>
      </c>
      <c r="AA6" s="233">
        <v>0</v>
      </c>
      <c r="AB6" s="233">
        <v>1</v>
      </c>
      <c r="AC6" s="233">
        <v>2</v>
      </c>
      <c r="AD6" s="233">
        <v>0</v>
      </c>
      <c r="AE6" s="233">
        <v>0</v>
      </c>
      <c r="AF6" s="233">
        <v>0</v>
      </c>
      <c r="AG6" s="233">
        <v>0</v>
      </c>
      <c r="AH6" s="233">
        <v>1</v>
      </c>
      <c r="AI6" s="233">
        <v>1</v>
      </c>
      <c r="AJ6" s="233">
        <v>1</v>
      </c>
      <c r="AK6" s="233">
        <v>0</v>
      </c>
      <c r="AL6" s="233">
        <v>2</v>
      </c>
      <c r="AM6" s="233">
        <v>2</v>
      </c>
      <c r="AN6" s="233">
        <v>2</v>
      </c>
      <c r="AO6" s="233">
        <v>2</v>
      </c>
      <c r="AP6" s="233">
        <v>0</v>
      </c>
      <c r="AQ6" s="233">
        <v>0</v>
      </c>
      <c r="AR6" s="233">
        <v>0</v>
      </c>
      <c r="AS6" s="233">
        <v>0</v>
      </c>
      <c r="AT6" s="233">
        <v>14</v>
      </c>
      <c r="AU6" s="233">
        <v>17</v>
      </c>
      <c r="AV6" s="233">
        <v>0</v>
      </c>
      <c r="AW6" s="233">
        <v>2</v>
      </c>
      <c r="AX6" s="233">
        <v>4</v>
      </c>
      <c r="AY6" s="233">
        <v>0</v>
      </c>
      <c r="AZ6" s="233">
        <v>1</v>
      </c>
      <c r="BA6" s="233">
        <v>1</v>
      </c>
      <c r="BB6" s="233">
        <v>0</v>
      </c>
      <c r="BC6" s="233">
        <v>0</v>
      </c>
      <c r="BD6" s="233">
        <v>1</v>
      </c>
      <c r="BE6" s="233">
        <v>0</v>
      </c>
      <c r="BF6" s="233">
        <v>0</v>
      </c>
      <c r="BG6" s="233">
        <v>0</v>
      </c>
      <c r="BH6" s="233">
        <v>0</v>
      </c>
      <c r="BI6" s="233">
        <v>0</v>
      </c>
      <c r="BJ6" s="234">
        <v>142</v>
      </c>
    </row>
    <row r="7" spans="1:62" s="37" customFormat="1" ht="20.100000000000001" customHeight="1" x14ac:dyDescent="0.35">
      <c r="A7" s="80" t="s">
        <v>26</v>
      </c>
      <c r="B7" s="81" t="s">
        <v>27</v>
      </c>
      <c r="C7" s="235">
        <v>0</v>
      </c>
      <c r="D7" s="236">
        <v>0</v>
      </c>
      <c r="E7" s="236">
        <v>6</v>
      </c>
      <c r="F7" s="236">
        <v>0</v>
      </c>
      <c r="G7" s="236">
        <v>113</v>
      </c>
      <c r="H7" s="236">
        <v>1</v>
      </c>
      <c r="I7" s="236">
        <v>0</v>
      </c>
      <c r="J7" s="236">
        <v>0</v>
      </c>
      <c r="K7" s="236">
        <v>0</v>
      </c>
      <c r="L7" s="236">
        <v>2</v>
      </c>
      <c r="M7" s="236">
        <v>0</v>
      </c>
      <c r="N7" s="236">
        <v>1</v>
      </c>
      <c r="O7" s="236">
        <v>1</v>
      </c>
      <c r="P7" s="236">
        <v>1</v>
      </c>
      <c r="Q7" s="236">
        <v>0</v>
      </c>
      <c r="R7" s="236">
        <v>0</v>
      </c>
      <c r="S7" s="236">
        <v>1</v>
      </c>
      <c r="T7" s="236">
        <v>0</v>
      </c>
      <c r="U7" s="236">
        <v>0</v>
      </c>
      <c r="V7" s="236">
        <v>0</v>
      </c>
      <c r="W7" s="236">
        <v>0</v>
      </c>
      <c r="X7" s="236">
        <v>1</v>
      </c>
      <c r="Y7" s="236">
        <v>1</v>
      </c>
      <c r="Z7" s="236">
        <v>1</v>
      </c>
      <c r="AA7" s="236">
        <v>0</v>
      </c>
      <c r="AB7" s="236">
        <v>0</v>
      </c>
      <c r="AC7" s="236">
        <v>0</v>
      </c>
      <c r="AD7" s="236">
        <v>0</v>
      </c>
      <c r="AE7" s="236">
        <v>2</v>
      </c>
      <c r="AF7" s="236">
        <v>0</v>
      </c>
      <c r="AG7" s="236">
        <v>2</v>
      </c>
      <c r="AH7" s="236">
        <v>1</v>
      </c>
      <c r="AI7" s="236">
        <v>0</v>
      </c>
      <c r="AJ7" s="236">
        <v>0</v>
      </c>
      <c r="AK7" s="236">
        <v>0</v>
      </c>
      <c r="AL7" s="236">
        <v>0</v>
      </c>
      <c r="AM7" s="236">
        <v>0</v>
      </c>
      <c r="AN7" s="236">
        <v>3</v>
      </c>
      <c r="AO7" s="236">
        <v>0</v>
      </c>
      <c r="AP7" s="236">
        <v>0</v>
      </c>
      <c r="AQ7" s="236">
        <v>0</v>
      </c>
      <c r="AR7" s="236">
        <v>0</v>
      </c>
      <c r="AS7" s="236">
        <v>0</v>
      </c>
      <c r="AT7" s="236">
        <v>1</v>
      </c>
      <c r="AU7" s="236">
        <v>0</v>
      </c>
      <c r="AV7" s="236">
        <v>0</v>
      </c>
      <c r="AW7" s="236">
        <v>0</v>
      </c>
      <c r="AX7" s="236">
        <v>1</v>
      </c>
      <c r="AY7" s="236">
        <v>0</v>
      </c>
      <c r="AZ7" s="236">
        <v>0</v>
      </c>
      <c r="BA7" s="236">
        <v>0</v>
      </c>
      <c r="BB7" s="236">
        <v>0</v>
      </c>
      <c r="BC7" s="236">
        <v>0</v>
      </c>
      <c r="BD7" s="236">
        <v>0</v>
      </c>
      <c r="BE7" s="236">
        <v>0</v>
      </c>
      <c r="BF7" s="236">
        <v>0</v>
      </c>
      <c r="BG7" s="236">
        <v>0</v>
      </c>
      <c r="BH7" s="236">
        <v>6</v>
      </c>
      <c r="BI7" s="236">
        <v>0</v>
      </c>
      <c r="BJ7" s="237">
        <v>145</v>
      </c>
    </row>
    <row r="8" spans="1:62" s="37" customFormat="1" ht="20.100000000000001" customHeight="1" x14ac:dyDescent="0.35">
      <c r="A8" s="74" t="s">
        <v>26</v>
      </c>
      <c r="B8" s="75" t="s">
        <v>31</v>
      </c>
      <c r="C8" s="232">
        <v>0</v>
      </c>
      <c r="D8" s="233">
        <v>0</v>
      </c>
      <c r="E8" s="233">
        <v>3</v>
      </c>
      <c r="F8" s="233">
        <v>0</v>
      </c>
      <c r="G8" s="233">
        <v>60</v>
      </c>
      <c r="H8" s="233">
        <v>0</v>
      </c>
      <c r="I8" s="233">
        <v>2</v>
      </c>
      <c r="J8" s="233">
        <v>0</v>
      </c>
      <c r="K8" s="233">
        <v>0</v>
      </c>
      <c r="L8" s="233">
        <v>3</v>
      </c>
      <c r="M8" s="233">
        <v>1</v>
      </c>
      <c r="N8" s="233">
        <v>0</v>
      </c>
      <c r="O8" s="233">
        <v>0</v>
      </c>
      <c r="P8" s="233">
        <v>1</v>
      </c>
      <c r="Q8" s="233">
        <v>0</v>
      </c>
      <c r="R8" s="233">
        <v>0</v>
      </c>
      <c r="S8" s="233">
        <v>0</v>
      </c>
      <c r="T8" s="233">
        <v>0</v>
      </c>
      <c r="U8" s="233">
        <v>0</v>
      </c>
      <c r="V8" s="233">
        <v>0</v>
      </c>
      <c r="W8" s="233">
        <v>2</v>
      </c>
      <c r="X8" s="233">
        <v>0</v>
      </c>
      <c r="Y8" s="233">
        <v>0</v>
      </c>
      <c r="Z8" s="233">
        <v>0</v>
      </c>
      <c r="AA8" s="233">
        <v>0</v>
      </c>
      <c r="AB8" s="233">
        <v>0</v>
      </c>
      <c r="AC8" s="233">
        <v>0</v>
      </c>
      <c r="AD8" s="233">
        <v>0</v>
      </c>
      <c r="AE8" s="233">
        <v>0</v>
      </c>
      <c r="AF8" s="233">
        <v>0</v>
      </c>
      <c r="AG8" s="233">
        <v>0</v>
      </c>
      <c r="AH8" s="233">
        <v>0</v>
      </c>
      <c r="AI8" s="233">
        <v>3</v>
      </c>
      <c r="AJ8" s="233">
        <v>1</v>
      </c>
      <c r="AK8" s="233">
        <v>1</v>
      </c>
      <c r="AL8" s="233">
        <v>0</v>
      </c>
      <c r="AM8" s="233">
        <v>1</v>
      </c>
      <c r="AN8" s="233">
        <v>1</v>
      </c>
      <c r="AO8" s="233">
        <v>0</v>
      </c>
      <c r="AP8" s="233">
        <v>0</v>
      </c>
      <c r="AQ8" s="233">
        <v>1</v>
      </c>
      <c r="AR8" s="233">
        <v>0</v>
      </c>
      <c r="AS8" s="233">
        <v>0</v>
      </c>
      <c r="AT8" s="233">
        <v>0</v>
      </c>
      <c r="AU8" s="233">
        <v>1</v>
      </c>
      <c r="AV8" s="233">
        <v>0</v>
      </c>
      <c r="AW8" s="233">
        <v>0</v>
      </c>
      <c r="AX8" s="233">
        <v>2</v>
      </c>
      <c r="AY8" s="233">
        <v>0</v>
      </c>
      <c r="AZ8" s="233">
        <v>0</v>
      </c>
      <c r="BA8" s="233">
        <v>2</v>
      </c>
      <c r="BB8" s="233">
        <v>0</v>
      </c>
      <c r="BC8" s="233">
        <v>0</v>
      </c>
      <c r="BD8" s="233">
        <v>0</v>
      </c>
      <c r="BE8" s="233">
        <v>0</v>
      </c>
      <c r="BF8" s="233">
        <v>0</v>
      </c>
      <c r="BG8" s="233">
        <v>0</v>
      </c>
      <c r="BH8" s="233">
        <v>3</v>
      </c>
      <c r="BI8" s="233">
        <v>0</v>
      </c>
      <c r="BJ8" s="234">
        <v>88</v>
      </c>
    </row>
    <row r="9" spans="1:62" s="37" customFormat="1" ht="20.100000000000001" customHeight="1" x14ac:dyDescent="0.35">
      <c r="A9" s="80" t="s">
        <v>26</v>
      </c>
      <c r="B9" s="81" t="s">
        <v>32</v>
      </c>
      <c r="C9" s="235">
        <v>0</v>
      </c>
      <c r="D9" s="236">
        <v>0</v>
      </c>
      <c r="E9" s="236">
        <v>0</v>
      </c>
      <c r="F9" s="236">
        <v>0</v>
      </c>
      <c r="G9" s="236">
        <v>77</v>
      </c>
      <c r="H9" s="236">
        <v>0</v>
      </c>
      <c r="I9" s="236">
        <v>0</v>
      </c>
      <c r="J9" s="236">
        <v>0</v>
      </c>
      <c r="K9" s="236">
        <v>0</v>
      </c>
      <c r="L9" s="236">
        <v>3</v>
      </c>
      <c r="M9" s="236">
        <v>1</v>
      </c>
      <c r="N9" s="236">
        <v>0</v>
      </c>
      <c r="O9" s="236">
        <v>0</v>
      </c>
      <c r="P9" s="236">
        <v>0</v>
      </c>
      <c r="Q9" s="236">
        <v>0</v>
      </c>
      <c r="R9" s="236">
        <v>0</v>
      </c>
      <c r="S9" s="236">
        <v>0</v>
      </c>
      <c r="T9" s="236">
        <v>0</v>
      </c>
      <c r="U9" s="236">
        <v>0</v>
      </c>
      <c r="V9" s="236">
        <v>0</v>
      </c>
      <c r="W9" s="236">
        <v>0</v>
      </c>
      <c r="X9" s="236">
        <v>0</v>
      </c>
      <c r="Y9" s="236">
        <v>1</v>
      </c>
      <c r="Z9" s="236">
        <v>0</v>
      </c>
      <c r="AA9" s="236">
        <v>0</v>
      </c>
      <c r="AB9" s="236">
        <v>0</v>
      </c>
      <c r="AC9" s="236">
        <v>0</v>
      </c>
      <c r="AD9" s="236">
        <v>0</v>
      </c>
      <c r="AE9" s="236">
        <v>1</v>
      </c>
      <c r="AF9" s="236">
        <v>0</v>
      </c>
      <c r="AG9" s="236">
        <v>0</v>
      </c>
      <c r="AH9" s="236">
        <v>0</v>
      </c>
      <c r="AI9" s="236">
        <v>0</v>
      </c>
      <c r="AJ9" s="236">
        <v>1</v>
      </c>
      <c r="AK9" s="236">
        <v>0</v>
      </c>
      <c r="AL9" s="236">
        <v>0</v>
      </c>
      <c r="AM9" s="236">
        <v>0</v>
      </c>
      <c r="AN9" s="236">
        <v>0</v>
      </c>
      <c r="AO9" s="236">
        <v>0</v>
      </c>
      <c r="AP9" s="236">
        <v>0</v>
      </c>
      <c r="AQ9" s="236">
        <v>0</v>
      </c>
      <c r="AR9" s="236">
        <v>0</v>
      </c>
      <c r="AS9" s="236">
        <v>0</v>
      </c>
      <c r="AT9" s="236">
        <v>0</v>
      </c>
      <c r="AU9" s="236">
        <v>1</v>
      </c>
      <c r="AV9" s="236">
        <v>0</v>
      </c>
      <c r="AW9" s="236">
        <v>2</v>
      </c>
      <c r="AX9" s="236">
        <v>1</v>
      </c>
      <c r="AY9" s="236">
        <v>0</v>
      </c>
      <c r="AZ9" s="236">
        <v>0</v>
      </c>
      <c r="BA9" s="236">
        <v>0</v>
      </c>
      <c r="BB9" s="236">
        <v>0</v>
      </c>
      <c r="BC9" s="236">
        <v>0</v>
      </c>
      <c r="BD9" s="236">
        <v>0</v>
      </c>
      <c r="BE9" s="236">
        <v>0</v>
      </c>
      <c r="BF9" s="236">
        <v>0</v>
      </c>
      <c r="BG9" s="236">
        <v>0</v>
      </c>
      <c r="BH9" s="236">
        <v>0</v>
      </c>
      <c r="BI9" s="236">
        <v>0</v>
      </c>
      <c r="BJ9" s="237">
        <v>88</v>
      </c>
    </row>
    <row r="10" spans="1:62" s="37" customFormat="1" ht="20.100000000000001" customHeight="1" x14ac:dyDescent="0.35">
      <c r="A10" s="74" t="s">
        <v>26</v>
      </c>
      <c r="B10" s="75" t="s">
        <v>34</v>
      </c>
      <c r="C10" s="232">
        <v>0</v>
      </c>
      <c r="D10" s="233">
        <v>0</v>
      </c>
      <c r="E10" s="233">
        <v>2</v>
      </c>
      <c r="F10" s="233">
        <v>0</v>
      </c>
      <c r="G10" s="233">
        <v>107</v>
      </c>
      <c r="H10" s="233">
        <v>1</v>
      </c>
      <c r="I10" s="233">
        <v>0</v>
      </c>
      <c r="J10" s="233">
        <v>0</v>
      </c>
      <c r="K10" s="233">
        <v>0</v>
      </c>
      <c r="L10" s="233">
        <v>1</v>
      </c>
      <c r="M10" s="233">
        <v>1</v>
      </c>
      <c r="N10" s="233">
        <v>0</v>
      </c>
      <c r="O10" s="233">
        <v>0</v>
      </c>
      <c r="P10" s="233">
        <v>2</v>
      </c>
      <c r="Q10" s="233">
        <v>1</v>
      </c>
      <c r="R10" s="233">
        <v>0</v>
      </c>
      <c r="S10" s="233">
        <v>0</v>
      </c>
      <c r="T10" s="233">
        <v>0</v>
      </c>
      <c r="U10" s="233">
        <v>0</v>
      </c>
      <c r="V10" s="233">
        <v>0</v>
      </c>
      <c r="W10" s="233">
        <v>0</v>
      </c>
      <c r="X10" s="233">
        <v>1</v>
      </c>
      <c r="Y10" s="233">
        <v>2</v>
      </c>
      <c r="Z10" s="233">
        <v>0</v>
      </c>
      <c r="AA10" s="233">
        <v>0</v>
      </c>
      <c r="AB10" s="233">
        <v>1</v>
      </c>
      <c r="AC10" s="233">
        <v>0</v>
      </c>
      <c r="AD10" s="233">
        <v>0</v>
      </c>
      <c r="AE10" s="233">
        <v>1</v>
      </c>
      <c r="AF10" s="233">
        <v>0</v>
      </c>
      <c r="AG10" s="233">
        <v>1</v>
      </c>
      <c r="AH10" s="233">
        <v>1</v>
      </c>
      <c r="AI10" s="233">
        <v>5</v>
      </c>
      <c r="AJ10" s="233">
        <v>1</v>
      </c>
      <c r="AK10" s="233">
        <v>0</v>
      </c>
      <c r="AL10" s="233">
        <v>0</v>
      </c>
      <c r="AM10" s="233">
        <v>1</v>
      </c>
      <c r="AN10" s="233">
        <v>1</v>
      </c>
      <c r="AO10" s="233">
        <v>1</v>
      </c>
      <c r="AP10" s="233">
        <v>0</v>
      </c>
      <c r="AQ10" s="233">
        <v>0</v>
      </c>
      <c r="AR10" s="233">
        <v>0</v>
      </c>
      <c r="AS10" s="233">
        <v>1</v>
      </c>
      <c r="AT10" s="233">
        <v>4</v>
      </c>
      <c r="AU10" s="233">
        <v>1</v>
      </c>
      <c r="AV10" s="233">
        <v>0</v>
      </c>
      <c r="AW10" s="233">
        <v>2</v>
      </c>
      <c r="AX10" s="233">
        <v>0</v>
      </c>
      <c r="AY10" s="233">
        <v>0</v>
      </c>
      <c r="AZ10" s="233">
        <v>0</v>
      </c>
      <c r="BA10" s="233">
        <v>0</v>
      </c>
      <c r="BB10" s="233">
        <v>0</v>
      </c>
      <c r="BC10" s="233">
        <v>1</v>
      </c>
      <c r="BD10" s="233">
        <v>0</v>
      </c>
      <c r="BE10" s="233">
        <v>0</v>
      </c>
      <c r="BF10" s="233">
        <v>0</v>
      </c>
      <c r="BG10" s="233">
        <v>1</v>
      </c>
      <c r="BH10" s="233">
        <v>3</v>
      </c>
      <c r="BI10" s="233">
        <v>0</v>
      </c>
      <c r="BJ10" s="234">
        <v>144</v>
      </c>
    </row>
    <row r="11" spans="1:62" s="37" customFormat="1" ht="20.100000000000001" customHeight="1" x14ac:dyDescent="0.35">
      <c r="A11" s="80" t="s">
        <v>26</v>
      </c>
      <c r="B11" s="81" t="s">
        <v>37</v>
      </c>
      <c r="C11" s="235">
        <v>0</v>
      </c>
      <c r="D11" s="236">
        <v>0</v>
      </c>
      <c r="E11" s="236">
        <v>0</v>
      </c>
      <c r="F11" s="236">
        <v>0</v>
      </c>
      <c r="G11" s="236">
        <v>59</v>
      </c>
      <c r="H11" s="236">
        <v>1</v>
      </c>
      <c r="I11" s="236">
        <v>0</v>
      </c>
      <c r="J11" s="236">
        <v>0</v>
      </c>
      <c r="K11" s="236">
        <v>0</v>
      </c>
      <c r="L11" s="236">
        <v>4</v>
      </c>
      <c r="M11" s="236">
        <v>1</v>
      </c>
      <c r="N11" s="236">
        <v>2</v>
      </c>
      <c r="O11" s="236">
        <v>1</v>
      </c>
      <c r="P11" s="236">
        <v>1</v>
      </c>
      <c r="Q11" s="236">
        <v>0</v>
      </c>
      <c r="R11" s="236">
        <v>0</v>
      </c>
      <c r="S11" s="236">
        <v>0</v>
      </c>
      <c r="T11" s="236">
        <v>1</v>
      </c>
      <c r="U11" s="236">
        <v>0</v>
      </c>
      <c r="V11" s="236">
        <v>0</v>
      </c>
      <c r="W11" s="236">
        <v>0</v>
      </c>
      <c r="X11" s="236">
        <v>0</v>
      </c>
      <c r="Y11" s="236">
        <v>1</v>
      </c>
      <c r="Z11" s="236">
        <v>2</v>
      </c>
      <c r="AA11" s="236">
        <v>0</v>
      </c>
      <c r="AB11" s="236">
        <v>0</v>
      </c>
      <c r="AC11" s="236">
        <v>0</v>
      </c>
      <c r="AD11" s="236">
        <v>0</v>
      </c>
      <c r="AE11" s="236">
        <v>0</v>
      </c>
      <c r="AF11" s="236">
        <v>0</v>
      </c>
      <c r="AG11" s="236">
        <v>1</v>
      </c>
      <c r="AH11" s="236">
        <v>0</v>
      </c>
      <c r="AI11" s="236">
        <v>1</v>
      </c>
      <c r="AJ11" s="236">
        <v>0</v>
      </c>
      <c r="AK11" s="236">
        <v>0</v>
      </c>
      <c r="AL11" s="236">
        <v>1</v>
      </c>
      <c r="AM11" s="236">
        <v>0</v>
      </c>
      <c r="AN11" s="236">
        <v>1</v>
      </c>
      <c r="AO11" s="236">
        <v>0</v>
      </c>
      <c r="AP11" s="236">
        <v>0</v>
      </c>
      <c r="AQ11" s="236">
        <v>0</v>
      </c>
      <c r="AR11" s="236">
        <v>0</v>
      </c>
      <c r="AS11" s="236">
        <v>2</v>
      </c>
      <c r="AT11" s="236">
        <v>1</v>
      </c>
      <c r="AU11" s="236">
        <v>0</v>
      </c>
      <c r="AV11" s="236">
        <v>0</v>
      </c>
      <c r="AW11" s="236">
        <v>3</v>
      </c>
      <c r="AX11" s="236">
        <v>3</v>
      </c>
      <c r="AY11" s="236">
        <v>0</v>
      </c>
      <c r="AZ11" s="236">
        <v>0</v>
      </c>
      <c r="BA11" s="236">
        <v>0</v>
      </c>
      <c r="BB11" s="236">
        <v>0</v>
      </c>
      <c r="BC11" s="236">
        <v>2</v>
      </c>
      <c r="BD11" s="236">
        <v>0</v>
      </c>
      <c r="BE11" s="236">
        <v>0</v>
      </c>
      <c r="BF11" s="236">
        <v>0</v>
      </c>
      <c r="BG11" s="236">
        <v>1</v>
      </c>
      <c r="BH11" s="236">
        <v>13</v>
      </c>
      <c r="BI11" s="236">
        <v>0</v>
      </c>
      <c r="BJ11" s="237">
        <v>102</v>
      </c>
    </row>
    <row r="12" spans="1:62" s="37" customFormat="1" ht="20.100000000000001" customHeight="1" x14ac:dyDescent="0.35">
      <c r="A12" s="74" t="s">
        <v>26</v>
      </c>
      <c r="B12" s="75" t="s">
        <v>40</v>
      </c>
      <c r="C12" s="232">
        <v>1</v>
      </c>
      <c r="D12" s="233">
        <v>0</v>
      </c>
      <c r="E12" s="233">
        <v>2</v>
      </c>
      <c r="F12" s="233">
        <v>0</v>
      </c>
      <c r="G12" s="233">
        <v>40</v>
      </c>
      <c r="H12" s="233">
        <v>0</v>
      </c>
      <c r="I12" s="233">
        <v>0</v>
      </c>
      <c r="J12" s="233">
        <v>0</v>
      </c>
      <c r="K12" s="233">
        <v>0</v>
      </c>
      <c r="L12" s="233">
        <v>5</v>
      </c>
      <c r="M12" s="233">
        <v>0</v>
      </c>
      <c r="N12" s="233">
        <v>0</v>
      </c>
      <c r="O12" s="233">
        <v>1</v>
      </c>
      <c r="P12" s="233">
        <v>1</v>
      </c>
      <c r="Q12" s="233">
        <v>0</v>
      </c>
      <c r="R12" s="233">
        <v>1</v>
      </c>
      <c r="S12" s="233">
        <v>0</v>
      </c>
      <c r="T12" s="233">
        <v>1</v>
      </c>
      <c r="U12" s="233">
        <v>2</v>
      </c>
      <c r="V12" s="233">
        <v>0</v>
      </c>
      <c r="W12" s="233">
        <v>1</v>
      </c>
      <c r="X12" s="233">
        <v>0</v>
      </c>
      <c r="Y12" s="233">
        <v>0</v>
      </c>
      <c r="Z12" s="233">
        <v>0</v>
      </c>
      <c r="AA12" s="233">
        <v>0</v>
      </c>
      <c r="AB12" s="233">
        <v>0</v>
      </c>
      <c r="AC12" s="233">
        <v>0</v>
      </c>
      <c r="AD12" s="233">
        <v>0</v>
      </c>
      <c r="AE12" s="233">
        <v>0</v>
      </c>
      <c r="AF12" s="233">
        <v>0</v>
      </c>
      <c r="AG12" s="233">
        <v>1</v>
      </c>
      <c r="AH12" s="233">
        <v>0</v>
      </c>
      <c r="AI12" s="233">
        <v>2</v>
      </c>
      <c r="AJ12" s="233">
        <v>0</v>
      </c>
      <c r="AK12" s="233">
        <v>0</v>
      </c>
      <c r="AL12" s="233">
        <v>0</v>
      </c>
      <c r="AM12" s="233">
        <v>0</v>
      </c>
      <c r="AN12" s="233">
        <v>0</v>
      </c>
      <c r="AO12" s="233">
        <v>1</v>
      </c>
      <c r="AP12" s="233">
        <v>0</v>
      </c>
      <c r="AQ12" s="233">
        <v>0</v>
      </c>
      <c r="AR12" s="233">
        <v>0</v>
      </c>
      <c r="AS12" s="233">
        <v>0</v>
      </c>
      <c r="AT12" s="233">
        <v>3</v>
      </c>
      <c r="AU12" s="233">
        <v>0</v>
      </c>
      <c r="AV12" s="233">
        <v>0</v>
      </c>
      <c r="AW12" s="233">
        <v>3</v>
      </c>
      <c r="AX12" s="233">
        <v>4</v>
      </c>
      <c r="AY12" s="233">
        <v>0</v>
      </c>
      <c r="AZ12" s="233">
        <v>0</v>
      </c>
      <c r="BA12" s="233">
        <v>0</v>
      </c>
      <c r="BB12" s="233">
        <v>0</v>
      </c>
      <c r="BC12" s="233">
        <v>0</v>
      </c>
      <c r="BD12" s="233">
        <v>1</v>
      </c>
      <c r="BE12" s="233">
        <v>0</v>
      </c>
      <c r="BF12" s="233">
        <v>0</v>
      </c>
      <c r="BG12" s="233">
        <v>0</v>
      </c>
      <c r="BH12" s="233">
        <v>0</v>
      </c>
      <c r="BI12" s="233">
        <v>0</v>
      </c>
      <c r="BJ12" s="234">
        <v>70</v>
      </c>
    </row>
    <row r="13" spans="1:62" s="37" customFormat="1" ht="20.100000000000001" customHeight="1" x14ac:dyDescent="0.35">
      <c r="A13" s="80" t="s">
        <v>42</v>
      </c>
      <c r="B13" s="81" t="s">
        <v>43</v>
      </c>
      <c r="C13" s="235">
        <v>0</v>
      </c>
      <c r="D13" s="236">
        <v>0</v>
      </c>
      <c r="E13" s="236">
        <v>2</v>
      </c>
      <c r="F13" s="236">
        <v>0</v>
      </c>
      <c r="G13" s="236">
        <v>0</v>
      </c>
      <c r="H13" s="236">
        <v>47</v>
      </c>
      <c r="I13" s="236">
        <v>0</v>
      </c>
      <c r="J13" s="236">
        <v>0</v>
      </c>
      <c r="K13" s="236">
        <v>0</v>
      </c>
      <c r="L13" s="236">
        <v>5</v>
      </c>
      <c r="M13" s="236">
        <v>0</v>
      </c>
      <c r="N13" s="236">
        <v>0</v>
      </c>
      <c r="O13" s="236">
        <v>1</v>
      </c>
      <c r="P13" s="236">
        <v>0</v>
      </c>
      <c r="Q13" s="236">
        <v>1</v>
      </c>
      <c r="R13" s="236">
        <v>0</v>
      </c>
      <c r="S13" s="236">
        <v>1</v>
      </c>
      <c r="T13" s="236">
        <v>0</v>
      </c>
      <c r="U13" s="236">
        <v>0</v>
      </c>
      <c r="V13" s="236">
        <v>1</v>
      </c>
      <c r="W13" s="236">
        <v>0</v>
      </c>
      <c r="X13" s="236">
        <v>0</v>
      </c>
      <c r="Y13" s="236">
        <v>2</v>
      </c>
      <c r="Z13" s="236">
        <v>0</v>
      </c>
      <c r="AA13" s="236">
        <v>0</v>
      </c>
      <c r="AB13" s="236">
        <v>0</v>
      </c>
      <c r="AC13" s="236">
        <v>0</v>
      </c>
      <c r="AD13" s="236">
        <v>0</v>
      </c>
      <c r="AE13" s="236">
        <v>1</v>
      </c>
      <c r="AF13" s="236">
        <v>0</v>
      </c>
      <c r="AG13" s="236">
        <v>0</v>
      </c>
      <c r="AH13" s="236">
        <v>2</v>
      </c>
      <c r="AI13" s="236">
        <v>1</v>
      </c>
      <c r="AJ13" s="236">
        <v>1</v>
      </c>
      <c r="AK13" s="236">
        <v>3</v>
      </c>
      <c r="AL13" s="236">
        <v>1</v>
      </c>
      <c r="AM13" s="236">
        <v>0</v>
      </c>
      <c r="AN13" s="236">
        <v>1</v>
      </c>
      <c r="AO13" s="236">
        <v>2</v>
      </c>
      <c r="AP13" s="236">
        <v>0</v>
      </c>
      <c r="AQ13" s="236">
        <v>0</v>
      </c>
      <c r="AR13" s="236">
        <v>0</v>
      </c>
      <c r="AS13" s="236">
        <v>1</v>
      </c>
      <c r="AT13" s="236">
        <v>4</v>
      </c>
      <c r="AU13" s="236">
        <v>0</v>
      </c>
      <c r="AV13" s="236">
        <v>0</v>
      </c>
      <c r="AW13" s="236">
        <v>1</v>
      </c>
      <c r="AX13" s="236">
        <v>0</v>
      </c>
      <c r="AY13" s="236">
        <v>0</v>
      </c>
      <c r="AZ13" s="236">
        <v>0</v>
      </c>
      <c r="BA13" s="236">
        <v>0</v>
      </c>
      <c r="BB13" s="236">
        <v>0</v>
      </c>
      <c r="BC13" s="236">
        <v>1</v>
      </c>
      <c r="BD13" s="236">
        <v>0</v>
      </c>
      <c r="BE13" s="236">
        <v>0</v>
      </c>
      <c r="BF13" s="236">
        <v>0</v>
      </c>
      <c r="BG13" s="236">
        <v>0</v>
      </c>
      <c r="BH13" s="236">
        <v>1</v>
      </c>
      <c r="BI13" s="236">
        <v>0</v>
      </c>
      <c r="BJ13" s="237">
        <v>80</v>
      </c>
    </row>
    <row r="14" spans="1:62" s="37" customFormat="1" ht="20.100000000000001" customHeight="1" x14ac:dyDescent="0.35">
      <c r="A14" s="74" t="s">
        <v>45</v>
      </c>
      <c r="B14" s="75" t="s">
        <v>46</v>
      </c>
      <c r="C14" s="232">
        <v>0</v>
      </c>
      <c r="D14" s="233">
        <v>0</v>
      </c>
      <c r="E14" s="233">
        <v>0</v>
      </c>
      <c r="F14" s="233">
        <v>0</v>
      </c>
      <c r="G14" s="233">
        <v>0</v>
      </c>
      <c r="H14" s="233">
        <v>0</v>
      </c>
      <c r="I14" s="233">
        <v>26</v>
      </c>
      <c r="J14" s="233">
        <v>0</v>
      </c>
      <c r="K14" s="233">
        <v>0</v>
      </c>
      <c r="L14" s="233">
        <v>2</v>
      </c>
      <c r="M14" s="233">
        <v>0</v>
      </c>
      <c r="N14" s="233">
        <v>0</v>
      </c>
      <c r="O14" s="233">
        <v>0</v>
      </c>
      <c r="P14" s="233">
        <v>0</v>
      </c>
      <c r="Q14" s="233">
        <v>0</v>
      </c>
      <c r="R14" s="233">
        <v>0</v>
      </c>
      <c r="S14" s="233">
        <v>0</v>
      </c>
      <c r="T14" s="233">
        <v>0</v>
      </c>
      <c r="U14" s="233">
        <v>0</v>
      </c>
      <c r="V14" s="233">
        <v>1</v>
      </c>
      <c r="W14" s="233">
        <v>1</v>
      </c>
      <c r="X14" s="233">
        <v>8</v>
      </c>
      <c r="Y14" s="233">
        <v>0</v>
      </c>
      <c r="Z14" s="233">
        <v>0</v>
      </c>
      <c r="AA14" s="233">
        <v>0</v>
      </c>
      <c r="AB14" s="233">
        <v>0</v>
      </c>
      <c r="AC14" s="233">
        <v>0</v>
      </c>
      <c r="AD14" s="233">
        <v>0</v>
      </c>
      <c r="AE14" s="233">
        <v>0</v>
      </c>
      <c r="AF14" s="233">
        <v>4</v>
      </c>
      <c r="AG14" s="233">
        <v>3</v>
      </c>
      <c r="AH14" s="233">
        <v>0</v>
      </c>
      <c r="AI14" s="233">
        <v>3</v>
      </c>
      <c r="AJ14" s="233">
        <v>0</v>
      </c>
      <c r="AK14" s="233">
        <v>0</v>
      </c>
      <c r="AL14" s="233">
        <v>0</v>
      </c>
      <c r="AM14" s="233">
        <v>0</v>
      </c>
      <c r="AN14" s="233">
        <v>0</v>
      </c>
      <c r="AO14" s="233">
        <v>1</v>
      </c>
      <c r="AP14" s="233">
        <v>0</v>
      </c>
      <c r="AQ14" s="233">
        <v>0</v>
      </c>
      <c r="AR14" s="233">
        <v>0</v>
      </c>
      <c r="AS14" s="233">
        <v>0</v>
      </c>
      <c r="AT14" s="233">
        <v>1</v>
      </c>
      <c r="AU14" s="233">
        <v>1</v>
      </c>
      <c r="AV14" s="233">
        <v>2</v>
      </c>
      <c r="AW14" s="233">
        <v>0</v>
      </c>
      <c r="AX14" s="233">
        <v>0</v>
      </c>
      <c r="AY14" s="233">
        <v>0</v>
      </c>
      <c r="AZ14" s="233">
        <v>0</v>
      </c>
      <c r="BA14" s="233">
        <v>0</v>
      </c>
      <c r="BB14" s="233">
        <v>1</v>
      </c>
      <c r="BC14" s="233">
        <v>0</v>
      </c>
      <c r="BD14" s="233">
        <v>0</v>
      </c>
      <c r="BE14" s="233">
        <v>0</v>
      </c>
      <c r="BF14" s="233">
        <v>0</v>
      </c>
      <c r="BG14" s="233">
        <v>0</v>
      </c>
      <c r="BH14" s="233">
        <v>0</v>
      </c>
      <c r="BI14" s="233">
        <v>0</v>
      </c>
      <c r="BJ14" s="234">
        <v>54</v>
      </c>
    </row>
    <row r="15" spans="1:62" s="37" customFormat="1" ht="20.100000000000001" customHeight="1" x14ac:dyDescent="0.35">
      <c r="A15" s="80" t="s">
        <v>48</v>
      </c>
      <c r="B15" s="81" t="s">
        <v>49</v>
      </c>
      <c r="C15" s="235">
        <v>1</v>
      </c>
      <c r="D15" s="236">
        <v>0</v>
      </c>
      <c r="E15" s="236">
        <v>0</v>
      </c>
      <c r="F15" s="236">
        <v>0</v>
      </c>
      <c r="G15" s="236">
        <v>1</v>
      </c>
      <c r="H15" s="236">
        <v>0</v>
      </c>
      <c r="I15" s="236">
        <v>0</v>
      </c>
      <c r="J15" s="236">
        <v>0</v>
      </c>
      <c r="K15" s="236">
        <v>2</v>
      </c>
      <c r="L15" s="236">
        <v>8</v>
      </c>
      <c r="M15" s="236">
        <v>3</v>
      </c>
      <c r="N15" s="236">
        <v>0</v>
      </c>
      <c r="O15" s="236">
        <v>0</v>
      </c>
      <c r="P15" s="236">
        <v>3</v>
      </c>
      <c r="Q15" s="236">
        <v>1</v>
      </c>
      <c r="R15" s="236">
        <v>0</v>
      </c>
      <c r="S15" s="236">
        <v>0</v>
      </c>
      <c r="T15" s="236">
        <v>0</v>
      </c>
      <c r="U15" s="236">
        <v>0</v>
      </c>
      <c r="V15" s="236">
        <v>0</v>
      </c>
      <c r="W15" s="236">
        <v>11</v>
      </c>
      <c r="X15" s="236">
        <v>2</v>
      </c>
      <c r="Y15" s="236">
        <v>0</v>
      </c>
      <c r="Z15" s="236">
        <v>2</v>
      </c>
      <c r="AA15" s="236">
        <v>1</v>
      </c>
      <c r="AB15" s="236">
        <v>1</v>
      </c>
      <c r="AC15" s="236">
        <v>0</v>
      </c>
      <c r="AD15" s="236">
        <v>0</v>
      </c>
      <c r="AE15" s="236">
        <v>0</v>
      </c>
      <c r="AF15" s="236">
        <v>0</v>
      </c>
      <c r="AG15" s="236">
        <v>5</v>
      </c>
      <c r="AH15" s="236">
        <v>0</v>
      </c>
      <c r="AI15" s="236">
        <v>3</v>
      </c>
      <c r="AJ15" s="236">
        <v>1</v>
      </c>
      <c r="AK15" s="236">
        <v>0</v>
      </c>
      <c r="AL15" s="236">
        <v>1</v>
      </c>
      <c r="AM15" s="236">
        <v>0</v>
      </c>
      <c r="AN15" s="236">
        <v>1</v>
      </c>
      <c r="AO15" s="236">
        <v>2</v>
      </c>
      <c r="AP15" s="236">
        <v>0</v>
      </c>
      <c r="AQ15" s="236">
        <v>0</v>
      </c>
      <c r="AR15" s="236">
        <v>0</v>
      </c>
      <c r="AS15" s="236">
        <v>0</v>
      </c>
      <c r="AT15" s="236">
        <v>3</v>
      </c>
      <c r="AU15" s="236">
        <v>0</v>
      </c>
      <c r="AV15" s="236">
        <v>0</v>
      </c>
      <c r="AW15" s="236">
        <v>18</v>
      </c>
      <c r="AX15" s="236">
        <v>0</v>
      </c>
      <c r="AY15" s="236">
        <v>0</v>
      </c>
      <c r="AZ15" s="236">
        <v>0</v>
      </c>
      <c r="BA15" s="236">
        <v>0</v>
      </c>
      <c r="BB15" s="236">
        <v>0</v>
      </c>
      <c r="BC15" s="236">
        <v>0</v>
      </c>
      <c r="BD15" s="236">
        <v>0</v>
      </c>
      <c r="BE15" s="236">
        <v>0</v>
      </c>
      <c r="BF15" s="236">
        <v>0</v>
      </c>
      <c r="BG15" s="236">
        <v>0</v>
      </c>
      <c r="BH15" s="236">
        <v>5</v>
      </c>
      <c r="BI15" s="236">
        <v>0</v>
      </c>
      <c r="BJ15" s="237">
        <v>75</v>
      </c>
    </row>
    <row r="16" spans="1:62" s="37" customFormat="1" ht="20.100000000000001" customHeight="1" x14ac:dyDescent="0.35">
      <c r="A16" s="74" t="s">
        <v>51</v>
      </c>
      <c r="B16" s="75" t="s">
        <v>52</v>
      </c>
      <c r="C16" s="232">
        <v>0</v>
      </c>
      <c r="D16" s="233">
        <v>0</v>
      </c>
      <c r="E16" s="233">
        <v>0</v>
      </c>
      <c r="F16" s="233">
        <v>1</v>
      </c>
      <c r="G16" s="233">
        <v>0</v>
      </c>
      <c r="H16" s="233">
        <v>0</v>
      </c>
      <c r="I16" s="233">
        <v>0</v>
      </c>
      <c r="J16" s="233">
        <v>0</v>
      </c>
      <c r="K16" s="233">
        <v>0</v>
      </c>
      <c r="L16" s="233">
        <v>87</v>
      </c>
      <c r="M16" s="233">
        <v>2</v>
      </c>
      <c r="N16" s="233">
        <v>0</v>
      </c>
      <c r="O16" s="233">
        <v>0</v>
      </c>
      <c r="P16" s="233">
        <v>0</v>
      </c>
      <c r="Q16" s="233">
        <v>0</v>
      </c>
      <c r="R16" s="233">
        <v>0</v>
      </c>
      <c r="S16" s="233">
        <v>0</v>
      </c>
      <c r="T16" s="233">
        <v>0</v>
      </c>
      <c r="U16" s="233">
        <v>0</v>
      </c>
      <c r="V16" s="233">
        <v>0</v>
      </c>
      <c r="W16" s="233">
        <v>0</v>
      </c>
      <c r="X16" s="233">
        <v>0</v>
      </c>
      <c r="Y16" s="233">
        <v>1</v>
      </c>
      <c r="Z16" s="233">
        <v>0</v>
      </c>
      <c r="AA16" s="233">
        <v>0</v>
      </c>
      <c r="AB16" s="233">
        <v>1</v>
      </c>
      <c r="AC16" s="233">
        <v>0</v>
      </c>
      <c r="AD16" s="233">
        <v>0</v>
      </c>
      <c r="AE16" s="233">
        <v>0</v>
      </c>
      <c r="AF16" s="233">
        <v>0</v>
      </c>
      <c r="AG16" s="233">
        <v>0</v>
      </c>
      <c r="AH16" s="233">
        <v>0</v>
      </c>
      <c r="AI16" s="233">
        <v>0</v>
      </c>
      <c r="AJ16" s="233">
        <v>1</v>
      </c>
      <c r="AK16" s="233">
        <v>0</v>
      </c>
      <c r="AL16" s="233">
        <v>0</v>
      </c>
      <c r="AM16" s="233">
        <v>0</v>
      </c>
      <c r="AN16" s="233">
        <v>0</v>
      </c>
      <c r="AO16" s="233">
        <v>0</v>
      </c>
      <c r="AP16" s="233">
        <v>0</v>
      </c>
      <c r="AQ16" s="233">
        <v>0</v>
      </c>
      <c r="AR16" s="233">
        <v>0</v>
      </c>
      <c r="AS16" s="233">
        <v>0</v>
      </c>
      <c r="AT16" s="233">
        <v>0</v>
      </c>
      <c r="AU16" s="233">
        <v>0</v>
      </c>
      <c r="AV16" s="233">
        <v>0</v>
      </c>
      <c r="AW16" s="233">
        <v>0</v>
      </c>
      <c r="AX16" s="233">
        <v>0</v>
      </c>
      <c r="AY16" s="233">
        <v>0</v>
      </c>
      <c r="AZ16" s="233">
        <v>0</v>
      </c>
      <c r="BA16" s="233">
        <v>0</v>
      </c>
      <c r="BB16" s="233">
        <v>0</v>
      </c>
      <c r="BC16" s="233">
        <v>0</v>
      </c>
      <c r="BD16" s="233">
        <v>0</v>
      </c>
      <c r="BE16" s="233">
        <v>0</v>
      </c>
      <c r="BF16" s="233">
        <v>0</v>
      </c>
      <c r="BG16" s="233">
        <v>0</v>
      </c>
      <c r="BH16" s="233">
        <v>0</v>
      </c>
      <c r="BI16" s="233">
        <v>0</v>
      </c>
      <c r="BJ16" s="234">
        <v>93</v>
      </c>
    </row>
    <row r="17" spans="1:62" s="37" customFormat="1" ht="20.100000000000001" customHeight="1" x14ac:dyDescent="0.35">
      <c r="A17" s="80" t="s">
        <v>51</v>
      </c>
      <c r="B17" s="81" t="s">
        <v>53</v>
      </c>
      <c r="C17" s="235">
        <v>0</v>
      </c>
      <c r="D17" s="236">
        <v>0</v>
      </c>
      <c r="E17" s="236">
        <v>0</v>
      </c>
      <c r="F17" s="236">
        <v>0</v>
      </c>
      <c r="G17" s="236">
        <v>0</v>
      </c>
      <c r="H17" s="236">
        <v>0</v>
      </c>
      <c r="I17" s="236">
        <v>0</v>
      </c>
      <c r="J17" s="236">
        <v>0</v>
      </c>
      <c r="K17" s="236">
        <v>0</v>
      </c>
      <c r="L17" s="236">
        <v>95</v>
      </c>
      <c r="M17" s="236">
        <v>3</v>
      </c>
      <c r="N17" s="236">
        <v>0</v>
      </c>
      <c r="O17" s="236">
        <v>0</v>
      </c>
      <c r="P17" s="236">
        <v>0</v>
      </c>
      <c r="Q17" s="236">
        <v>0</v>
      </c>
      <c r="R17" s="236">
        <v>0</v>
      </c>
      <c r="S17" s="236">
        <v>0</v>
      </c>
      <c r="T17" s="236">
        <v>0</v>
      </c>
      <c r="U17" s="236">
        <v>0</v>
      </c>
      <c r="V17" s="236">
        <v>0</v>
      </c>
      <c r="W17" s="236">
        <v>0</v>
      </c>
      <c r="X17" s="236">
        <v>2</v>
      </c>
      <c r="Y17" s="236">
        <v>3</v>
      </c>
      <c r="Z17" s="236">
        <v>0</v>
      </c>
      <c r="AA17" s="236">
        <v>0</v>
      </c>
      <c r="AB17" s="236">
        <v>0</v>
      </c>
      <c r="AC17" s="236">
        <v>0</v>
      </c>
      <c r="AD17" s="236">
        <v>0</v>
      </c>
      <c r="AE17" s="236">
        <v>0</v>
      </c>
      <c r="AF17" s="236">
        <v>0</v>
      </c>
      <c r="AG17" s="236">
        <v>1</v>
      </c>
      <c r="AH17" s="236">
        <v>0</v>
      </c>
      <c r="AI17" s="236">
        <v>0</v>
      </c>
      <c r="AJ17" s="236">
        <v>1</v>
      </c>
      <c r="AK17" s="236">
        <v>0</v>
      </c>
      <c r="AL17" s="236">
        <v>1</v>
      </c>
      <c r="AM17" s="236">
        <v>0</v>
      </c>
      <c r="AN17" s="236">
        <v>0</v>
      </c>
      <c r="AO17" s="236">
        <v>3</v>
      </c>
      <c r="AP17" s="236">
        <v>1</v>
      </c>
      <c r="AQ17" s="236">
        <v>0</v>
      </c>
      <c r="AR17" s="236">
        <v>0</v>
      </c>
      <c r="AS17" s="236">
        <v>0</v>
      </c>
      <c r="AT17" s="236">
        <v>2</v>
      </c>
      <c r="AU17" s="236">
        <v>0</v>
      </c>
      <c r="AV17" s="236">
        <v>0</v>
      </c>
      <c r="AW17" s="236">
        <v>0</v>
      </c>
      <c r="AX17" s="236">
        <v>1</v>
      </c>
      <c r="AY17" s="236">
        <v>0</v>
      </c>
      <c r="AZ17" s="236">
        <v>0</v>
      </c>
      <c r="BA17" s="236">
        <v>0</v>
      </c>
      <c r="BB17" s="236">
        <v>0</v>
      </c>
      <c r="BC17" s="236">
        <v>0</v>
      </c>
      <c r="BD17" s="236">
        <v>0</v>
      </c>
      <c r="BE17" s="236">
        <v>0</v>
      </c>
      <c r="BF17" s="236">
        <v>0</v>
      </c>
      <c r="BG17" s="236">
        <v>0</v>
      </c>
      <c r="BH17" s="236">
        <v>6</v>
      </c>
      <c r="BI17" s="236">
        <v>6</v>
      </c>
      <c r="BJ17" s="237">
        <v>125</v>
      </c>
    </row>
    <row r="18" spans="1:62" s="37" customFormat="1" ht="20.100000000000001" customHeight="1" x14ac:dyDescent="0.35">
      <c r="A18" s="74" t="s">
        <v>51</v>
      </c>
      <c r="B18" s="75" t="s">
        <v>405</v>
      </c>
      <c r="C18" s="232">
        <v>0</v>
      </c>
      <c r="D18" s="233">
        <v>0</v>
      </c>
      <c r="E18" s="233">
        <v>1</v>
      </c>
      <c r="F18" s="233">
        <v>1</v>
      </c>
      <c r="G18" s="233">
        <v>4</v>
      </c>
      <c r="H18" s="233">
        <v>1</v>
      </c>
      <c r="I18" s="233">
        <v>0</v>
      </c>
      <c r="J18" s="233">
        <v>0</v>
      </c>
      <c r="K18" s="233">
        <v>0</v>
      </c>
      <c r="L18" s="233">
        <v>51</v>
      </c>
      <c r="M18" s="233">
        <v>7</v>
      </c>
      <c r="N18" s="233">
        <v>0</v>
      </c>
      <c r="O18" s="233">
        <v>1</v>
      </c>
      <c r="P18" s="233">
        <v>2</v>
      </c>
      <c r="Q18" s="233">
        <v>2</v>
      </c>
      <c r="R18" s="233">
        <v>1</v>
      </c>
      <c r="S18" s="233">
        <v>0</v>
      </c>
      <c r="T18" s="233">
        <v>0</v>
      </c>
      <c r="U18" s="233">
        <v>0</v>
      </c>
      <c r="V18" s="233">
        <v>0</v>
      </c>
      <c r="W18" s="233">
        <v>1</v>
      </c>
      <c r="X18" s="233">
        <v>0</v>
      </c>
      <c r="Y18" s="233">
        <v>0</v>
      </c>
      <c r="Z18" s="233">
        <v>0</v>
      </c>
      <c r="AA18" s="233">
        <v>1</v>
      </c>
      <c r="AB18" s="233">
        <v>0</v>
      </c>
      <c r="AC18" s="233">
        <v>0</v>
      </c>
      <c r="AD18" s="233">
        <v>0</v>
      </c>
      <c r="AE18" s="233">
        <v>0</v>
      </c>
      <c r="AF18" s="233">
        <v>0</v>
      </c>
      <c r="AG18" s="233">
        <v>2</v>
      </c>
      <c r="AH18" s="233">
        <v>0</v>
      </c>
      <c r="AI18" s="233">
        <v>4</v>
      </c>
      <c r="AJ18" s="233">
        <v>3</v>
      </c>
      <c r="AK18" s="233">
        <v>0</v>
      </c>
      <c r="AL18" s="233">
        <v>2</v>
      </c>
      <c r="AM18" s="233">
        <v>1</v>
      </c>
      <c r="AN18" s="233">
        <v>1</v>
      </c>
      <c r="AO18" s="233">
        <v>7</v>
      </c>
      <c r="AP18" s="233">
        <v>0</v>
      </c>
      <c r="AQ18" s="233">
        <v>1</v>
      </c>
      <c r="AR18" s="233">
        <v>0</v>
      </c>
      <c r="AS18" s="233">
        <v>0</v>
      </c>
      <c r="AT18" s="233">
        <v>6</v>
      </c>
      <c r="AU18" s="233">
        <v>1</v>
      </c>
      <c r="AV18" s="233">
        <v>0</v>
      </c>
      <c r="AW18" s="233">
        <v>2</v>
      </c>
      <c r="AX18" s="233">
        <v>1</v>
      </c>
      <c r="AY18" s="233">
        <v>0</v>
      </c>
      <c r="AZ18" s="233">
        <v>1</v>
      </c>
      <c r="BA18" s="233">
        <v>0</v>
      </c>
      <c r="BB18" s="233">
        <v>0</v>
      </c>
      <c r="BC18" s="233">
        <v>0</v>
      </c>
      <c r="BD18" s="233">
        <v>0</v>
      </c>
      <c r="BE18" s="233">
        <v>0</v>
      </c>
      <c r="BF18" s="233">
        <v>0</v>
      </c>
      <c r="BG18" s="233">
        <v>0</v>
      </c>
      <c r="BH18" s="233">
        <v>0</v>
      </c>
      <c r="BI18" s="233">
        <v>0</v>
      </c>
      <c r="BJ18" s="234">
        <v>105</v>
      </c>
    </row>
    <row r="19" spans="1:62" s="37" customFormat="1" ht="20.100000000000001" customHeight="1" x14ac:dyDescent="0.35">
      <c r="A19" s="80" t="s">
        <v>56</v>
      </c>
      <c r="B19" s="81" t="s">
        <v>57</v>
      </c>
      <c r="C19" s="235">
        <v>0</v>
      </c>
      <c r="D19" s="236">
        <v>0</v>
      </c>
      <c r="E19" s="236">
        <v>0</v>
      </c>
      <c r="F19" s="236">
        <v>0</v>
      </c>
      <c r="G19" s="236">
        <v>0</v>
      </c>
      <c r="H19" s="236">
        <v>0</v>
      </c>
      <c r="I19" s="236">
        <v>0</v>
      </c>
      <c r="J19" s="236">
        <v>1</v>
      </c>
      <c r="K19" s="236">
        <v>0</v>
      </c>
      <c r="L19" s="236">
        <v>0</v>
      </c>
      <c r="M19" s="236">
        <v>87</v>
      </c>
      <c r="N19" s="236">
        <v>0</v>
      </c>
      <c r="O19" s="236">
        <v>0</v>
      </c>
      <c r="P19" s="236">
        <v>1</v>
      </c>
      <c r="Q19" s="236">
        <v>0</v>
      </c>
      <c r="R19" s="236">
        <v>0</v>
      </c>
      <c r="S19" s="236">
        <v>0</v>
      </c>
      <c r="T19" s="236">
        <v>0</v>
      </c>
      <c r="U19" s="236">
        <v>0</v>
      </c>
      <c r="V19" s="236">
        <v>0</v>
      </c>
      <c r="W19" s="236">
        <v>0</v>
      </c>
      <c r="X19" s="236">
        <v>0</v>
      </c>
      <c r="Y19" s="236">
        <v>0</v>
      </c>
      <c r="Z19" s="236">
        <v>0</v>
      </c>
      <c r="AA19" s="236">
        <v>0</v>
      </c>
      <c r="AB19" s="236">
        <v>0</v>
      </c>
      <c r="AC19" s="236">
        <v>0</v>
      </c>
      <c r="AD19" s="236">
        <v>0</v>
      </c>
      <c r="AE19" s="236">
        <v>0</v>
      </c>
      <c r="AF19" s="236">
        <v>0</v>
      </c>
      <c r="AG19" s="236">
        <v>0</v>
      </c>
      <c r="AH19" s="236">
        <v>0</v>
      </c>
      <c r="AI19" s="236">
        <v>0</v>
      </c>
      <c r="AJ19" s="236">
        <v>1</v>
      </c>
      <c r="AK19" s="236">
        <v>0</v>
      </c>
      <c r="AL19" s="236">
        <v>0</v>
      </c>
      <c r="AM19" s="236">
        <v>0</v>
      </c>
      <c r="AN19" s="236">
        <v>0</v>
      </c>
      <c r="AO19" s="236">
        <v>0</v>
      </c>
      <c r="AP19" s="236">
        <v>0</v>
      </c>
      <c r="AQ19" s="236">
        <v>4</v>
      </c>
      <c r="AR19" s="236">
        <v>0</v>
      </c>
      <c r="AS19" s="236">
        <v>0</v>
      </c>
      <c r="AT19" s="236">
        <v>1</v>
      </c>
      <c r="AU19" s="236">
        <v>0</v>
      </c>
      <c r="AV19" s="236">
        <v>0</v>
      </c>
      <c r="AW19" s="236">
        <v>0</v>
      </c>
      <c r="AX19" s="236">
        <v>0</v>
      </c>
      <c r="AY19" s="236">
        <v>0</v>
      </c>
      <c r="AZ19" s="236">
        <v>0</v>
      </c>
      <c r="BA19" s="236">
        <v>0</v>
      </c>
      <c r="BB19" s="236">
        <v>0</v>
      </c>
      <c r="BC19" s="236">
        <v>0</v>
      </c>
      <c r="BD19" s="236">
        <v>0</v>
      </c>
      <c r="BE19" s="236">
        <v>0</v>
      </c>
      <c r="BF19" s="236">
        <v>0</v>
      </c>
      <c r="BG19" s="236">
        <v>0</v>
      </c>
      <c r="BH19" s="236">
        <v>1</v>
      </c>
      <c r="BI19" s="236">
        <v>0</v>
      </c>
      <c r="BJ19" s="237">
        <v>96</v>
      </c>
    </row>
    <row r="20" spans="1:62" s="37" customFormat="1" ht="20.100000000000001" customHeight="1" x14ac:dyDescent="0.35">
      <c r="A20" s="74" t="s">
        <v>59</v>
      </c>
      <c r="B20" s="75" t="s">
        <v>60</v>
      </c>
      <c r="C20" s="232">
        <v>0</v>
      </c>
      <c r="D20" s="233">
        <v>0</v>
      </c>
      <c r="E20" s="233">
        <v>0</v>
      </c>
      <c r="F20" s="233">
        <v>0</v>
      </c>
      <c r="G20" s="233">
        <v>0</v>
      </c>
      <c r="H20" s="233">
        <v>0</v>
      </c>
      <c r="I20" s="233">
        <v>0</v>
      </c>
      <c r="J20" s="233">
        <v>0</v>
      </c>
      <c r="K20" s="233">
        <v>0</v>
      </c>
      <c r="L20" s="233">
        <v>1</v>
      </c>
      <c r="M20" s="233">
        <v>0</v>
      </c>
      <c r="N20" s="233">
        <v>0</v>
      </c>
      <c r="O20" s="233">
        <v>0</v>
      </c>
      <c r="P20" s="233">
        <v>45</v>
      </c>
      <c r="Q20" s="233">
        <v>0</v>
      </c>
      <c r="R20" s="233">
        <v>0</v>
      </c>
      <c r="S20" s="233">
        <v>0</v>
      </c>
      <c r="T20" s="233">
        <v>0</v>
      </c>
      <c r="U20" s="233">
        <v>0</v>
      </c>
      <c r="V20" s="233">
        <v>0</v>
      </c>
      <c r="W20" s="233">
        <v>0</v>
      </c>
      <c r="X20" s="233">
        <v>0</v>
      </c>
      <c r="Y20" s="233">
        <v>0</v>
      </c>
      <c r="Z20" s="233">
        <v>0</v>
      </c>
      <c r="AA20" s="233">
        <v>0</v>
      </c>
      <c r="AB20" s="233">
        <v>4</v>
      </c>
      <c r="AC20" s="233">
        <v>0</v>
      </c>
      <c r="AD20" s="233">
        <v>0</v>
      </c>
      <c r="AE20" s="233">
        <v>0</v>
      </c>
      <c r="AF20" s="233">
        <v>0</v>
      </c>
      <c r="AG20" s="233">
        <v>0</v>
      </c>
      <c r="AH20" s="233">
        <v>0</v>
      </c>
      <c r="AI20" s="233">
        <v>0</v>
      </c>
      <c r="AJ20" s="233">
        <v>0</v>
      </c>
      <c r="AK20" s="233">
        <v>0</v>
      </c>
      <c r="AL20" s="233">
        <v>0</v>
      </c>
      <c r="AM20" s="233">
        <v>0</v>
      </c>
      <c r="AN20" s="233">
        <v>0</v>
      </c>
      <c r="AO20" s="233">
        <v>0</v>
      </c>
      <c r="AP20" s="233">
        <v>0</v>
      </c>
      <c r="AQ20" s="233">
        <v>0</v>
      </c>
      <c r="AR20" s="233">
        <v>0</v>
      </c>
      <c r="AS20" s="233">
        <v>0</v>
      </c>
      <c r="AT20" s="233">
        <v>0</v>
      </c>
      <c r="AU20" s="233">
        <v>0</v>
      </c>
      <c r="AV20" s="233">
        <v>0</v>
      </c>
      <c r="AW20" s="233">
        <v>0</v>
      </c>
      <c r="AX20" s="233">
        <v>0</v>
      </c>
      <c r="AY20" s="233">
        <v>0</v>
      </c>
      <c r="AZ20" s="233">
        <v>0</v>
      </c>
      <c r="BA20" s="233">
        <v>0</v>
      </c>
      <c r="BB20" s="233">
        <v>0</v>
      </c>
      <c r="BC20" s="233">
        <v>0</v>
      </c>
      <c r="BD20" s="233">
        <v>0</v>
      </c>
      <c r="BE20" s="233">
        <v>0</v>
      </c>
      <c r="BF20" s="233">
        <v>0</v>
      </c>
      <c r="BG20" s="233">
        <v>0</v>
      </c>
      <c r="BH20" s="233">
        <v>0</v>
      </c>
      <c r="BI20" s="233">
        <v>0</v>
      </c>
      <c r="BJ20" s="234">
        <v>50</v>
      </c>
    </row>
    <row r="21" spans="1:62" s="37" customFormat="1" ht="20.100000000000001" customHeight="1" x14ac:dyDescent="0.35">
      <c r="A21" s="80" t="s">
        <v>59</v>
      </c>
      <c r="B21" s="81" t="s">
        <v>62</v>
      </c>
      <c r="C21" s="235">
        <v>0</v>
      </c>
      <c r="D21" s="236">
        <v>0</v>
      </c>
      <c r="E21" s="236">
        <v>0</v>
      </c>
      <c r="F21" s="236">
        <v>0</v>
      </c>
      <c r="G21" s="236">
        <v>0</v>
      </c>
      <c r="H21" s="236">
        <v>0</v>
      </c>
      <c r="I21" s="236">
        <v>0</v>
      </c>
      <c r="J21" s="236">
        <v>0</v>
      </c>
      <c r="K21" s="236">
        <v>0</v>
      </c>
      <c r="L21" s="236">
        <v>0</v>
      </c>
      <c r="M21" s="236">
        <v>0</v>
      </c>
      <c r="N21" s="236">
        <v>0</v>
      </c>
      <c r="O21" s="236">
        <v>0</v>
      </c>
      <c r="P21" s="236">
        <v>68</v>
      </c>
      <c r="Q21" s="236">
        <v>1</v>
      </c>
      <c r="R21" s="236">
        <v>0</v>
      </c>
      <c r="S21" s="236">
        <v>0</v>
      </c>
      <c r="T21" s="236">
        <v>0</v>
      </c>
      <c r="U21" s="236">
        <v>0</v>
      </c>
      <c r="V21" s="236">
        <v>0</v>
      </c>
      <c r="W21" s="236">
        <v>0</v>
      </c>
      <c r="X21" s="236">
        <v>0</v>
      </c>
      <c r="Y21" s="236">
        <v>0</v>
      </c>
      <c r="Z21" s="236">
        <v>0</v>
      </c>
      <c r="AA21" s="236">
        <v>0</v>
      </c>
      <c r="AB21" s="236">
        <v>0</v>
      </c>
      <c r="AC21" s="236">
        <v>0</v>
      </c>
      <c r="AD21" s="236">
        <v>0</v>
      </c>
      <c r="AE21" s="236">
        <v>0</v>
      </c>
      <c r="AF21" s="236">
        <v>0</v>
      </c>
      <c r="AG21" s="236">
        <v>0</v>
      </c>
      <c r="AH21" s="236">
        <v>0</v>
      </c>
      <c r="AI21" s="236">
        <v>0</v>
      </c>
      <c r="AJ21" s="236">
        <v>0</v>
      </c>
      <c r="AK21" s="236">
        <v>0</v>
      </c>
      <c r="AL21" s="236">
        <v>0</v>
      </c>
      <c r="AM21" s="236">
        <v>0</v>
      </c>
      <c r="AN21" s="236">
        <v>0</v>
      </c>
      <c r="AO21" s="236">
        <v>0</v>
      </c>
      <c r="AP21" s="236">
        <v>0</v>
      </c>
      <c r="AQ21" s="236">
        <v>0</v>
      </c>
      <c r="AR21" s="236">
        <v>0</v>
      </c>
      <c r="AS21" s="236">
        <v>0</v>
      </c>
      <c r="AT21" s="236">
        <v>0</v>
      </c>
      <c r="AU21" s="236">
        <v>0</v>
      </c>
      <c r="AV21" s="236">
        <v>0</v>
      </c>
      <c r="AW21" s="236">
        <v>0</v>
      </c>
      <c r="AX21" s="236">
        <v>0</v>
      </c>
      <c r="AY21" s="236">
        <v>0</v>
      </c>
      <c r="AZ21" s="236">
        <v>1</v>
      </c>
      <c r="BA21" s="236">
        <v>0</v>
      </c>
      <c r="BB21" s="236">
        <v>0</v>
      </c>
      <c r="BC21" s="236">
        <v>0</v>
      </c>
      <c r="BD21" s="236">
        <v>0</v>
      </c>
      <c r="BE21" s="236">
        <v>0</v>
      </c>
      <c r="BF21" s="236">
        <v>0</v>
      </c>
      <c r="BG21" s="236">
        <v>0</v>
      </c>
      <c r="BH21" s="236">
        <v>0</v>
      </c>
      <c r="BI21" s="236">
        <v>0</v>
      </c>
      <c r="BJ21" s="237">
        <v>70</v>
      </c>
    </row>
    <row r="22" spans="1:62" s="37" customFormat="1" ht="20.100000000000001" customHeight="1" x14ac:dyDescent="0.35">
      <c r="A22" s="74" t="s">
        <v>59</v>
      </c>
      <c r="B22" s="75" t="s">
        <v>64</v>
      </c>
      <c r="C22" s="232">
        <v>0</v>
      </c>
      <c r="D22" s="233">
        <v>0</v>
      </c>
      <c r="E22" s="233">
        <v>0</v>
      </c>
      <c r="F22" s="233">
        <v>0</v>
      </c>
      <c r="G22" s="233">
        <v>15</v>
      </c>
      <c r="H22" s="233">
        <v>1</v>
      </c>
      <c r="I22" s="233">
        <v>0</v>
      </c>
      <c r="J22" s="233">
        <v>0</v>
      </c>
      <c r="K22" s="233">
        <v>0</v>
      </c>
      <c r="L22" s="233">
        <v>8</v>
      </c>
      <c r="M22" s="233">
        <v>3</v>
      </c>
      <c r="N22" s="233">
        <v>0</v>
      </c>
      <c r="O22" s="233">
        <v>3</v>
      </c>
      <c r="P22" s="233">
        <v>37</v>
      </c>
      <c r="Q22" s="233">
        <v>6</v>
      </c>
      <c r="R22" s="233">
        <v>1</v>
      </c>
      <c r="S22" s="233">
        <v>0</v>
      </c>
      <c r="T22" s="233">
        <v>1</v>
      </c>
      <c r="U22" s="233">
        <v>0</v>
      </c>
      <c r="V22" s="233">
        <v>0</v>
      </c>
      <c r="W22" s="233">
        <v>0</v>
      </c>
      <c r="X22" s="233">
        <v>2</v>
      </c>
      <c r="Y22" s="233">
        <v>14</v>
      </c>
      <c r="Z22" s="233">
        <v>2</v>
      </c>
      <c r="AA22" s="233">
        <v>0</v>
      </c>
      <c r="AB22" s="233">
        <v>1</v>
      </c>
      <c r="AC22" s="233">
        <v>0</v>
      </c>
      <c r="AD22" s="233">
        <v>0</v>
      </c>
      <c r="AE22" s="233">
        <v>0</v>
      </c>
      <c r="AF22" s="233">
        <v>0</v>
      </c>
      <c r="AG22" s="233">
        <v>4</v>
      </c>
      <c r="AH22" s="233">
        <v>0</v>
      </c>
      <c r="AI22" s="233">
        <v>6</v>
      </c>
      <c r="AJ22" s="233">
        <v>0</v>
      </c>
      <c r="AK22" s="233">
        <v>0</v>
      </c>
      <c r="AL22" s="233">
        <v>2</v>
      </c>
      <c r="AM22" s="233">
        <v>0</v>
      </c>
      <c r="AN22" s="233">
        <v>1</v>
      </c>
      <c r="AO22" s="233">
        <v>1</v>
      </c>
      <c r="AP22" s="233">
        <v>0</v>
      </c>
      <c r="AQ22" s="233">
        <v>0</v>
      </c>
      <c r="AR22" s="233">
        <v>2</v>
      </c>
      <c r="AS22" s="233">
        <v>0</v>
      </c>
      <c r="AT22" s="233">
        <v>7</v>
      </c>
      <c r="AU22" s="233">
        <v>0</v>
      </c>
      <c r="AV22" s="233">
        <v>0</v>
      </c>
      <c r="AW22" s="233">
        <v>5</v>
      </c>
      <c r="AX22" s="233">
        <v>3</v>
      </c>
      <c r="AY22" s="233">
        <v>0</v>
      </c>
      <c r="AZ22" s="233">
        <v>8</v>
      </c>
      <c r="BA22" s="233">
        <v>0</v>
      </c>
      <c r="BB22" s="233">
        <v>0</v>
      </c>
      <c r="BC22" s="233">
        <v>0</v>
      </c>
      <c r="BD22" s="233">
        <v>1</v>
      </c>
      <c r="BE22" s="233">
        <v>0</v>
      </c>
      <c r="BF22" s="233">
        <v>0</v>
      </c>
      <c r="BG22" s="233">
        <v>1</v>
      </c>
      <c r="BH22" s="233">
        <v>0</v>
      </c>
      <c r="BI22" s="233">
        <v>0</v>
      </c>
      <c r="BJ22" s="234">
        <v>135</v>
      </c>
    </row>
    <row r="23" spans="1:62" s="37" customFormat="1" ht="20.100000000000001" customHeight="1" x14ac:dyDescent="0.35">
      <c r="A23" s="80" t="s">
        <v>65</v>
      </c>
      <c r="B23" s="81" t="s">
        <v>66</v>
      </c>
      <c r="C23" s="235">
        <v>0</v>
      </c>
      <c r="D23" s="236">
        <v>0</v>
      </c>
      <c r="E23" s="236">
        <v>0</v>
      </c>
      <c r="F23" s="236">
        <v>0</v>
      </c>
      <c r="G23" s="236">
        <v>4</v>
      </c>
      <c r="H23" s="236">
        <v>1</v>
      </c>
      <c r="I23" s="236">
        <v>0</v>
      </c>
      <c r="J23" s="236">
        <v>0</v>
      </c>
      <c r="K23" s="236">
        <v>0</v>
      </c>
      <c r="L23" s="236">
        <v>1</v>
      </c>
      <c r="M23" s="236">
        <v>1</v>
      </c>
      <c r="N23" s="236">
        <v>0</v>
      </c>
      <c r="O23" s="236">
        <v>0</v>
      </c>
      <c r="P23" s="236">
        <v>0</v>
      </c>
      <c r="Q23" s="236">
        <v>61</v>
      </c>
      <c r="R23" s="236">
        <v>0</v>
      </c>
      <c r="S23" s="236">
        <v>0</v>
      </c>
      <c r="T23" s="236">
        <v>1</v>
      </c>
      <c r="U23" s="236">
        <v>1</v>
      </c>
      <c r="V23" s="236">
        <v>0</v>
      </c>
      <c r="W23" s="236">
        <v>1</v>
      </c>
      <c r="X23" s="236">
        <v>0</v>
      </c>
      <c r="Y23" s="236">
        <v>13</v>
      </c>
      <c r="Z23" s="236">
        <v>1</v>
      </c>
      <c r="AA23" s="236">
        <v>0</v>
      </c>
      <c r="AB23" s="236">
        <v>0</v>
      </c>
      <c r="AC23" s="236">
        <v>0</v>
      </c>
      <c r="AD23" s="236">
        <v>0</v>
      </c>
      <c r="AE23" s="236">
        <v>0</v>
      </c>
      <c r="AF23" s="236">
        <v>0</v>
      </c>
      <c r="AG23" s="236">
        <v>2</v>
      </c>
      <c r="AH23" s="236">
        <v>0</v>
      </c>
      <c r="AI23" s="236">
        <v>0</v>
      </c>
      <c r="AJ23" s="236">
        <v>1</v>
      </c>
      <c r="AK23" s="236">
        <v>0</v>
      </c>
      <c r="AL23" s="236">
        <v>4</v>
      </c>
      <c r="AM23" s="236">
        <v>0</v>
      </c>
      <c r="AN23" s="236">
        <v>0</v>
      </c>
      <c r="AO23" s="236">
        <v>1</v>
      </c>
      <c r="AP23" s="236">
        <v>0</v>
      </c>
      <c r="AQ23" s="236">
        <v>0</v>
      </c>
      <c r="AR23" s="236">
        <v>0</v>
      </c>
      <c r="AS23" s="236">
        <v>0</v>
      </c>
      <c r="AT23" s="236">
        <v>3</v>
      </c>
      <c r="AU23" s="236">
        <v>2</v>
      </c>
      <c r="AV23" s="236">
        <v>0</v>
      </c>
      <c r="AW23" s="236">
        <v>2</v>
      </c>
      <c r="AX23" s="236">
        <v>2</v>
      </c>
      <c r="AY23" s="236">
        <v>0</v>
      </c>
      <c r="AZ23" s="236">
        <v>2</v>
      </c>
      <c r="BA23" s="236">
        <v>0</v>
      </c>
      <c r="BB23" s="236">
        <v>0</v>
      </c>
      <c r="BC23" s="236">
        <v>0</v>
      </c>
      <c r="BD23" s="236">
        <v>0</v>
      </c>
      <c r="BE23" s="236">
        <v>0</v>
      </c>
      <c r="BF23" s="236">
        <v>0</v>
      </c>
      <c r="BG23" s="236">
        <v>0</v>
      </c>
      <c r="BH23" s="236">
        <v>1</v>
      </c>
      <c r="BI23" s="236">
        <v>0</v>
      </c>
      <c r="BJ23" s="237">
        <v>105</v>
      </c>
    </row>
    <row r="24" spans="1:62" s="37" customFormat="1" ht="20.100000000000001" customHeight="1" x14ac:dyDescent="0.35">
      <c r="A24" s="74" t="s">
        <v>67</v>
      </c>
      <c r="B24" s="75" t="s">
        <v>68</v>
      </c>
      <c r="C24" s="232">
        <v>0</v>
      </c>
      <c r="D24" s="233">
        <v>0</v>
      </c>
      <c r="E24" s="233">
        <v>1</v>
      </c>
      <c r="F24" s="233">
        <v>1</v>
      </c>
      <c r="G24" s="233">
        <v>2</v>
      </c>
      <c r="H24" s="233">
        <v>1</v>
      </c>
      <c r="I24" s="233">
        <v>0</v>
      </c>
      <c r="J24" s="233">
        <v>0</v>
      </c>
      <c r="K24" s="233">
        <v>0</v>
      </c>
      <c r="L24" s="233">
        <v>1</v>
      </c>
      <c r="M24" s="233">
        <v>0</v>
      </c>
      <c r="N24" s="233">
        <v>0</v>
      </c>
      <c r="O24" s="233">
        <v>0</v>
      </c>
      <c r="P24" s="233">
        <v>6</v>
      </c>
      <c r="Q24" s="233">
        <v>0</v>
      </c>
      <c r="R24" s="233">
        <v>56</v>
      </c>
      <c r="S24" s="233">
        <v>1</v>
      </c>
      <c r="T24" s="233">
        <v>0</v>
      </c>
      <c r="U24" s="233">
        <v>1</v>
      </c>
      <c r="V24" s="233">
        <v>0</v>
      </c>
      <c r="W24" s="233">
        <v>0</v>
      </c>
      <c r="X24" s="233">
        <v>0</v>
      </c>
      <c r="Y24" s="233">
        <v>0</v>
      </c>
      <c r="Z24" s="233">
        <v>1</v>
      </c>
      <c r="AA24" s="233">
        <v>0</v>
      </c>
      <c r="AB24" s="233">
        <v>0</v>
      </c>
      <c r="AC24" s="233">
        <v>0</v>
      </c>
      <c r="AD24" s="233">
        <v>1</v>
      </c>
      <c r="AE24" s="233">
        <v>0</v>
      </c>
      <c r="AF24" s="233">
        <v>0</v>
      </c>
      <c r="AG24" s="233">
        <v>1</v>
      </c>
      <c r="AH24" s="233">
        <v>0</v>
      </c>
      <c r="AI24" s="233">
        <v>0</v>
      </c>
      <c r="AJ24" s="233">
        <v>1</v>
      </c>
      <c r="AK24" s="233">
        <v>0</v>
      </c>
      <c r="AL24" s="233">
        <v>0</v>
      </c>
      <c r="AM24" s="233">
        <v>0</v>
      </c>
      <c r="AN24" s="233">
        <v>0</v>
      </c>
      <c r="AO24" s="233">
        <v>0</v>
      </c>
      <c r="AP24" s="233">
        <v>0</v>
      </c>
      <c r="AQ24" s="233">
        <v>2</v>
      </c>
      <c r="AR24" s="233">
        <v>0</v>
      </c>
      <c r="AS24" s="233">
        <v>0</v>
      </c>
      <c r="AT24" s="233">
        <v>1</v>
      </c>
      <c r="AU24" s="233">
        <v>0</v>
      </c>
      <c r="AV24" s="233">
        <v>0</v>
      </c>
      <c r="AW24" s="233">
        <v>0</v>
      </c>
      <c r="AX24" s="233">
        <v>0</v>
      </c>
      <c r="AY24" s="233">
        <v>0</v>
      </c>
      <c r="AZ24" s="233">
        <v>4</v>
      </c>
      <c r="BA24" s="233">
        <v>0</v>
      </c>
      <c r="BB24" s="233">
        <v>0</v>
      </c>
      <c r="BC24" s="233">
        <v>0</v>
      </c>
      <c r="BD24" s="233">
        <v>0</v>
      </c>
      <c r="BE24" s="233">
        <v>0</v>
      </c>
      <c r="BF24" s="233">
        <v>0</v>
      </c>
      <c r="BG24" s="233">
        <v>0</v>
      </c>
      <c r="BH24" s="233">
        <v>0</v>
      </c>
      <c r="BI24" s="233">
        <v>0</v>
      </c>
      <c r="BJ24" s="234">
        <v>81</v>
      </c>
    </row>
    <row r="25" spans="1:62" s="37" customFormat="1" ht="20.100000000000001" customHeight="1" x14ac:dyDescent="0.35">
      <c r="A25" s="80" t="s">
        <v>70</v>
      </c>
      <c r="B25" s="81" t="s">
        <v>71</v>
      </c>
      <c r="C25" s="235">
        <v>0</v>
      </c>
      <c r="D25" s="236">
        <v>0</v>
      </c>
      <c r="E25" s="236">
        <v>0</v>
      </c>
      <c r="F25" s="236">
        <v>0</v>
      </c>
      <c r="G25" s="236">
        <v>0</v>
      </c>
      <c r="H25" s="236">
        <v>0</v>
      </c>
      <c r="I25" s="236">
        <v>0</v>
      </c>
      <c r="J25" s="236">
        <v>0</v>
      </c>
      <c r="K25" s="236">
        <v>0</v>
      </c>
      <c r="L25" s="236">
        <v>5</v>
      </c>
      <c r="M25" s="236">
        <v>4</v>
      </c>
      <c r="N25" s="236">
        <v>0</v>
      </c>
      <c r="O25" s="236">
        <v>0</v>
      </c>
      <c r="P25" s="236">
        <v>1</v>
      </c>
      <c r="Q25" s="236">
        <v>1</v>
      </c>
      <c r="R25" s="236">
        <v>0</v>
      </c>
      <c r="S25" s="236">
        <v>0</v>
      </c>
      <c r="T25" s="236">
        <v>36</v>
      </c>
      <c r="U25" s="236">
        <v>0</v>
      </c>
      <c r="V25" s="236">
        <v>0</v>
      </c>
      <c r="W25" s="236">
        <v>0</v>
      </c>
      <c r="X25" s="236">
        <v>0</v>
      </c>
      <c r="Y25" s="236">
        <v>2</v>
      </c>
      <c r="Z25" s="236">
        <v>0</v>
      </c>
      <c r="AA25" s="236">
        <v>0</v>
      </c>
      <c r="AB25" s="236">
        <v>1</v>
      </c>
      <c r="AC25" s="236">
        <v>0</v>
      </c>
      <c r="AD25" s="236">
        <v>0</v>
      </c>
      <c r="AE25" s="236">
        <v>0</v>
      </c>
      <c r="AF25" s="236">
        <v>0</v>
      </c>
      <c r="AG25" s="236">
        <v>0</v>
      </c>
      <c r="AH25" s="236">
        <v>0</v>
      </c>
      <c r="AI25" s="236">
        <v>0</v>
      </c>
      <c r="AJ25" s="236">
        <v>3</v>
      </c>
      <c r="AK25" s="236">
        <v>0</v>
      </c>
      <c r="AL25" s="236">
        <v>3</v>
      </c>
      <c r="AM25" s="236">
        <v>0</v>
      </c>
      <c r="AN25" s="236">
        <v>0</v>
      </c>
      <c r="AO25" s="236">
        <v>1</v>
      </c>
      <c r="AP25" s="236">
        <v>0</v>
      </c>
      <c r="AQ25" s="236">
        <v>1</v>
      </c>
      <c r="AR25" s="236">
        <v>0</v>
      </c>
      <c r="AS25" s="236">
        <v>1</v>
      </c>
      <c r="AT25" s="236">
        <v>1</v>
      </c>
      <c r="AU25" s="236">
        <v>3</v>
      </c>
      <c r="AV25" s="236">
        <v>0</v>
      </c>
      <c r="AW25" s="236">
        <v>1</v>
      </c>
      <c r="AX25" s="236">
        <v>0</v>
      </c>
      <c r="AY25" s="236">
        <v>0</v>
      </c>
      <c r="AZ25" s="236">
        <v>0</v>
      </c>
      <c r="BA25" s="236">
        <v>0</v>
      </c>
      <c r="BB25" s="236">
        <v>0</v>
      </c>
      <c r="BC25" s="236">
        <v>0</v>
      </c>
      <c r="BD25" s="236">
        <v>1</v>
      </c>
      <c r="BE25" s="236">
        <v>0</v>
      </c>
      <c r="BF25" s="236">
        <v>0</v>
      </c>
      <c r="BG25" s="236">
        <v>0</v>
      </c>
      <c r="BH25" s="236">
        <v>0</v>
      </c>
      <c r="BI25" s="236">
        <v>0</v>
      </c>
      <c r="BJ25" s="237">
        <v>65</v>
      </c>
    </row>
    <row r="26" spans="1:62" s="37" customFormat="1" ht="20.100000000000001" customHeight="1" x14ac:dyDescent="0.35">
      <c r="A26" s="74" t="s">
        <v>70</v>
      </c>
      <c r="B26" s="75" t="s">
        <v>74</v>
      </c>
      <c r="C26" s="232">
        <v>4</v>
      </c>
      <c r="D26" s="233">
        <v>0</v>
      </c>
      <c r="E26" s="233">
        <v>0</v>
      </c>
      <c r="F26" s="233">
        <v>3</v>
      </c>
      <c r="G26" s="233">
        <v>2</v>
      </c>
      <c r="H26" s="233">
        <v>2</v>
      </c>
      <c r="I26" s="233">
        <v>0</v>
      </c>
      <c r="J26" s="233">
        <v>0</v>
      </c>
      <c r="K26" s="233">
        <v>0</v>
      </c>
      <c r="L26" s="233">
        <v>14</v>
      </c>
      <c r="M26" s="233">
        <v>4</v>
      </c>
      <c r="N26" s="233">
        <v>0</v>
      </c>
      <c r="O26" s="233">
        <v>0</v>
      </c>
      <c r="P26" s="233">
        <v>4</v>
      </c>
      <c r="Q26" s="233">
        <v>5</v>
      </c>
      <c r="R26" s="233">
        <v>0</v>
      </c>
      <c r="S26" s="233">
        <v>0</v>
      </c>
      <c r="T26" s="233">
        <v>34</v>
      </c>
      <c r="U26" s="233">
        <v>0</v>
      </c>
      <c r="V26" s="233">
        <v>0</v>
      </c>
      <c r="W26" s="233">
        <v>0</v>
      </c>
      <c r="X26" s="233">
        <v>0</v>
      </c>
      <c r="Y26" s="233">
        <v>10</v>
      </c>
      <c r="Z26" s="233">
        <v>0</v>
      </c>
      <c r="AA26" s="233">
        <v>0</v>
      </c>
      <c r="AB26" s="233">
        <v>0</v>
      </c>
      <c r="AC26" s="233">
        <v>0</v>
      </c>
      <c r="AD26" s="233">
        <v>0</v>
      </c>
      <c r="AE26" s="233">
        <v>0</v>
      </c>
      <c r="AF26" s="233">
        <v>0</v>
      </c>
      <c r="AG26" s="233">
        <v>1</v>
      </c>
      <c r="AH26" s="233">
        <v>0</v>
      </c>
      <c r="AI26" s="233">
        <v>1</v>
      </c>
      <c r="AJ26" s="233">
        <v>6</v>
      </c>
      <c r="AK26" s="233">
        <v>0</v>
      </c>
      <c r="AL26" s="233">
        <v>10</v>
      </c>
      <c r="AM26" s="233">
        <v>2</v>
      </c>
      <c r="AN26" s="233">
        <v>0</v>
      </c>
      <c r="AO26" s="233">
        <v>0</v>
      </c>
      <c r="AP26" s="233">
        <v>0</v>
      </c>
      <c r="AQ26" s="233">
        <v>1</v>
      </c>
      <c r="AR26" s="233">
        <v>0</v>
      </c>
      <c r="AS26" s="233">
        <v>3</v>
      </c>
      <c r="AT26" s="233">
        <v>1</v>
      </c>
      <c r="AU26" s="233">
        <v>5</v>
      </c>
      <c r="AV26" s="233">
        <v>0</v>
      </c>
      <c r="AW26" s="233">
        <v>3</v>
      </c>
      <c r="AX26" s="233">
        <v>0</v>
      </c>
      <c r="AY26" s="233">
        <v>0</v>
      </c>
      <c r="AZ26" s="233">
        <v>3</v>
      </c>
      <c r="BA26" s="233">
        <v>0</v>
      </c>
      <c r="BB26" s="233">
        <v>0</v>
      </c>
      <c r="BC26" s="233">
        <v>0</v>
      </c>
      <c r="BD26" s="233">
        <v>0</v>
      </c>
      <c r="BE26" s="233">
        <v>0</v>
      </c>
      <c r="BF26" s="233">
        <v>0</v>
      </c>
      <c r="BG26" s="233">
        <v>0</v>
      </c>
      <c r="BH26" s="233">
        <v>2</v>
      </c>
      <c r="BI26" s="233">
        <v>0</v>
      </c>
      <c r="BJ26" s="234">
        <v>120</v>
      </c>
    </row>
    <row r="27" spans="1:62" s="37" customFormat="1" ht="20.100000000000001" customHeight="1" x14ac:dyDescent="0.35">
      <c r="A27" s="80" t="s">
        <v>76</v>
      </c>
      <c r="B27" s="81" t="s">
        <v>77</v>
      </c>
      <c r="C27" s="235">
        <v>0</v>
      </c>
      <c r="D27" s="236">
        <v>0</v>
      </c>
      <c r="E27" s="236">
        <v>0</v>
      </c>
      <c r="F27" s="236">
        <v>4</v>
      </c>
      <c r="G27" s="236">
        <v>1</v>
      </c>
      <c r="H27" s="236">
        <v>0</v>
      </c>
      <c r="I27" s="236">
        <v>0</v>
      </c>
      <c r="J27" s="236">
        <v>0</v>
      </c>
      <c r="K27" s="236">
        <v>0</v>
      </c>
      <c r="L27" s="236">
        <v>1</v>
      </c>
      <c r="M27" s="236">
        <v>1</v>
      </c>
      <c r="N27" s="236">
        <v>0</v>
      </c>
      <c r="O27" s="236">
        <v>0</v>
      </c>
      <c r="P27" s="236">
        <v>0</v>
      </c>
      <c r="Q27" s="236">
        <v>0</v>
      </c>
      <c r="R27" s="236">
        <v>0</v>
      </c>
      <c r="S27" s="236">
        <v>0</v>
      </c>
      <c r="T27" s="236">
        <v>0</v>
      </c>
      <c r="U27" s="236">
        <v>64</v>
      </c>
      <c r="V27" s="236">
        <v>0</v>
      </c>
      <c r="W27" s="236">
        <v>0</v>
      </c>
      <c r="X27" s="236">
        <v>0</v>
      </c>
      <c r="Y27" s="236">
        <v>0</v>
      </c>
      <c r="Z27" s="236">
        <v>0</v>
      </c>
      <c r="AA27" s="236">
        <v>2</v>
      </c>
      <c r="AB27" s="236">
        <v>0</v>
      </c>
      <c r="AC27" s="236">
        <v>0</v>
      </c>
      <c r="AD27" s="236">
        <v>1</v>
      </c>
      <c r="AE27" s="236">
        <v>0</v>
      </c>
      <c r="AF27" s="236">
        <v>1</v>
      </c>
      <c r="AG27" s="236">
        <v>1</v>
      </c>
      <c r="AH27" s="236">
        <v>0</v>
      </c>
      <c r="AI27" s="236">
        <v>0</v>
      </c>
      <c r="AJ27" s="236">
        <v>0</v>
      </c>
      <c r="AK27" s="236">
        <v>0</v>
      </c>
      <c r="AL27" s="236">
        <v>0</v>
      </c>
      <c r="AM27" s="236">
        <v>0</v>
      </c>
      <c r="AN27" s="236">
        <v>0</v>
      </c>
      <c r="AO27" s="236">
        <v>0</v>
      </c>
      <c r="AP27" s="236">
        <v>0</v>
      </c>
      <c r="AQ27" s="236">
        <v>0</v>
      </c>
      <c r="AR27" s="236">
        <v>0</v>
      </c>
      <c r="AS27" s="236">
        <v>0</v>
      </c>
      <c r="AT27" s="236">
        <v>0</v>
      </c>
      <c r="AU27" s="236">
        <v>0</v>
      </c>
      <c r="AV27" s="236">
        <v>0</v>
      </c>
      <c r="AW27" s="236">
        <v>0</v>
      </c>
      <c r="AX27" s="236">
        <v>0</v>
      </c>
      <c r="AY27" s="236">
        <v>0</v>
      </c>
      <c r="AZ27" s="236">
        <v>0</v>
      </c>
      <c r="BA27" s="236">
        <v>0</v>
      </c>
      <c r="BB27" s="236">
        <v>0</v>
      </c>
      <c r="BC27" s="236">
        <v>0</v>
      </c>
      <c r="BD27" s="236">
        <v>0</v>
      </c>
      <c r="BE27" s="236">
        <v>0</v>
      </c>
      <c r="BF27" s="236">
        <v>0</v>
      </c>
      <c r="BG27" s="236">
        <v>0</v>
      </c>
      <c r="BH27" s="236">
        <v>0</v>
      </c>
      <c r="BI27" s="236">
        <v>0</v>
      </c>
      <c r="BJ27" s="237">
        <v>76</v>
      </c>
    </row>
    <row r="28" spans="1:62" s="37" customFormat="1" ht="20.100000000000001" customHeight="1" x14ac:dyDescent="0.35">
      <c r="A28" s="74" t="s">
        <v>79</v>
      </c>
      <c r="B28" s="75" t="s">
        <v>80</v>
      </c>
      <c r="C28" s="232">
        <v>0</v>
      </c>
      <c r="D28" s="233">
        <v>0</v>
      </c>
      <c r="E28" s="233">
        <v>0</v>
      </c>
      <c r="F28" s="233">
        <v>0</v>
      </c>
      <c r="G28" s="233">
        <v>0</v>
      </c>
      <c r="H28" s="233">
        <v>0</v>
      </c>
      <c r="I28" s="233">
        <v>4</v>
      </c>
      <c r="J28" s="233">
        <v>0</v>
      </c>
      <c r="K28" s="233">
        <v>0</v>
      </c>
      <c r="L28" s="233">
        <v>7</v>
      </c>
      <c r="M28" s="233">
        <v>0</v>
      </c>
      <c r="N28" s="233">
        <v>0</v>
      </c>
      <c r="O28" s="233">
        <v>2</v>
      </c>
      <c r="P28" s="233">
        <v>0</v>
      </c>
      <c r="Q28" s="233">
        <v>0</v>
      </c>
      <c r="R28" s="233">
        <v>0</v>
      </c>
      <c r="S28" s="233">
        <v>1</v>
      </c>
      <c r="T28" s="233">
        <v>1</v>
      </c>
      <c r="U28" s="233">
        <v>0</v>
      </c>
      <c r="V28" s="233">
        <v>9</v>
      </c>
      <c r="W28" s="233">
        <v>1</v>
      </c>
      <c r="X28" s="233">
        <v>5</v>
      </c>
      <c r="Y28" s="233">
        <v>0</v>
      </c>
      <c r="Z28" s="233">
        <v>2</v>
      </c>
      <c r="AA28" s="233">
        <v>0</v>
      </c>
      <c r="AB28" s="233">
        <v>0</v>
      </c>
      <c r="AC28" s="233">
        <v>0</v>
      </c>
      <c r="AD28" s="233">
        <v>0</v>
      </c>
      <c r="AE28" s="233">
        <v>0</v>
      </c>
      <c r="AF28" s="233">
        <v>5</v>
      </c>
      <c r="AG28" s="233">
        <v>3</v>
      </c>
      <c r="AH28" s="233">
        <v>0</v>
      </c>
      <c r="AI28" s="233">
        <v>2</v>
      </c>
      <c r="AJ28" s="233">
        <v>1</v>
      </c>
      <c r="AK28" s="233">
        <v>0</v>
      </c>
      <c r="AL28" s="233">
        <v>1</v>
      </c>
      <c r="AM28" s="233">
        <v>0</v>
      </c>
      <c r="AN28" s="233">
        <v>0</v>
      </c>
      <c r="AO28" s="233">
        <v>5</v>
      </c>
      <c r="AP28" s="233">
        <v>2</v>
      </c>
      <c r="AQ28" s="233">
        <v>1</v>
      </c>
      <c r="AR28" s="233">
        <v>0</v>
      </c>
      <c r="AS28" s="233">
        <v>0</v>
      </c>
      <c r="AT28" s="233">
        <v>5</v>
      </c>
      <c r="AU28" s="233">
        <v>0</v>
      </c>
      <c r="AV28" s="233">
        <v>3</v>
      </c>
      <c r="AW28" s="233">
        <v>2</v>
      </c>
      <c r="AX28" s="233">
        <v>2</v>
      </c>
      <c r="AY28" s="233">
        <v>0</v>
      </c>
      <c r="AZ28" s="233">
        <v>0</v>
      </c>
      <c r="BA28" s="233">
        <v>0</v>
      </c>
      <c r="BB28" s="233">
        <v>0</v>
      </c>
      <c r="BC28" s="233">
        <v>0</v>
      </c>
      <c r="BD28" s="233">
        <v>0</v>
      </c>
      <c r="BE28" s="233">
        <v>0</v>
      </c>
      <c r="BF28" s="233">
        <v>0</v>
      </c>
      <c r="BG28" s="233">
        <v>0</v>
      </c>
      <c r="BH28" s="233">
        <v>0</v>
      </c>
      <c r="BI28" s="233">
        <v>0</v>
      </c>
      <c r="BJ28" s="234">
        <v>64</v>
      </c>
    </row>
    <row r="29" spans="1:62" s="37" customFormat="1" ht="20.100000000000001" customHeight="1" x14ac:dyDescent="0.35">
      <c r="A29" s="80" t="s">
        <v>81</v>
      </c>
      <c r="B29" s="81" t="s">
        <v>82</v>
      </c>
      <c r="C29" s="235">
        <v>1</v>
      </c>
      <c r="D29" s="236">
        <v>0</v>
      </c>
      <c r="E29" s="236">
        <v>0</v>
      </c>
      <c r="F29" s="236">
        <v>0</v>
      </c>
      <c r="G29" s="236">
        <v>4</v>
      </c>
      <c r="H29" s="236">
        <v>1</v>
      </c>
      <c r="I29" s="236">
        <v>1</v>
      </c>
      <c r="J29" s="236">
        <v>1</v>
      </c>
      <c r="K29" s="236">
        <v>0</v>
      </c>
      <c r="L29" s="236">
        <v>7</v>
      </c>
      <c r="M29" s="236">
        <v>1</v>
      </c>
      <c r="N29" s="236">
        <v>0</v>
      </c>
      <c r="O29" s="236">
        <v>0</v>
      </c>
      <c r="P29" s="236">
        <v>1</v>
      </c>
      <c r="Q29" s="236">
        <v>0</v>
      </c>
      <c r="R29" s="236">
        <v>0</v>
      </c>
      <c r="S29" s="236">
        <v>0</v>
      </c>
      <c r="T29" s="236">
        <v>0</v>
      </c>
      <c r="U29" s="236">
        <v>0</v>
      </c>
      <c r="V29" s="236">
        <v>1</v>
      </c>
      <c r="W29" s="236">
        <v>71</v>
      </c>
      <c r="X29" s="236">
        <v>1</v>
      </c>
      <c r="Y29" s="236">
        <v>0</v>
      </c>
      <c r="Z29" s="236">
        <v>0</v>
      </c>
      <c r="AA29" s="236">
        <v>0</v>
      </c>
      <c r="AB29" s="236">
        <v>0</v>
      </c>
      <c r="AC29" s="236">
        <v>0</v>
      </c>
      <c r="AD29" s="236">
        <v>0</v>
      </c>
      <c r="AE29" s="236">
        <v>0</v>
      </c>
      <c r="AF29" s="236">
        <v>0</v>
      </c>
      <c r="AG29" s="236">
        <v>9</v>
      </c>
      <c r="AH29" s="236">
        <v>0</v>
      </c>
      <c r="AI29" s="236">
        <v>7</v>
      </c>
      <c r="AJ29" s="236">
        <v>5</v>
      </c>
      <c r="AK29" s="236">
        <v>0</v>
      </c>
      <c r="AL29" s="236">
        <v>0</v>
      </c>
      <c r="AM29" s="236">
        <v>0</v>
      </c>
      <c r="AN29" s="236">
        <v>1</v>
      </c>
      <c r="AO29" s="236">
        <v>3</v>
      </c>
      <c r="AP29" s="236">
        <v>0</v>
      </c>
      <c r="AQ29" s="236">
        <v>0</v>
      </c>
      <c r="AR29" s="236">
        <v>0</v>
      </c>
      <c r="AS29" s="236">
        <v>1</v>
      </c>
      <c r="AT29" s="236">
        <v>2</v>
      </c>
      <c r="AU29" s="236">
        <v>0</v>
      </c>
      <c r="AV29" s="236">
        <v>0</v>
      </c>
      <c r="AW29" s="236">
        <v>10</v>
      </c>
      <c r="AX29" s="236">
        <v>0</v>
      </c>
      <c r="AY29" s="236">
        <v>0</v>
      </c>
      <c r="AZ29" s="236">
        <v>0</v>
      </c>
      <c r="BA29" s="236">
        <v>0</v>
      </c>
      <c r="BB29" s="236">
        <v>0</v>
      </c>
      <c r="BC29" s="236">
        <v>0</v>
      </c>
      <c r="BD29" s="236">
        <v>0</v>
      </c>
      <c r="BE29" s="236">
        <v>0</v>
      </c>
      <c r="BF29" s="236">
        <v>0</v>
      </c>
      <c r="BG29" s="236">
        <v>0</v>
      </c>
      <c r="BH29" s="236">
        <v>1</v>
      </c>
      <c r="BI29" s="236">
        <v>0</v>
      </c>
      <c r="BJ29" s="237">
        <v>129</v>
      </c>
    </row>
    <row r="30" spans="1:62" s="37" customFormat="1" ht="20.100000000000001" customHeight="1" x14ac:dyDescent="0.35">
      <c r="A30" s="74" t="s">
        <v>85</v>
      </c>
      <c r="B30" s="75" t="s">
        <v>86</v>
      </c>
      <c r="C30" s="232">
        <v>1</v>
      </c>
      <c r="D30" s="233">
        <v>0</v>
      </c>
      <c r="E30" s="233">
        <v>0</v>
      </c>
      <c r="F30" s="233">
        <v>0</v>
      </c>
      <c r="G30" s="233">
        <v>3</v>
      </c>
      <c r="H30" s="233">
        <v>0</v>
      </c>
      <c r="I30" s="233">
        <v>1</v>
      </c>
      <c r="J30" s="233">
        <v>0</v>
      </c>
      <c r="K30" s="233">
        <v>0</v>
      </c>
      <c r="L30" s="233">
        <v>2</v>
      </c>
      <c r="M30" s="233">
        <v>1</v>
      </c>
      <c r="N30" s="233">
        <v>0</v>
      </c>
      <c r="O30" s="233">
        <v>0</v>
      </c>
      <c r="P30" s="233">
        <v>1</v>
      </c>
      <c r="Q30" s="233">
        <v>0</v>
      </c>
      <c r="R30" s="233">
        <v>0</v>
      </c>
      <c r="S30" s="233">
        <v>0</v>
      </c>
      <c r="T30" s="233">
        <v>0</v>
      </c>
      <c r="U30" s="233">
        <v>0</v>
      </c>
      <c r="V30" s="233">
        <v>0</v>
      </c>
      <c r="W30" s="233">
        <v>3</v>
      </c>
      <c r="X30" s="233">
        <v>2</v>
      </c>
      <c r="Y30" s="233">
        <v>0</v>
      </c>
      <c r="Z30" s="233">
        <v>0</v>
      </c>
      <c r="AA30" s="233">
        <v>0</v>
      </c>
      <c r="AB30" s="233">
        <v>0</v>
      </c>
      <c r="AC30" s="233">
        <v>0</v>
      </c>
      <c r="AD30" s="233">
        <v>1</v>
      </c>
      <c r="AE30" s="233">
        <v>0</v>
      </c>
      <c r="AF30" s="233">
        <v>0</v>
      </c>
      <c r="AG30" s="233">
        <v>3</v>
      </c>
      <c r="AH30" s="233">
        <v>0</v>
      </c>
      <c r="AI30" s="233">
        <v>5</v>
      </c>
      <c r="AJ30" s="233">
        <v>1</v>
      </c>
      <c r="AK30" s="233">
        <v>0</v>
      </c>
      <c r="AL30" s="233">
        <v>0</v>
      </c>
      <c r="AM30" s="233">
        <v>0</v>
      </c>
      <c r="AN30" s="233">
        <v>0</v>
      </c>
      <c r="AO30" s="233">
        <v>0</v>
      </c>
      <c r="AP30" s="233">
        <v>1</v>
      </c>
      <c r="AQ30" s="233">
        <v>0</v>
      </c>
      <c r="AR30" s="233">
        <v>0</v>
      </c>
      <c r="AS30" s="233">
        <v>0</v>
      </c>
      <c r="AT30" s="233">
        <v>3</v>
      </c>
      <c r="AU30" s="233">
        <v>0</v>
      </c>
      <c r="AV30" s="233">
        <v>0</v>
      </c>
      <c r="AW30" s="233">
        <v>2</v>
      </c>
      <c r="AX30" s="233">
        <v>1</v>
      </c>
      <c r="AY30" s="233">
        <v>0</v>
      </c>
      <c r="AZ30" s="233">
        <v>0</v>
      </c>
      <c r="BA30" s="233">
        <v>0</v>
      </c>
      <c r="BB30" s="233">
        <v>1</v>
      </c>
      <c r="BC30" s="233">
        <v>0</v>
      </c>
      <c r="BD30" s="233">
        <v>0</v>
      </c>
      <c r="BE30" s="233">
        <v>0</v>
      </c>
      <c r="BF30" s="233">
        <v>0</v>
      </c>
      <c r="BG30" s="233">
        <v>3</v>
      </c>
      <c r="BH30" s="233">
        <v>0</v>
      </c>
      <c r="BI30" s="233">
        <v>0</v>
      </c>
      <c r="BJ30" s="234">
        <v>35</v>
      </c>
    </row>
    <row r="31" spans="1:62" s="37" customFormat="1" ht="20.100000000000001" customHeight="1" x14ac:dyDescent="0.35">
      <c r="A31" s="80" t="s">
        <v>85</v>
      </c>
      <c r="B31" s="81" t="s">
        <v>89</v>
      </c>
      <c r="C31" s="235">
        <v>0</v>
      </c>
      <c r="D31" s="236">
        <v>0</v>
      </c>
      <c r="E31" s="236">
        <v>0</v>
      </c>
      <c r="F31" s="236">
        <v>0</v>
      </c>
      <c r="G31" s="236">
        <v>10</v>
      </c>
      <c r="H31" s="236">
        <v>0</v>
      </c>
      <c r="I31" s="236">
        <v>5</v>
      </c>
      <c r="J31" s="236">
        <v>0</v>
      </c>
      <c r="K31" s="236">
        <v>0</v>
      </c>
      <c r="L31" s="236">
        <v>8</v>
      </c>
      <c r="M31" s="236">
        <v>2</v>
      </c>
      <c r="N31" s="236">
        <v>0</v>
      </c>
      <c r="O31" s="236">
        <v>0</v>
      </c>
      <c r="P31" s="236">
        <v>2</v>
      </c>
      <c r="Q31" s="236">
        <v>0</v>
      </c>
      <c r="R31" s="236">
        <v>0</v>
      </c>
      <c r="S31" s="236">
        <v>0</v>
      </c>
      <c r="T31" s="236">
        <v>0</v>
      </c>
      <c r="U31" s="236">
        <v>0</v>
      </c>
      <c r="V31" s="236">
        <v>2</v>
      </c>
      <c r="W31" s="236">
        <v>1</v>
      </c>
      <c r="X31" s="236">
        <v>35</v>
      </c>
      <c r="Y31" s="236">
        <v>2</v>
      </c>
      <c r="Z31" s="236">
        <v>1</v>
      </c>
      <c r="AA31" s="236">
        <v>0</v>
      </c>
      <c r="AB31" s="236">
        <v>0</v>
      </c>
      <c r="AC31" s="236">
        <v>0</v>
      </c>
      <c r="AD31" s="236">
        <v>1</v>
      </c>
      <c r="AE31" s="236">
        <v>0</v>
      </c>
      <c r="AF31" s="236">
        <v>5</v>
      </c>
      <c r="AG31" s="236">
        <v>5</v>
      </c>
      <c r="AH31" s="236">
        <v>0</v>
      </c>
      <c r="AI31" s="236">
        <v>12</v>
      </c>
      <c r="AJ31" s="236">
        <v>4</v>
      </c>
      <c r="AK31" s="236">
        <v>0</v>
      </c>
      <c r="AL31" s="236">
        <v>0</v>
      </c>
      <c r="AM31" s="236">
        <v>0</v>
      </c>
      <c r="AN31" s="236">
        <v>0</v>
      </c>
      <c r="AO31" s="236">
        <v>3</v>
      </c>
      <c r="AP31" s="236">
        <v>1</v>
      </c>
      <c r="AQ31" s="236">
        <v>0</v>
      </c>
      <c r="AR31" s="236">
        <v>0</v>
      </c>
      <c r="AS31" s="236">
        <v>1</v>
      </c>
      <c r="AT31" s="236">
        <v>4</v>
      </c>
      <c r="AU31" s="236">
        <v>0</v>
      </c>
      <c r="AV31" s="236">
        <v>0</v>
      </c>
      <c r="AW31" s="236">
        <v>4</v>
      </c>
      <c r="AX31" s="236">
        <v>3</v>
      </c>
      <c r="AY31" s="236">
        <v>0</v>
      </c>
      <c r="AZ31" s="236">
        <v>0</v>
      </c>
      <c r="BA31" s="236">
        <v>0</v>
      </c>
      <c r="BB31" s="236">
        <v>0</v>
      </c>
      <c r="BC31" s="236">
        <v>0</v>
      </c>
      <c r="BD31" s="236">
        <v>1</v>
      </c>
      <c r="BE31" s="236">
        <v>0</v>
      </c>
      <c r="BF31" s="236">
        <v>0</v>
      </c>
      <c r="BG31" s="236">
        <v>2</v>
      </c>
      <c r="BH31" s="236">
        <v>3</v>
      </c>
      <c r="BI31" s="236">
        <v>0</v>
      </c>
      <c r="BJ31" s="237">
        <v>117</v>
      </c>
    </row>
    <row r="32" spans="1:62" s="37" customFormat="1" ht="20.100000000000001" customHeight="1" x14ac:dyDescent="0.35">
      <c r="A32" s="74" t="s">
        <v>85</v>
      </c>
      <c r="B32" s="75" t="s">
        <v>90</v>
      </c>
      <c r="C32" s="232">
        <v>1</v>
      </c>
      <c r="D32" s="233">
        <v>1</v>
      </c>
      <c r="E32" s="233">
        <v>0</v>
      </c>
      <c r="F32" s="233">
        <v>1</v>
      </c>
      <c r="G32" s="233">
        <v>16</v>
      </c>
      <c r="H32" s="233">
        <v>1</v>
      </c>
      <c r="I32" s="233">
        <v>4</v>
      </c>
      <c r="J32" s="233">
        <v>1</v>
      </c>
      <c r="K32" s="233">
        <v>0</v>
      </c>
      <c r="L32" s="233">
        <v>24</v>
      </c>
      <c r="M32" s="233">
        <v>4</v>
      </c>
      <c r="N32" s="233">
        <v>0</v>
      </c>
      <c r="O32" s="233">
        <v>0</v>
      </c>
      <c r="P32" s="233">
        <v>2</v>
      </c>
      <c r="Q32" s="233">
        <v>3</v>
      </c>
      <c r="R32" s="233">
        <v>1</v>
      </c>
      <c r="S32" s="233">
        <v>0</v>
      </c>
      <c r="T32" s="233">
        <v>0</v>
      </c>
      <c r="U32" s="233">
        <v>3</v>
      </c>
      <c r="V32" s="233">
        <v>1</v>
      </c>
      <c r="W32" s="233">
        <v>7</v>
      </c>
      <c r="X32" s="233">
        <v>58</v>
      </c>
      <c r="Y32" s="233">
        <v>1</v>
      </c>
      <c r="Z32" s="233">
        <v>1</v>
      </c>
      <c r="AA32" s="233">
        <v>0</v>
      </c>
      <c r="AB32" s="233">
        <v>1</v>
      </c>
      <c r="AC32" s="233">
        <v>0</v>
      </c>
      <c r="AD32" s="233">
        <v>0</v>
      </c>
      <c r="AE32" s="233">
        <v>1</v>
      </c>
      <c r="AF32" s="233">
        <v>3</v>
      </c>
      <c r="AG32" s="233">
        <v>7</v>
      </c>
      <c r="AH32" s="233">
        <v>0</v>
      </c>
      <c r="AI32" s="233">
        <v>13</v>
      </c>
      <c r="AJ32" s="233">
        <v>5</v>
      </c>
      <c r="AK32" s="233">
        <v>0</v>
      </c>
      <c r="AL32" s="233">
        <v>0</v>
      </c>
      <c r="AM32" s="233">
        <v>2</v>
      </c>
      <c r="AN32" s="233">
        <v>0</v>
      </c>
      <c r="AO32" s="233">
        <v>6</v>
      </c>
      <c r="AP32" s="233">
        <v>2</v>
      </c>
      <c r="AQ32" s="233">
        <v>0</v>
      </c>
      <c r="AR32" s="233">
        <v>0</v>
      </c>
      <c r="AS32" s="233">
        <v>1</v>
      </c>
      <c r="AT32" s="233">
        <v>9</v>
      </c>
      <c r="AU32" s="233">
        <v>2</v>
      </c>
      <c r="AV32" s="233">
        <v>1</v>
      </c>
      <c r="AW32" s="233">
        <v>7</v>
      </c>
      <c r="AX32" s="233">
        <v>2</v>
      </c>
      <c r="AY32" s="233">
        <v>0</v>
      </c>
      <c r="AZ32" s="233">
        <v>0</v>
      </c>
      <c r="BA32" s="233">
        <v>0</v>
      </c>
      <c r="BB32" s="233">
        <v>0</v>
      </c>
      <c r="BC32" s="233">
        <v>1</v>
      </c>
      <c r="BD32" s="233">
        <v>0</v>
      </c>
      <c r="BE32" s="233">
        <v>0</v>
      </c>
      <c r="BF32" s="233">
        <v>0</v>
      </c>
      <c r="BG32" s="233">
        <v>3</v>
      </c>
      <c r="BH32" s="233">
        <v>5</v>
      </c>
      <c r="BI32" s="233">
        <v>1</v>
      </c>
      <c r="BJ32" s="234">
        <v>202</v>
      </c>
    </row>
    <row r="33" spans="1:62" s="37" customFormat="1" ht="20.100000000000001" customHeight="1" x14ac:dyDescent="0.35">
      <c r="A33" s="80" t="s">
        <v>92</v>
      </c>
      <c r="B33" s="81" t="s">
        <v>488</v>
      </c>
      <c r="C33" s="235">
        <v>1</v>
      </c>
      <c r="D33" s="236">
        <v>0</v>
      </c>
      <c r="E33" s="236">
        <v>1</v>
      </c>
      <c r="F33" s="236">
        <v>0</v>
      </c>
      <c r="G33" s="236">
        <v>10</v>
      </c>
      <c r="H33" s="236">
        <v>0</v>
      </c>
      <c r="I33" s="236">
        <v>0</v>
      </c>
      <c r="J33" s="236">
        <v>0</v>
      </c>
      <c r="K33" s="236">
        <v>0</v>
      </c>
      <c r="L33" s="236">
        <v>12</v>
      </c>
      <c r="M33" s="236">
        <v>1</v>
      </c>
      <c r="N33" s="236">
        <v>1</v>
      </c>
      <c r="O33" s="236">
        <v>1</v>
      </c>
      <c r="P33" s="236">
        <v>3</v>
      </c>
      <c r="Q33" s="236">
        <v>0</v>
      </c>
      <c r="R33" s="236">
        <v>0</v>
      </c>
      <c r="S33" s="236">
        <v>0</v>
      </c>
      <c r="T33" s="236">
        <v>0</v>
      </c>
      <c r="U33" s="236">
        <v>1</v>
      </c>
      <c r="V33" s="236">
        <v>0</v>
      </c>
      <c r="W33" s="236">
        <v>2</v>
      </c>
      <c r="X33" s="236">
        <v>0</v>
      </c>
      <c r="Y33" s="236">
        <v>83</v>
      </c>
      <c r="Z33" s="236">
        <v>0</v>
      </c>
      <c r="AA33" s="236">
        <v>0</v>
      </c>
      <c r="AB33" s="236">
        <v>0</v>
      </c>
      <c r="AC33" s="236">
        <v>0</v>
      </c>
      <c r="AD33" s="236">
        <v>0</v>
      </c>
      <c r="AE33" s="236">
        <v>0</v>
      </c>
      <c r="AF33" s="236">
        <v>0</v>
      </c>
      <c r="AG33" s="236">
        <v>0</v>
      </c>
      <c r="AH33" s="236">
        <v>0</v>
      </c>
      <c r="AI33" s="236">
        <v>0</v>
      </c>
      <c r="AJ33" s="236">
        <v>0</v>
      </c>
      <c r="AK33" s="236">
        <v>0</v>
      </c>
      <c r="AL33" s="236">
        <v>2</v>
      </c>
      <c r="AM33" s="236">
        <v>0</v>
      </c>
      <c r="AN33" s="236">
        <v>0</v>
      </c>
      <c r="AO33" s="236">
        <v>1</v>
      </c>
      <c r="AP33" s="236">
        <v>0</v>
      </c>
      <c r="AQ33" s="236">
        <v>0</v>
      </c>
      <c r="AR33" s="236">
        <v>0</v>
      </c>
      <c r="AS33" s="236">
        <v>0</v>
      </c>
      <c r="AT33" s="236">
        <v>6</v>
      </c>
      <c r="AU33" s="236">
        <v>0</v>
      </c>
      <c r="AV33" s="236">
        <v>1</v>
      </c>
      <c r="AW33" s="236">
        <v>2</v>
      </c>
      <c r="AX33" s="236">
        <v>0</v>
      </c>
      <c r="AY33" s="236">
        <v>0</v>
      </c>
      <c r="AZ33" s="236">
        <v>0</v>
      </c>
      <c r="BA33" s="236">
        <v>0</v>
      </c>
      <c r="BB33" s="236">
        <v>0</v>
      </c>
      <c r="BC33" s="236">
        <v>0</v>
      </c>
      <c r="BD33" s="236">
        <v>0</v>
      </c>
      <c r="BE33" s="236">
        <v>0</v>
      </c>
      <c r="BF33" s="236">
        <v>1</v>
      </c>
      <c r="BG33" s="236">
        <v>13</v>
      </c>
      <c r="BH33" s="236">
        <v>2</v>
      </c>
      <c r="BI33" s="236">
        <v>0</v>
      </c>
      <c r="BJ33" s="237">
        <v>144</v>
      </c>
    </row>
    <row r="34" spans="1:62" s="37" customFormat="1" ht="20.100000000000001" customHeight="1" x14ac:dyDescent="0.35">
      <c r="A34" s="74" t="s">
        <v>92</v>
      </c>
      <c r="B34" s="75" t="s">
        <v>94</v>
      </c>
      <c r="C34" s="232">
        <v>0</v>
      </c>
      <c r="D34" s="233">
        <v>0</v>
      </c>
      <c r="E34" s="233">
        <v>2</v>
      </c>
      <c r="F34" s="233">
        <v>0</v>
      </c>
      <c r="G34" s="233">
        <v>1</v>
      </c>
      <c r="H34" s="233">
        <v>1</v>
      </c>
      <c r="I34" s="233">
        <v>0</v>
      </c>
      <c r="J34" s="233">
        <v>1</v>
      </c>
      <c r="K34" s="233">
        <v>0</v>
      </c>
      <c r="L34" s="233">
        <v>7</v>
      </c>
      <c r="M34" s="233">
        <v>0</v>
      </c>
      <c r="N34" s="233">
        <v>0</v>
      </c>
      <c r="O34" s="233">
        <v>0</v>
      </c>
      <c r="P34" s="233">
        <v>8</v>
      </c>
      <c r="Q34" s="233">
        <v>5</v>
      </c>
      <c r="R34" s="233">
        <v>0</v>
      </c>
      <c r="S34" s="233">
        <v>0</v>
      </c>
      <c r="T34" s="233">
        <v>0</v>
      </c>
      <c r="U34" s="233">
        <v>0</v>
      </c>
      <c r="V34" s="233">
        <v>0</v>
      </c>
      <c r="W34" s="233">
        <v>2</v>
      </c>
      <c r="X34" s="233">
        <v>3</v>
      </c>
      <c r="Y34" s="233">
        <v>63</v>
      </c>
      <c r="Z34" s="233">
        <v>0</v>
      </c>
      <c r="AA34" s="233">
        <v>0</v>
      </c>
      <c r="AB34" s="233">
        <v>1</v>
      </c>
      <c r="AC34" s="233">
        <v>0</v>
      </c>
      <c r="AD34" s="233">
        <v>0</v>
      </c>
      <c r="AE34" s="233">
        <v>0</v>
      </c>
      <c r="AF34" s="233">
        <v>1</v>
      </c>
      <c r="AG34" s="233">
        <v>2</v>
      </c>
      <c r="AH34" s="233">
        <v>0</v>
      </c>
      <c r="AI34" s="233">
        <v>2</v>
      </c>
      <c r="AJ34" s="233">
        <v>1</v>
      </c>
      <c r="AK34" s="233">
        <v>0</v>
      </c>
      <c r="AL34" s="233">
        <v>0</v>
      </c>
      <c r="AM34" s="233">
        <v>0</v>
      </c>
      <c r="AN34" s="233">
        <v>1</v>
      </c>
      <c r="AO34" s="233">
        <v>0</v>
      </c>
      <c r="AP34" s="233">
        <v>0</v>
      </c>
      <c r="AQ34" s="233">
        <v>0</v>
      </c>
      <c r="AR34" s="233">
        <v>0</v>
      </c>
      <c r="AS34" s="233">
        <v>1</v>
      </c>
      <c r="AT34" s="233">
        <v>1</v>
      </c>
      <c r="AU34" s="233">
        <v>1</v>
      </c>
      <c r="AV34" s="233">
        <v>0</v>
      </c>
      <c r="AW34" s="233">
        <v>0</v>
      </c>
      <c r="AX34" s="233">
        <v>0</v>
      </c>
      <c r="AY34" s="233">
        <v>0</v>
      </c>
      <c r="AZ34" s="233">
        <v>3</v>
      </c>
      <c r="BA34" s="233">
        <v>0</v>
      </c>
      <c r="BB34" s="233">
        <v>0</v>
      </c>
      <c r="BC34" s="233">
        <v>0</v>
      </c>
      <c r="BD34" s="233">
        <v>0</v>
      </c>
      <c r="BE34" s="233">
        <v>0</v>
      </c>
      <c r="BF34" s="233">
        <v>0</v>
      </c>
      <c r="BG34" s="233">
        <v>1</v>
      </c>
      <c r="BH34" s="233">
        <v>1</v>
      </c>
      <c r="BI34" s="233">
        <v>0</v>
      </c>
      <c r="BJ34" s="234">
        <v>109</v>
      </c>
    </row>
    <row r="35" spans="1:62" s="37" customFormat="1" ht="20.100000000000001" customHeight="1" x14ac:dyDescent="0.35">
      <c r="A35" s="80" t="s">
        <v>96</v>
      </c>
      <c r="B35" s="81" t="s">
        <v>97</v>
      </c>
      <c r="C35" s="235">
        <v>0</v>
      </c>
      <c r="D35" s="236">
        <v>0</v>
      </c>
      <c r="E35" s="236">
        <v>0</v>
      </c>
      <c r="F35" s="236">
        <v>0</v>
      </c>
      <c r="G35" s="236">
        <v>0</v>
      </c>
      <c r="H35" s="236">
        <v>1</v>
      </c>
      <c r="I35" s="236">
        <v>0</v>
      </c>
      <c r="J35" s="236">
        <v>0</v>
      </c>
      <c r="K35" s="236">
        <v>0</v>
      </c>
      <c r="L35" s="236">
        <v>1</v>
      </c>
      <c r="M35" s="236">
        <v>0</v>
      </c>
      <c r="N35" s="236">
        <v>0</v>
      </c>
      <c r="O35" s="236">
        <v>0</v>
      </c>
      <c r="P35" s="236">
        <v>2</v>
      </c>
      <c r="Q35" s="236">
        <v>1</v>
      </c>
      <c r="R35" s="236">
        <v>0</v>
      </c>
      <c r="S35" s="236">
        <v>0</v>
      </c>
      <c r="T35" s="236">
        <v>1</v>
      </c>
      <c r="U35" s="236">
        <v>0</v>
      </c>
      <c r="V35" s="236">
        <v>0</v>
      </c>
      <c r="W35" s="236">
        <v>1</v>
      </c>
      <c r="X35" s="236">
        <v>0</v>
      </c>
      <c r="Y35" s="236">
        <v>1</v>
      </c>
      <c r="Z35" s="236">
        <v>69</v>
      </c>
      <c r="AA35" s="236">
        <v>0</v>
      </c>
      <c r="AB35" s="236">
        <v>1</v>
      </c>
      <c r="AC35" s="236">
        <v>1</v>
      </c>
      <c r="AD35" s="236">
        <v>0</v>
      </c>
      <c r="AE35" s="236">
        <v>0</v>
      </c>
      <c r="AF35" s="236">
        <v>0</v>
      </c>
      <c r="AG35" s="236">
        <v>0</v>
      </c>
      <c r="AH35" s="236">
        <v>0</v>
      </c>
      <c r="AI35" s="236">
        <v>0</v>
      </c>
      <c r="AJ35" s="236">
        <v>0</v>
      </c>
      <c r="AK35" s="236">
        <v>4</v>
      </c>
      <c r="AL35" s="236">
        <v>0</v>
      </c>
      <c r="AM35" s="236">
        <v>0</v>
      </c>
      <c r="AN35" s="236">
        <v>0</v>
      </c>
      <c r="AO35" s="236">
        <v>2</v>
      </c>
      <c r="AP35" s="236">
        <v>0</v>
      </c>
      <c r="AQ35" s="236">
        <v>0</v>
      </c>
      <c r="AR35" s="236">
        <v>2</v>
      </c>
      <c r="AS35" s="236">
        <v>1</v>
      </c>
      <c r="AT35" s="236">
        <v>1</v>
      </c>
      <c r="AU35" s="236">
        <v>0</v>
      </c>
      <c r="AV35" s="236">
        <v>0</v>
      </c>
      <c r="AW35" s="236">
        <v>1</v>
      </c>
      <c r="AX35" s="236">
        <v>0</v>
      </c>
      <c r="AY35" s="236">
        <v>0</v>
      </c>
      <c r="AZ35" s="236">
        <v>14</v>
      </c>
      <c r="BA35" s="236">
        <v>0</v>
      </c>
      <c r="BB35" s="236">
        <v>0</v>
      </c>
      <c r="BC35" s="236">
        <v>0</v>
      </c>
      <c r="BD35" s="236">
        <v>1</v>
      </c>
      <c r="BE35" s="236">
        <v>1</v>
      </c>
      <c r="BF35" s="236">
        <v>0</v>
      </c>
      <c r="BG35" s="236">
        <v>2</v>
      </c>
      <c r="BH35" s="236">
        <v>1</v>
      </c>
      <c r="BI35" s="236">
        <v>0</v>
      </c>
      <c r="BJ35" s="237">
        <v>109</v>
      </c>
    </row>
    <row r="36" spans="1:62" s="37" customFormat="1" ht="20.100000000000001" customHeight="1" x14ac:dyDescent="0.35">
      <c r="A36" s="74" t="s">
        <v>99</v>
      </c>
      <c r="B36" s="75" t="s">
        <v>100</v>
      </c>
      <c r="C36" s="232">
        <v>0</v>
      </c>
      <c r="D36" s="233">
        <v>0</v>
      </c>
      <c r="E36" s="233">
        <v>0</v>
      </c>
      <c r="F36" s="233">
        <v>0</v>
      </c>
      <c r="G36" s="233">
        <v>0</v>
      </c>
      <c r="H36" s="233">
        <v>0</v>
      </c>
      <c r="I36" s="233">
        <v>0</v>
      </c>
      <c r="J36" s="233">
        <v>0</v>
      </c>
      <c r="K36" s="233">
        <v>0</v>
      </c>
      <c r="L36" s="233">
        <v>0</v>
      </c>
      <c r="M36" s="233">
        <v>0</v>
      </c>
      <c r="N36" s="233">
        <v>0</v>
      </c>
      <c r="O36" s="233">
        <v>0</v>
      </c>
      <c r="P36" s="233">
        <v>0</v>
      </c>
      <c r="Q36" s="233">
        <v>0</v>
      </c>
      <c r="R36" s="233">
        <v>0</v>
      </c>
      <c r="S36" s="233">
        <v>0</v>
      </c>
      <c r="T36" s="233">
        <v>0</v>
      </c>
      <c r="U36" s="233">
        <v>0</v>
      </c>
      <c r="V36" s="233">
        <v>0</v>
      </c>
      <c r="W36" s="233">
        <v>0</v>
      </c>
      <c r="X36" s="233">
        <v>0</v>
      </c>
      <c r="Y36" s="233">
        <v>0</v>
      </c>
      <c r="Z36" s="233">
        <v>0</v>
      </c>
      <c r="AA36" s="233">
        <v>40</v>
      </c>
      <c r="AB36" s="233">
        <v>0</v>
      </c>
      <c r="AC36" s="233">
        <v>0</v>
      </c>
      <c r="AD36" s="233">
        <v>0</v>
      </c>
      <c r="AE36" s="233">
        <v>0</v>
      </c>
      <c r="AF36" s="233">
        <v>0</v>
      </c>
      <c r="AG36" s="233">
        <v>0</v>
      </c>
      <c r="AH36" s="233">
        <v>0</v>
      </c>
      <c r="AI36" s="233">
        <v>0</v>
      </c>
      <c r="AJ36" s="233">
        <v>0</v>
      </c>
      <c r="AK36" s="233">
        <v>0</v>
      </c>
      <c r="AL36" s="233">
        <v>0</v>
      </c>
      <c r="AM36" s="233">
        <v>0</v>
      </c>
      <c r="AN36" s="233">
        <v>0</v>
      </c>
      <c r="AO36" s="233">
        <v>0</v>
      </c>
      <c r="AP36" s="233">
        <v>0</v>
      </c>
      <c r="AQ36" s="233">
        <v>0</v>
      </c>
      <c r="AR36" s="233">
        <v>0</v>
      </c>
      <c r="AS36" s="233">
        <v>0</v>
      </c>
      <c r="AT36" s="233">
        <v>0</v>
      </c>
      <c r="AU36" s="233">
        <v>0</v>
      </c>
      <c r="AV36" s="233">
        <v>0</v>
      </c>
      <c r="AW36" s="233">
        <v>0</v>
      </c>
      <c r="AX36" s="233">
        <v>0</v>
      </c>
      <c r="AY36" s="233">
        <v>0</v>
      </c>
      <c r="AZ36" s="233">
        <v>0</v>
      </c>
      <c r="BA36" s="233">
        <v>0</v>
      </c>
      <c r="BB36" s="233">
        <v>0</v>
      </c>
      <c r="BC36" s="233">
        <v>0</v>
      </c>
      <c r="BD36" s="233">
        <v>0</v>
      </c>
      <c r="BE36" s="233">
        <v>0</v>
      </c>
      <c r="BF36" s="233">
        <v>0</v>
      </c>
      <c r="BG36" s="233">
        <v>0</v>
      </c>
      <c r="BH36" s="233">
        <v>0</v>
      </c>
      <c r="BI36" s="233">
        <v>0</v>
      </c>
      <c r="BJ36" s="234">
        <v>40</v>
      </c>
    </row>
    <row r="37" spans="1:62" s="37" customFormat="1" ht="20.100000000000001" customHeight="1" x14ac:dyDescent="0.35">
      <c r="A37" s="80" t="s">
        <v>102</v>
      </c>
      <c r="B37" s="81" t="s">
        <v>103</v>
      </c>
      <c r="C37" s="235">
        <v>0</v>
      </c>
      <c r="D37" s="236">
        <v>0</v>
      </c>
      <c r="E37" s="236">
        <v>1</v>
      </c>
      <c r="F37" s="236">
        <v>5</v>
      </c>
      <c r="G37" s="236">
        <v>0</v>
      </c>
      <c r="H37" s="236">
        <v>0</v>
      </c>
      <c r="I37" s="236">
        <v>0</v>
      </c>
      <c r="J37" s="236">
        <v>0</v>
      </c>
      <c r="K37" s="236">
        <v>0</v>
      </c>
      <c r="L37" s="236">
        <v>0</v>
      </c>
      <c r="M37" s="236">
        <v>0</v>
      </c>
      <c r="N37" s="236">
        <v>5</v>
      </c>
      <c r="O37" s="236">
        <v>0</v>
      </c>
      <c r="P37" s="236">
        <v>0</v>
      </c>
      <c r="Q37" s="236">
        <v>0</v>
      </c>
      <c r="R37" s="236">
        <v>1</v>
      </c>
      <c r="S37" s="236">
        <v>26</v>
      </c>
      <c r="T37" s="236">
        <v>0</v>
      </c>
      <c r="U37" s="236">
        <v>0</v>
      </c>
      <c r="V37" s="236">
        <v>0</v>
      </c>
      <c r="W37" s="236">
        <v>0</v>
      </c>
      <c r="X37" s="236">
        <v>0</v>
      </c>
      <c r="Y37" s="236">
        <v>1</v>
      </c>
      <c r="Z37" s="236">
        <v>0</v>
      </c>
      <c r="AA37" s="236">
        <v>0</v>
      </c>
      <c r="AB37" s="236">
        <v>60</v>
      </c>
      <c r="AC37" s="236">
        <v>0</v>
      </c>
      <c r="AD37" s="236">
        <v>1</v>
      </c>
      <c r="AE37" s="236">
        <v>0</v>
      </c>
      <c r="AF37" s="236">
        <v>0</v>
      </c>
      <c r="AG37" s="236">
        <v>1</v>
      </c>
      <c r="AH37" s="236">
        <v>2</v>
      </c>
      <c r="AI37" s="236">
        <v>0</v>
      </c>
      <c r="AJ37" s="236">
        <v>1</v>
      </c>
      <c r="AK37" s="236">
        <v>0</v>
      </c>
      <c r="AL37" s="236">
        <v>0</v>
      </c>
      <c r="AM37" s="236">
        <v>1</v>
      </c>
      <c r="AN37" s="236">
        <v>0</v>
      </c>
      <c r="AO37" s="236">
        <v>0</v>
      </c>
      <c r="AP37" s="236">
        <v>0</v>
      </c>
      <c r="AQ37" s="236">
        <v>0</v>
      </c>
      <c r="AR37" s="236">
        <v>2</v>
      </c>
      <c r="AS37" s="236">
        <v>0</v>
      </c>
      <c r="AT37" s="236">
        <v>0</v>
      </c>
      <c r="AU37" s="236">
        <v>0</v>
      </c>
      <c r="AV37" s="236">
        <v>0</v>
      </c>
      <c r="AW37" s="236">
        <v>0</v>
      </c>
      <c r="AX37" s="236">
        <v>0</v>
      </c>
      <c r="AY37" s="236">
        <v>0</v>
      </c>
      <c r="AZ37" s="236">
        <v>0</v>
      </c>
      <c r="BA37" s="236">
        <v>0</v>
      </c>
      <c r="BB37" s="236">
        <v>0</v>
      </c>
      <c r="BC37" s="236">
        <v>0</v>
      </c>
      <c r="BD37" s="236">
        <v>0</v>
      </c>
      <c r="BE37" s="236">
        <v>0</v>
      </c>
      <c r="BF37" s="236">
        <v>0</v>
      </c>
      <c r="BG37" s="236">
        <v>0</v>
      </c>
      <c r="BH37" s="236">
        <v>2</v>
      </c>
      <c r="BI37" s="236">
        <v>0</v>
      </c>
      <c r="BJ37" s="237">
        <v>109</v>
      </c>
    </row>
    <row r="38" spans="1:62" s="37" customFormat="1" ht="20.100000000000001" customHeight="1" x14ac:dyDescent="0.35">
      <c r="A38" s="74" t="s">
        <v>102</v>
      </c>
      <c r="B38" s="75" t="s">
        <v>104</v>
      </c>
      <c r="C38" s="232">
        <v>0</v>
      </c>
      <c r="D38" s="233">
        <v>0</v>
      </c>
      <c r="E38" s="233">
        <v>3</v>
      </c>
      <c r="F38" s="233">
        <v>4</v>
      </c>
      <c r="G38" s="233">
        <v>2</v>
      </c>
      <c r="H38" s="233">
        <v>1</v>
      </c>
      <c r="I38" s="233">
        <v>1</v>
      </c>
      <c r="J38" s="233">
        <v>0</v>
      </c>
      <c r="K38" s="233">
        <v>0</v>
      </c>
      <c r="L38" s="233">
        <v>3</v>
      </c>
      <c r="M38" s="233">
        <v>0</v>
      </c>
      <c r="N38" s="233">
        <v>0</v>
      </c>
      <c r="O38" s="233">
        <v>1</v>
      </c>
      <c r="P38" s="233">
        <v>6</v>
      </c>
      <c r="Q38" s="233">
        <v>1</v>
      </c>
      <c r="R38" s="233">
        <v>0</v>
      </c>
      <c r="S38" s="233">
        <v>2</v>
      </c>
      <c r="T38" s="233">
        <v>0</v>
      </c>
      <c r="U38" s="233">
        <v>1</v>
      </c>
      <c r="V38" s="233">
        <v>0</v>
      </c>
      <c r="W38" s="233">
        <v>1</v>
      </c>
      <c r="X38" s="233">
        <v>0</v>
      </c>
      <c r="Y38" s="233">
        <v>3</v>
      </c>
      <c r="Z38" s="233">
        <v>1</v>
      </c>
      <c r="AA38" s="233">
        <v>1</v>
      </c>
      <c r="AB38" s="233">
        <v>14</v>
      </c>
      <c r="AC38" s="233">
        <v>0</v>
      </c>
      <c r="AD38" s="233">
        <v>1</v>
      </c>
      <c r="AE38" s="233">
        <v>0</v>
      </c>
      <c r="AF38" s="233">
        <v>0</v>
      </c>
      <c r="AG38" s="233">
        <v>0</v>
      </c>
      <c r="AH38" s="233">
        <v>0</v>
      </c>
      <c r="AI38" s="233">
        <v>1</v>
      </c>
      <c r="AJ38" s="233">
        <v>0</v>
      </c>
      <c r="AK38" s="233">
        <v>0</v>
      </c>
      <c r="AL38" s="233">
        <v>1</v>
      </c>
      <c r="AM38" s="233">
        <v>1</v>
      </c>
      <c r="AN38" s="233">
        <v>0</v>
      </c>
      <c r="AO38" s="233">
        <v>1</v>
      </c>
      <c r="AP38" s="233">
        <v>0</v>
      </c>
      <c r="AQ38" s="233">
        <v>0</v>
      </c>
      <c r="AR38" s="233">
        <v>0</v>
      </c>
      <c r="AS38" s="233">
        <v>1</v>
      </c>
      <c r="AT38" s="233">
        <v>9</v>
      </c>
      <c r="AU38" s="233">
        <v>1</v>
      </c>
      <c r="AV38" s="233">
        <v>0</v>
      </c>
      <c r="AW38" s="233">
        <v>0</v>
      </c>
      <c r="AX38" s="233">
        <v>0</v>
      </c>
      <c r="AY38" s="233">
        <v>0</v>
      </c>
      <c r="AZ38" s="233">
        <v>2</v>
      </c>
      <c r="BA38" s="233">
        <v>0</v>
      </c>
      <c r="BB38" s="233">
        <v>0</v>
      </c>
      <c r="BC38" s="233">
        <v>0</v>
      </c>
      <c r="BD38" s="233">
        <v>0</v>
      </c>
      <c r="BE38" s="233">
        <v>0</v>
      </c>
      <c r="BF38" s="233">
        <v>0</v>
      </c>
      <c r="BG38" s="233">
        <v>0</v>
      </c>
      <c r="BH38" s="233">
        <v>0</v>
      </c>
      <c r="BI38" s="233">
        <v>0</v>
      </c>
      <c r="BJ38" s="234">
        <v>63</v>
      </c>
    </row>
    <row r="39" spans="1:62" s="37" customFormat="1" ht="20.100000000000001" customHeight="1" x14ac:dyDescent="0.35">
      <c r="A39" s="80" t="s">
        <v>107</v>
      </c>
      <c r="B39" s="81" t="s">
        <v>108</v>
      </c>
      <c r="C39" s="235">
        <v>0</v>
      </c>
      <c r="D39" s="236">
        <v>1</v>
      </c>
      <c r="E39" s="236">
        <v>1</v>
      </c>
      <c r="F39" s="236">
        <v>0</v>
      </c>
      <c r="G39" s="236">
        <v>2</v>
      </c>
      <c r="H39" s="236">
        <v>4</v>
      </c>
      <c r="I39" s="236">
        <v>1</v>
      </c>
      <c r="J39" s="236">
        <v>0</v>
      </c>
      <c r="K39" s="236">
        <v>0</v>
      </c>
      <c r="L39" s="236">
        <v>2</v>
      </c>
      <c r="M39" s="236">
        <v>0</v>
      </c>
      <c r="N39" s="236">
        <v>2</v>
      </c>
      <c r="O39" s="236">
        <v>8</v>
      </c>
      <c r="P39" s="236">
        <v>7</v>
      </c>
      <c r="Q39" s="236">
        <v>3</v>
      </c>
      <c r="R39" s="236">
        <v>6</v>
      </c>
      <c r="S39" s="236">
        <v>2</v>
      </c>
      <c r="T39" s="236">
        <v>0</v>
      </c>
      <c r="U39" s="236">
        <v>0</v>
      </c>
      <c r="V39" s="236">
        <v>0</v>
      </c>
      <c r="W39" s="236">
        <v>0</v>
      </c>
      <c r="X39" s="236">
        <v>0</v>
      </c>
      <c r="Y39" s="236">
        <v>3</v>
      </c>
      <c r="Z39" s="236">
        <v>6</v>
      </c>
      <c r="AA39" s="236">
        <v>1</v>
      </c>
      <c r="AB39" s="236">
        <v>8</v>
      </c>
      <c r="AC39" s="236">
        <v>0</v>
      </c>
      <c r="AD39" s="236">
        <v>10</v>
      </c>
      <c r="AE39" s="236">
        <v>0</v>
      </c>
      <c r="AF39" s="236">
        <v>0</v>
      </c>
      <c r="AG39" s="236">
        <v>1</v>
      </c>
      <c r="AH39" s="236">
        <v>12</v>
      </c>
      <c r="AI39" s="236">
        <v>1</v>
      </c>
      <c r="AJ39" s="236">
        <v>0</v>
      </c>
      <c r="AK39" s="236">
        <v>7</v>
      </c>
      <c r="AL39" s="236">
        <v>1</v>
      </c>
      <c r="AM39" s="236">
        <v>1</v>
      </c>
      <c r="AN39" s="236">
        <v>1</v>
      </c>
      <c r="AO39" s="236">
        <v>1</v>
      </c>
      <c r="AP39" s="236">
        <v>0</v>
      </c>
      <c r="AQ39" s="236">
        <v>0</v>
      </c>
      <c r="AR39" s="236">
        <v>6</v>
      </c>
      <c r="AS39" s="236">
        <v>0</v>
      </c>
      <c r="AT39" s="236">
        <v>3</v>
      </c>
      <c r="AU39" s="236">
        <v>2</v>
      </c>
      <c r="AV39" s="236">
        <v>0</v>
      </c>
      <c r="AW39" s="236">
        <v>0</v>
      </c>
      <c r="AX39" s="236">
        <v>2</v>
      </c>
      <c r="AY39" s="236">
        <v>0</v>
      </c>
      <c r="AZ39" s="236">
        <v>5</v>
      </c>
      <c r="BA39" s="236">
        <v>4</v>
      </c>
      <c r="BB39" s="236">
        <v>0</v>
      </c>
      <c r="BC39" s="236">
        <v>1</v>
      </c>
      <c r="BD39" s="236">
        <v>1</v>
      </c>
      <c r="BE39" s="236">
        <v>0</v>
      </c>
      <c r="BF39" s="236">
        <v>0</v>
      </c>
      <c r="BG39" s="236">
        <v>0</v>
      </c>
      <c r="BH39" s="236">
        <v>3</v>
      </c>
      <c r="BI39" s="236">
        <v>0</v>
      </c>
      <c r="BJ39" s="237">
        <v>119</v>
      </c>
    </row>
    <row r="40" spans="1:62" s="37" customFormat="1" ht="20.100000000000001" customHeight="1" x14ac:dyDescent="0.35">
      <c r="A40" s="74" t="s">
        <v>107</v>
      </c>
      <c r="B40" s="75" t="s">
        <v>110</v>
      </c>
      <c r="C40" s="232">
        <v>0</v>
      </c>
      <c r="D40" s="233">
        <v>0</v>
      </c>
      <c r="E40" s="233">
        <v>0</v>
      </c>
      <c r="F40" s="233">
        <v>0</v>
      </c>
      <c r="G40" s="233">
        <v>0</v>
      </c>
      <c r="H40" s="233">
        <v>2</v>
      </c>
      <c r="I40" s="233">
        <v>0</v>
      </c>
      <c r="J40" s="233">
        <v>0</v>
      </c>
      <c r="K40" s="233">
        <v>0</v>
      </c>
      <c r="L40" s="233">
        <v>0</v>
      </c>
      <c r="M40" s="233">
        <v>0</v>
      </c>
      <c r="N40" s="233">
        <v>0</v>
      </c>
      <c r="O40" s="233">
        <v>0</v>
      </c>
      <c r="P40" s="233">
        <v>0</v>
      </c>
      <c r="Q40" s="233">
        <v>0</v>
      </c>
      <c r="R40" s="233">
        <v>1</v>
      </c>
      <c r="S40" s="233">
        <v>3</v>
      </c>
      <c r="T40" s="233">
        <v>0</v>
      </c>
      <c r="U40" s="233">
        <v>0</v>
      </c>
      <c r="V40" s="233">
        <v>0</v>
      </c>
      <c r="W40" s="233">
        <v>0</v>
      </c>
      <c r="X40" s="233">
        <v>0</v>
      </c>
      <c r="Y40" s="233">
        <v>0</v>
      </c>
      <c r="Z40" s="233">
        <v>0</v>
      </c>
      <c r="AA40" s="233">
        <v>0</v>
      </c>
      <c r="AB40" s="233">
        <v>1</v>
      </c>
      <c r="AC40" s="233">
        <v>0</v>
      </c>
      <c r="AD40" s="233">
        <v>32</v>
      </c>
      <c r="AE40" s="233">
        <v>0</v>
      </c>
      <c r="AF40" s="233">
        <v>0</v>
      </c>
      <c r="AG40" s="233">
        <v>0</v>
      </c>
      <c r="AH40" s="233">
        <v>0</v>
      </c>
      <c r="AI40" s="233">
        <v>0</v>
      </c>
      <c r="AJ40" s="233">
        <v>0</v>
      </c>
      <c r="AK40" s="233">
        <v>1</v>
      </c>
      <c r="AL40" s="233">
        <v>0</v>
      </c>
      <c r="AM40" s="233">
        <v>1</v>
      </c>
      <c r="AN40" s="233">
        <v>1</v>
      </c>
      <c r="AO40" s="233">
        <v>0</v>
      </c>
      <c r="AP40" s="233">
        <v>0</v>
      </c>
      <c r="AQ40" s="233">
        <v>0</v>
      </c>
      <c r="AR40" s="233">
        <v>5</v>
      </c>
      <c r="AS40" s="233">
        <v>0</v>
      </c>
      <c r="AT40" s="233">
        <v>0</v>
      </c>
      <c r="AU40" s="233">
        <v>0</v>
      </c>
      <c r="AV40" s="233">
        <v>0</v>
      </c>
      <c r="AW40" s="233">
        <v>0</v>
      </c>
      <c r="AX40" s="233">
        <v>0</v>
      </c>
      <c r="AY40" s="233">
        <v>0</v>
      </c>
      <c r="AZ40" s="233">
        <v>0</v>
      </c>
      <c r="BA40" s="233">
        <v>3</v>
      </c>
      <c r="BB40" s="233">
        <v>0</v>
      </c>
      <c r="BC40" s="233">
        <v>0</v>
      </c>
      <c r="BD40" s="233">
        <v>0</v>
      </c>
      <c r="BE40" s="233">
        <v>0</v>
      </c>
      <c r="BF40" s="233">
        <v>0</v>
      </c>
      <c r="BG40" s="233">
        <v>0</v>
      </c>
      <c r="BH40" s="233">
        <v>2</v>
      </c>
      <c r="BI40" s="233">
        <v>0</v>
      </c>
      <c r="BJ40" s="234">
        <v>52</v>
      </c>
    </row>
    <row r="41" spans="1:62" s="37" customFormat="1" ht="20.100000000000001" customHeight="1" x14ac:dyDescent="0.35">
      <c r="A41" s="80" t="s">
        <v>111</v>
      </c>
      <c r="B41" s="81" t="s">
        <v>112</v>
      </c>
      <c r="C41" s="235">
        <v>0</v>
      </c>
      <c r="D41" s="236">
        <v>1</v>
      </c>
      <c r="E41" s="236">
        <v>2</v>
      </c>
      <c r="F41" s="236">
        <v>0</v>
      </c>
      <c r="G41" s="236">
        <v>14</v>
      </c>
      <c r="H41" s="236">
        <v>0</v>
      </c>
      <c r="I41" s="236">
        <v>0</v>
      </c>
      <c r="J41" s="236">
        <v>0</v>
      </c>
      <c r="K41" s="236">
        <v>0</v>
      </c>
      <c r="L41" s="236">
        <v>1</v>
      </c>
      <c r="M41" s="236">
        <v>0</v>
      </c>
      <c r="N41" s="236">
        <v>2</v>
      </c>
      <c r="O41" s="236">
        <v>1</v>
      </c>
      <c r="P41" s="236">
        <v>0</v>
      </c>
      <c r="Q41" s="236">
        <v>0</v>
      </c>
      <c r="R41" s="236">
        <v>0</v>
      </c>
      <c r="S41" s="236">
        <v>1</v>
      </c>
      <c r="T41" s="236">
        <v>0</v>
      </c>
      <c r="U41" s="236">
        <v>0</v>
      </c>
      <c r="V41" s="236">
        <v>0</v>
      </c>
      <c r="W41" s="236">
        <v>0</v>
      </c>
      <c r="X41" s="236">
        <v>0</v>
      </c>
      <c r="Y41" s="236">
        <v>0</v>
      </c>
      <c r="Z41" s="236">
        <v>0</v>
      </c>
      <c r="AA41" s="236">
        <v>0</v>
      </c>
      <c r="AB41" s="236">
        <v>0</v>
      </c>
      <c r="AC41" s="236">
        <v>0</v>
      </c>
      <c r="AD41" s="236">
        <v>1</v>
      </c>
      <c r="AE41" s="236">
        <v>50</v>
      </c>
      <c r="AF41" s="236">
        <v>0</v>
      </c>
      <c r="AG41" s="236">
        <v>0</v>
      </c>
      <c r="AH41" s="236">
        <v>2</v>
      </c>
      <c r="AI41" s="236">
        <v>0</v>
      </c>
      <c r="AJ41" s="236">
        <v>0</v>
      </c>
      <c r="AK41" s="236">
        <v>0</v>
      </c>
      <c r="AL41" s="236">
        <v>0</v>
      </c>
      <c r="AM41" s="236">
        <v>0</v>
      </c>
      <c r="AN41" s="236">
        <v>1</v>
      </c>
      <c r="AO41" s="236">
        <v>0</v>
      </c>
      <c r="AP41" s="236">
        <v>0</v>
      </c>
      <c r="AQ41" s="236">
        <v>0</v>
      </c>
      <c r="AR41" s="236">
        <v>0</v>
      </c>
      <c r="AS41" s="236">
        <v>0</v>
      </c>
      <c r="AT41" s="236">
        <v>0</v>
      </c>
      <c r="AU41" s="236">
        <v>4</v>
      </c>
      <c r="AV41" s="236">
        <v>0</v>
      </c>
      <c r="AW41" s="236">
        <v>1</v>
      </c>
      <c r="AX41" s="236">
        <v>0</v>
      </c>
      <c r="AY41" s="236">
        <v>0</v>
      </c>
      <c r="AZ41" s="236">
        <v>0</v>
      </c>
      <c r="BA41" s="236">
        <v>0</v>
      </c>
      <c r="BB41" s="236">
        <v>0</v>
      </c>
      <c r="BC41" s="236">
        <v>0</v>
      </c>
      <c r="BD41" s="236">
        <v>0</v>
      </c>
      <c r="BE41" s="236">
        <v>0</v>
      </c>
      <c r="BF41" s="236">
        <v>0</v>
      </c>
      <c r="BG41" s="236">
        <v>0</v>
      </c>
      <c r="BH41" s="236">
        <v>1</v>
      </c>
      <c r="BI41" s="236">
        <v>0</v>
      </c>
      <c r="BJ41" s="237">
        <v>82</v>
      </c>
    </row>
    <row r="42" spans="1:62" s="37" customFormat="1" ht="20.100000000000001" customHeight="1" x14ac:dyDescent="0.35">
      <c r="A42" s="74" t="s">
        <v>114</v>
      </c>
      <c r="B42" s="75" t="s">
        <v>115</v>
      </c>
      <c r="C42" s="232">
        <v>0</v>
      </c>
      <c r="D42" s="233">
        <v>0</v>
      </c>
      <c r="E42" s="233">
        <v>0</v>
      </c>
      <c r="F42" s="233">
        <v>0</v>
      </c>
      <c r="G42" s="233">
        <v>0</v>
      </c>
      <c r="H42" s="233">
        <v>0</v>
      </c>
      <c r="I42" s="233">
        <v>0</v>
      </c>
      <c r="J42" s="233">
        <v>0</v>
      </c>
      <c r="K42" s="233">
        <v>0</v>
      </c>
      <c r="L42" s="233">
        <v>8</v>
      </c>
      <c r="M42" s="233">
        <v>1</v>
      </c>
      <c r="N42" s="233">
        <v>0</v>
      </c>
      <c r="O42" s="233">
        <v>0</v>
      </c>
      <c r="P42" s="233">
        <v>0</v>
      </c>
      <c r="Q42" s="233">
        <v>0</v>
      </c>
      <c r="R42" s="233">
        <v>0</v>
      </c>
      <c r="S42" s="233">
        <v>0</v>
      </c>
      <c r="T42" s="233">
        <v>0</v>
      </c>
      <c r="U42" s="233">
        <v>0</v>
      </c>
      <c r="V42" s="233">
        <v>0</v>
      </c>
      <c r="W42" s="233">
        <v>1</v>
      </c>
      <c r="X42" s="233">
        <v>0</v>
      </c>
      <c r="Y42" s="233">
        <v>0</v>
      </c>
      <c r="Z42" s="233">
        <v>0</v>
      </c>
      <c r="AA42" s="233">
        <v>0</v>
      </c>
      <c r="AB42" s="233">
        <v>0</v>
      </c>
      <c r="AC42" s="233">
        <v>0</v>
      </c>
      <c r="AD42" s="233">
        <v>0</v>
      </c>
      <c r="AE42" s="233">
        <v>0</v>
      </c>
      <c r="AF42" s="233">
        <v>0</v>
      </c>
      <c r="AG42" s="233">
        <v>74</v>
      </c>
      <c r="AH42" s="233">
        <v>0</v>
      </c>
      <c r="AI42" s="233">
        <v>5</v>
      </c>
      <c r="AJ42" s="233">
        <v>0</v>
      </c>
      <c r="AK42" s="233">
        <v>0</v>
      </c>
      <c r="AL42" s="233">
        <v>0</v>
      </c>
      <c r="AM42" s="233">
        <v>0</v>
      </c>
      <c r="AN42" s="233">
        <v>0</v>
      </c>
      <c r="AO42" s="233">
        <v>1</v>
      </c>
      <c r="AP42" s="233">
        <v>0</v>
      </c>
      <c r="AQ42" s="233">
        <v>0</v>
      </c>
      <c r="AR42" s="233">
        <v>0</v>
      </c>
      <c r="AS42" s="233">
        <v>0</v>
      </c>
      <c r="AT42" s="233">
        <v>0</v>
      </c>
      <c r="AU42" s="233">
        <v>0</v>
      </c>
      <c r="AV42" s="233">
        <v>0</v>
      </c>
      <c r="AW42" s="233">
        <v>1</v>
      </c>
      <c r="AX42" s="233">
        <v>0</v>
      </c>
      <c r="AY42" s="233">
        <v>0</v>
      </c>
      <c r="AZ42" s="233">
        <v>0</v>
      </c>
      <c r="BA42" s="233">
        <v>0</v>
      </c>
      <c r="BB42" s="233">
        <v>0</v>
      </c>
      <c r="BC42" s="233">
        <v>0</v>
      </c>
      <c r="BD42" s="233">
        <v>0</v>
      </c>
      <c r="BE42" s="233">
        <v>0</v>
      </c>
      <c r="BF42" s="233">
        <v>0</v>
      </c>
      <c r="BG42" s="233">
        <v>1</v>
      </c>
      <c r="BH42" s="233">
        <v>0</v>
      </c>
      <c r="BI42" s="233">
        <v>0</v>
      </c>
      <c r="BJ42" s="234">
        <v>92</v>
      </c>
    </row>
    <row r="43" spans="1:62" s="37" customFormat="1" ht="20.100000000000001" customHeight="1" x14ac:dyDescent="0.35">
      <c r="A43" s="80" t="s">
        <v>117</v>
      </c>
      <c r="B43" s="81" t="s">
        <v>118</v>
      </c>
      <c r="C43" s="235">
        <v>0</v>
      </c>
      <c r="D43" s="236">
        <v>0</v>
      </c>
      <c r="E43" s="236">
        <v>0</v>
      </c>
      <c r="F43" s="236">
        <v>1</v>
      </c>
      <c r="G43" s="236">
        <v>12</v>
      </c>
      <c r="H43" s="236">
        <v>0</v>
      </c>
      <c r="I43" s="236">
        <v>1</v>
      </c>
      <c r="J43" s="236">
        <v>0</v>
      </c>
      <c r="K43" s="236">
        <v>0</v>
      </c>
      <c r="L43" s="236">
        <v>8</v>
      </c>
      <c r="M43" s="236">
        <v>4</v>
      </c>
      <c r="N43" s="236">
        <v>1</v>
      </c>
      <c r="O43" s="236">
        <v>0</v>
      </c>
      <c r="P43" s="236">
        <v>1</v>
      </c>
      <c r="Q43" s="236">
        <v>2</v>
      </c>
      <c r="R43" s="236">
        <v>0</v>
      </c>
      <c r="S43" s="236">
        <v>0</v>
      </c>
      <c r="T43" s="236">
        <v>0</v>
      </c>
      <c r="U43" s="236">
        <v>0</v>
      </c>
      <c r="V43" s="236">
        <v>0</v>
      </c>
      <c r="W43" s="236">
        <v>4</v>
      </c>
      <c r="X43" s="236">
        <v>6</v>
      </c>
      <c r="Y43" s="236">
        <v>4</v>
      </c>
      <c r="Z43" s="236">
        <v>0</v>
      </c>
      <c r="AA43" s="236">
        <v>0</v>
      </c>
      <c r="AB43" s="236">
        <v>0</v>
      </c>
      <c r="AC43" s="236">
        <v>0</v>
      </c>
      <c r="AD43" s="236">
        <v>0</v>
      </c>
      <c r="AE43" s="236">
        <v>0</v>
      </c>
      <c r="AF43" s="236">
        <v>0</v>
      </c>
      <c r="AG43" s="236">
        <v>7</v>
      </c>
      <c r="AH43" s="236">
        <v>0</v>
      </c>
      <c r="AI43" s="236">
        <v>16</v>
      </c>
      <c r="AJ43" s="236">
        <v>2</v>
      </c>
      <c r="AK43" s="236">
        <v>0</v>
      </c>
      <c r="AL43" s="236">
        <v>3</v>
      </c>
      <c r="AM43" s="236">
        <v>0</v>
      </c>
      <c r="AN43" s="236">
        <v>0</v>
      </c>
      <c r="AO43" s="236">
        <v>3</v>
      </c>
      <c r="AP43" s="236">
        <v>0</v>
      </c>
      <c r="AQ43" s="236">
        <v>1</v>
      </c>
      <c r="AR43" s="236">
        <v>0</v>
      </c>
      <c r="AS43" s="236">
        <v>1</v>
      </c>
      <c r="AT43" s="236">
        <v>2</v>
      </c>
      <c r="AU43" s="236">
        <v>0</v>
      </c>
      <c r="AV43" s="236">
        <v>0</v>
      </c>
      <c r="AW43" s="236">
        <v>3</v>
      </c>
      <c r="AX43" s="236">
        <v>0</v>
      </c>
      <c r="AY43" s="236">
        <v>0</v>
      </c>
      <c r="AZ43" s="236">
        <v>1</v>
      </c>
      <c r="BA43" s="236">
        <v>0</v>
      </c>
      <c r="BB43" s="236">
        <v>0</v>
      </c>
      <c r="BC43" s="236">
        <v>0</v>
      </c>
      <c r="BD43" s="236">
        <v>0</v>
      </c>
      <c r="BE43" s="236">
        <v>0</v>
      </c>
      <c r="BF43" s="236">
        <v>0</v>
      </c>
      <c r="BG43" s="236">
        <v>0</v>
      </c>
      <c r="BH43" s="236">
        <v>1</v>
      </c>
      <c r="BI43" s="236">
        <v>0</v>
      </c>
      <c r="BJ43" s="237">
        <v>84</v>
      </c>
    </row>
    <row r="44" spans="1:62" s="37" customFormat="1" ht="20.100000000000001" customHeight="1" x14ac:dyDescent="0.35">
      <c r="A44" s="74" t="s">
        <v>117</v>
      </c>
      <c r="B44" s="75" t="s">
        <v>120</v>
      </c>
      <c r="C44" s="232">
        <v>1</v>
      </c>
      <c r="D44" s="233">
        <v>0</v>
      </c>
      <c r="E44" s="233">
        <v>0</v>
      </c>
      <c r="F44" s="233">
        <v>0</v>
      </c>
      <c r="G44" s="233">
        <v>35</v>
      </c>
      <c r="H44" s="233">
        <v>0</v>
      </c>
      <c r="I44" s="233">
        <v>3</v>
      </c>
      <c r="J44" s="233">
        <v>0</v>
      </c>
      <c r="K44" s="233">
        <v>1</v>
      </c>
      <c r="L44" s="233">
        <v>23</v>
      </c>
      <c r="M44" s="233">
        <v>2</v>
      </c>
      <c r="N44" s="233">
        <v>1</v>
      </c>
      <c r="O44" s="233">
        <v>0</v>
      </c>
      <c r="P44" s="233">
        <v>5</v>
      </c>
      <c r="Q44" s="233">
        <v>0</v>
      </c>
      <c r="R44" s="233">
        <v>0</v>
      </c>
      <c r="S44" s="233">
        <v>0</v>
      </c>
      <c r="T44" s="233">
        <v>0</v>
      </c>
      <c r="U44" s="233">
        <v>0</v>
      </c>
      <c r="V44" s="233">
        <v>0</v>
      </c>
      <c r="W44" s="233">
        <v>1</v>
      </c>
      <c r="X44" s="233">
        <v>8</v>
      </c>
      <c r="Y44" s="233">
        <v>5</v>
      </c>
      <c r="Z44" s="233">
        <v>0</v>
      </c>
      <c r="AA44" s="233">
        <v>0</v>
      </c>
      <c r="AB44" s="233">
        <v>0</v>
      </c>
      <c r="AC44" s="233">
        <v>0</v>
      </c>
      <c r="AD44" s="233">
        <v>0</v>
      </c>
      <c r="AE44" s="233">
        <v>0</v>
      </c>
      <c r="AF44" s="233">
        <v>1</v>
      </c>
      <c r="AG44" s="233">
        <v>39</v>
      </c>
      <c r="AH44" s="233">
        <v>0</v>
      </c>
      <c r="AI44" s="233">
        <v>162</v>
      </c>
      <c r="AJ44" s="233">
        <v>2</v>
      </c>
      <c r="AK44" s="233">
        <v>0</v>
      </c>
      <c r="AL44" s="233">
        <v>5</v>
      </c>
      <c r="AM44" s="233">
        <v>0</v>
      </c>
      <c r="AN44" s="233">
        <v>0</v>
      </c>
      <c r="AO44" s="233">
        <v>12</v>
      </c>
      <c r="AP44" s="233">
        <v>0</v>
      </c>
      <c r="AQ44" s="233">
        <v>0</v>
      </c>
      <c r="AR44" s="233">
        <v>0</v>
      </c>
      <c r="AS44" s="233">
        <v>0</v>
      </c>
      <c r="AT44" s="233">
        <v>5</v>
      </c>
      <c r="AU44" s="233">
        <v>0</v>
      </c>
      <c r="AV44" s="233">
        <v>0</v>
      </c>
      <c r="AW44" s="233">
        <v>9</v>
      </c>
      <c r="AX44" s="233">
        <v>0</v>
      </c>
      <c r="AY44" s="233">
        <v>1</v>
      </c>
      <c r="AZ44" s="233">
        <v>0</v>
      </c>
      <c r="BA44" s="233">
        <v>0</v>
      </c>
      <c r="BB44" s="233">
        <v>0</v>
      </c>
      <c r="BC44" s="233">
        <v>0</v>
      </c>
      <c r="BD44" s="233">
        <v>0</v>
      </c>
      <c r="BE44" s="233">
        <v>0</v>
      </c>
      <c r="BF44" s="233">
        <v>0</v>
      </c>
      <c r="BG44" s="233">
        <v>0</v>
      </c>
      <c r="BH44" s="233">
        <v>59</v>
      </c>
      <c r="BI44" s="233">
        <v>3</v>
      </c>
      <c r="BJ44" s="234">
        <v>383</v>
      </c>
    </row>
    <row r="45" spans="1:62" s="37" customFormat="1" ht="20.100000000000001" customHeight="1" x14ac:dyDescent="0.35">
      <c r="A45" s="80" t="s">
        <v>117</v>
      </c>
      <c r="B45" s="81" t="s">
        <v>122</v>
      </c>
      <c r="C45" s="235">
        <v>0</v>
      </c>
      <c r="D45" s="236">
        <v>0</v>
      </c>
      <c r="E45" s="236">
        <v>0</v>
      </c>
      <c r="F45" s="236">
        <v>0</v>
      </c>
      <c r="G45" s="236">
        <v>4</v>
      </c>
      <c r="H45" s="236">
        <v>0</v>
      </c>
      <c r="I45" s="236">
        <v>0</v>
      </c>
      <c r="J45" s="236">
        <v>0</v>
      </c>
      <c r="K45" s="236">
        <v>0</v>
      </c>
      <c r="L45" s="236">
        <v>0</v>
      </c>
      <c r="M45" s="236">
        <v>0</v>
      </c>
      <c r="N45" s="236">
        <v>0</v>
      </c>
      <c r="O45" s="236">
        <v>0</v>
      </c>
      <c r="P45" s="236">
        <v>0</v>
      </c>
      <c r="Q45" s="236">
        <v>0</v>
      </c>
      <c r="R45" s="236">
        <v>0</v>
      </c>
      <c r="S45" s="236">
        <v>0</v>
      </c>
      <c r="T45" s="236">
        <v>0</v>
      </c>
      <c r="U45" s="236">
        <v>0</v>
      </c>
      <c r="V45" s="236">
        <v>0</v>
      </c>
      <c r="W45" s="236">
        <v>0</v>
      </c>
      <c r="X45" s="236">
        <v>1</v>
      </c>
      <c r="Y45" s="236">
        <v>0</v>
      </c>
      <c r="Z45" s="236">
        <v>0</v>
      </c>
      <c r="AA45" s="236">
        <v>0</v>
      </c>
      <c r="AB45" s="236">
        <v>0</v>
      </c>
      <c r="AC45" s="236">
        <v>0</v>
      </c>
      <c r="AD45" s="236">
        <v>0</v>
      </c>
      <c r="AE45" s="236">
        <v>0</v>
      </c>
      <c r="AF45" s="236">
        <v>1</v>
      </c>
      <c r="AG45" s="236">
        <v>1</v>
      </c>
      <c r="AH45" s="236">
        <v>0</v>
      </c>
      <c r="AI45" s="236">
        <v>36</v>
      </c>
      <c r="AJ45" s="236">
        <v>0</v>
      </c>
      <c r="AK45" s="236">
        <v>0</v>
      </c>
      <c r="AL45" s="236">
        <v>1</v>
      </c>
      <c r="AM45" s="236">
        <v>0</v>
      </c>
      <c r="AN45" s="236">
        <v>0</v>
      </c>
      <c r="AO45" s="236">
        <v>0</v>
      </c>
      <c r="AP45" s="236">
        <v>0</v>
      </c>
      <c r="AQ45" s="236">
        <v>0</v>
      </c>
      <c r="AR45" s="236">
        <v>0</v>
      </c>
      <c r="AS45" s="236">
        <v>0</v>
      </c>
      <c r="AT45" s="236">
        <v>0</v>
      </c>
      <c r="AU45" s="236">
        <v>0</v>
      </c>
      <c r="AV45" s="236">
        <v>0</v>
      </c>
      <c r="AW45" s="236">
        <v>0</v>
      </c>
      <c r="AX45" s="236">
        <v>1</v>
      </c>
      <c r="AY45" s="236">
        <v>0</v>
      </c>
      <c r="AZ45" s="236">
        <v>0</v>
      </c>
      <c r="BA45" s="236">
        <v>0</v>
      </c>
      <c r="BB45" s="236">
        <v>0</v>
      </c>
      <c r="BC45" s="236">
        <v>0</v>
      </c>
      <c r="BD45" s="236">
        <v>0</v>
      </c>
      <c r="BE45" s="236">
        <v>0</v>
      </c>
      <c r="BF45" s="236">
        <v>0</v>
      </c>
      <c r="BG45" s="236">
        <v>0</v>
      </c>
      <c r="BH45" s="236">
        <v>1</v>
      </c>
      <c r="BI45" s="236">
        <v>0</v>
      </c>
      <c r="BJ45" s="237">
        <v>46</v>
      </c>
    </row>
    <row r="46" spans="1:62" s="37" customFormat="1" ht="20.100000000000001" customHeight="1" x14ac:dyDescent="0.35">
      <c r="A46" s="74" t="s">
        <v>117</v>
      </c>
      <c r="B46" s="75" t="s">
        <v>123</v>
      </c>
      <c r="C46" s="232">
        <v>0</v>
      </c>
      <c r="D46" s="233">
        <v>0</v>
      </c>
      <c r="E46" s="233">
        <v>0</v>
      </c>
      <c r="F46" s="233">
        <v>0</v>
      </c>
      <c r="G46" s="233">
        <v>13</v>
      </c>
      <c r="H46" s="233">
        <v>0</v>
      </c>
      <c r="I46" s="233">
        <v>2</v>
      </c>
      <c r="J46" s="233">
        <v>0</v>
      </c>
      <c r="K46" s="233">
        <v>0</v>
      </c>
      <c r="L46" s="233">
        <v>9</v>
      </c>
      <c r="M46" s="233">
        <v>1</v>
      </c>
      <c r="N46" s="233">
        <v>0</v>
      </c>
      <c r="O46" s="233">
        <v>0</v>
      </c>
      <c r="P46" s="233">
        <v>4</v>
      </c>
      <c r="Q46" s="233">
        <v>0</v>
      </c>
      <c r="R46" s="233">
        <v>0</v>
      </c>
      <c r="S46" s="233">
        <v>0</v>
      </c>
      <c r="T46" s="233">
        <v>0</v>
      </c>
      <c r="U46" s="233">
        <v>0</v>
      </c>
      <c r="V46" s="233">
        <v>0</v>
      </c>
      <c r="W46" s="233">
        <v>1</v>
      </c>
      <c r="X46" s="233">
        <v>5</v>
      </c>
      <c r="Y46" s="233">
        <v>1</v>
      </c>
      <c r="Z46" s="233">
        <v>0</v>
      </c>
      <c r="AA46" s="233">
        <v>0</v>
      </c>
      <c r="AB46" s="233">
        <v>1</v>
      </c>
      <c r="AC46" s="233">
        <v>0</v>
      </c>
      <c r="AD46" s="233">
        <v>0</v>
      </c>
      <c r="AE46" s="233">
        <v>0</v>
      </c>
      <c r="AF46" s="233">
        <v>0</v>
      </c>
      <c r="AG46" s="233">
        <v>11</v>
      </c>
      <c r="AH46" s="233">
        <v>0</v>
      </c>
      <c r="AI46" s="233">
        <v>39</v>
      </c>
      <c r="AJ46" s="233">
        <v>1</v>
      </c>
      <c r="AK46" s="233">
        <v>0</v>
      </c>
      <c r="AL46" s="233">
        <v>2</v>
      </c>
      <c r="AM46" s="233">
        <v>0</v>
      </c>
      <c r="AN46" s="233">
        <v>0</v>
      </c>
      <c r="AO46" s="233">
        <v>4</v>
      </c>
      <c r="AP46" s="233">
        <v>0</v>
      </c>
      <c r="AQ46" s="233">
        <v>2</v>
      </c>
      <c r="AR46" s="233">
        <v>0</v>
      </c>
      <c r="AS46" s="233">
        <v>0</v>
      </c>
      <c r="AT46" s="233">
        <v>5</v>
      </c>
      <c r="AU46" s="233">
        <v>0</v>
      </c>
      <c r="AV46" s="233">
        <v>1</v>
      </c>
      <c r="AW46" s="233">
        <v>4</v>
      </c>
      <c r="AX46" s="233">
        <v>2</v>
      </c>
      <c r="AY46" s="233">
        <v>0</v>
      </c>
      <c r="AZ46" s="233">
        <v>3</v>
      </c>
      <c r="BA46" s="233">
        <v>0</v>
      </c>
      <c r="BB46" s="233">
        <v>0</v>
      </c>
      <c r="BC46" s="233">
        <v>0</v>
      </c>
      <c r="BD46" s="233">
        <v>0</v>
      </c>
      <c r="BE46" s="233">
        <v>0</v>
      </c>
      <c r="BF46" s="233">
        <v>0</v>
      </c>
      <c r="BG46" s="233">
        <v>3</v>
      </c>
      <c r="BH46" s="233">
        <v>0</v>
      </c>
      <c r="BI46" s="233">
        <v>0</v>
      </c>
      <c r="BJ46" s="234">
        <v>114</v>
      </c>
    </row>
    <row r="47" spans="1:62" s="37" customFormat="1" ht="20.100000000000001" customHeight="1" x14ac:dyDescent="0.35">
      <c r="A47" s="80" t="s">
        <v>117</v>
      </c>
      <c r="B47" s="81" t="s">
        <v>125</v>
      </c>
      <c r="C47" s="235">
        <v>0</v>
      </c>
      <c r="D47" s="236">
        <v>0</v>
      </c>
      <c r="E47" s="236">
        <v>0</v>
      </c>
      <c r="F47" s="236">
        <v>0</v>
      </c>
      <c r="G47" s="236">
        <v>2</v>
      </c>
      <c r="H47" s="236">
        <v>0</v>
      </c>
      <c r="I47" s="236">
        <v>0</v>
      </c>
      <c r="J47" s="236">
        <v>0</v>
      </c>
      <c r="K47" s="236">
        <v>0</v>
      </c>
      <c r="L47" s="236">
        <v>3</v>
      </c>
      <c r="M47" s="236">
        <v>0</v>
      </c>
      <c r="N47" s="236">
        <v>0</v>
      </c>
      <c r="O47" s="236">
        <v>0</v>
      </c>
      <c r="P47" s="236">
        <v>0</v>
      </c>
      <c r="Q47" s="236">
        <v>0</v>
      </c>
      <c r="R47" s="236">
        <v>0</v>
      </c>
      <c r="S47" s="236">
        <v>0</v>
      </c>
      <c r="T47" s="236">
        <v>0</v>
      </c>
      <c r="U47" s="236">
        <v>0</v>
      </c>
      <c r="V47" s="236">
        <v>0</v>
      </c>
      <c r="W47" s="236">
        <v>0</v>
      </c>
      <c r="X47" s="236">
        <v>0</v>
      </c>
      <c r="Y47" s="236">
        <v>0</v>
      </c>
      <c r="Z47" s="236">
        <v>0</v>
      </c>
      <c r="AA47" s="236">
        <v>0</v>
      </c>
      <c r="AB47" s="236">
        <v>0</v>
      </c>
      <c r="AC47" s="236">
        <v>0</v>
      </c>
      <c r="AD47" s="236">
        <v>0</v>
      </c>
      <c r="AE47" s="236">
        <v>0</v>
      </c>
      <c r="AF47" s="236">
        <v>0</v>
      </c>
      <c r="AG47" s="236">
        <v>2</v>
      </c>
      <c r="AH47" s="236">
        <v>0</v>
      </c>
      <c r="AI47" s="236">
        <v>71</v>
      </c>
      <c r="AJ47" s="236">
        <v>0</v>
      </c>
      <c r="AK47" s="236">
        <v>0</v>
      </c>
      <c r="AL47" s="236">
        <v>0</v>
      </c>
      <c r="AM47" s="236">
        <v>0</v>
      </c>
      <c r="AN47" s="236">
        <v>0</v>
      </c>
      <c r="AO47" s="236">
        <v>6</v>
      </c>
      <c r="AP47" s="236">
        <v>0</v>
      </c>
      <c r="AQ47" s="236">
        <v>0</v>
      </c>
      <c r="AR47" s="236">
        <v>0</v>
      </c>
      <c r="AS47" s="236">
        <v>0</v>
      </c>
      <c r="AT47" s="236">
        <v>1</v>
      </c>
      <c r="AU47" s="236">
        <v>1</v>
      </c>
      <c r="AV47" s="236">
        <v>0</v>
      </c>
      <c r="AW47" s="236">
        <v>2</v>
      </c>
      <c r="AX47" s="236">
        <v>1</v>
      </c>
      <c r="AY47" s="236">
        <v>0</v>
      </c>
      <c r="AZ47" s="236">
        <v>0</v>
      </c>
      <c r="BA47" s="236">
        <v>0</v>
      </c>
      <c r="BB47" s="236">
        <v>0</v>
      </c>
      <c r="BC47" s="236">
        <v>0</v>
      </c>
      <c r="BD47" s="236">
        <v>0</v>
      </c>
      <c r="BE47" s="236">
        <v>0</v>
      </c>
      <c r="BF47" s="236">
        <v>0</v>
      </c>
      <c r="BG47" s="236">
        <v>4</v>
      </c>
      <c r="BH47" s="236">
        <v>0</v>
      </c>
      <c r="BI47" s="236">
        <v>0</v>
      </c>
      <c r="BJ47" s="237">
        <v>93</v>
      </c>
    </row>
    <row r="48" spans="1:62" s="37" customFormat="1" ht="20.100000000000001" customHeight="1" x14ac:dyDescent="0.35">
      <c r="A48" s="74" t="s">
        <v>128</v>
      </c>
      <c r="B48" s="75" t="s">
        <v>129</v>
      </c>
      <c r="C48" s="232">
        <v>0</v>
      </c>
      <c r="D48" s="233">
        <v>0</v>
      </c>
      <c r="E48" s="233">
        <v>0</v>
      </c>
      <c r="F48" s="233">
        <v>0</v>
      </c>
      <c r="G48" s="233">
        <v>1</v>
      </c>
      <c r="H48" s="233">
        <v>1</v>
      </c>
      <c r="I48" s="233">
        <v>0</v>
      </c>
      <c r="J48" s="233">
        <v>0</v>
      </c>
      <c r="K48" s="233">
        <v>0</v>
      </c>
      <c r="L48" s="233">
        <v>6</v>
      </c>
      <c r="M48" s="233">
        <v>1</v>
      </c>
      <c r="N48" s="233">
        <v>0</v>
      </c>
      <c r="O48" s="233">
        <v>0</v>
      </c>
      <c r="P48" s="233">
        <v>1</v>
      </c>
      <c r="Q48" s="233">
        <v>0</v>
      </c>
      <c r="R48" s="233">
        <v>0</v>
      </c>
      <c r="S48" s="233">
        <v>0</v>
      </c>
      <c r="T48" s="233">
        <v>0</v>
      </c>
      <c r="U48" s="233">
        <v>0</v>
      </c>
      <c r="V48" s="233">
        <v>0</v>
      </c>
      <c r="W48" s="233">
        <v>0</v>
      </c>
      <c r="X48" s="233">
        <v>1</v>
      </c>
      <c r="Y48" s="233">
        <v>0</v>
      </c>
      <c r="Z48" s="233">
        <v>0</v>
      </c>
      <c r="AA48" s="233">
        <v>0</v>
      </c>
      <c r="AB48" s="233">
        <v>0</v>
      </c>
      <c r="AC48" s="233">
        <v>0</v>
      </c>
      <c r="AD48" s="233">
        <v>1</v>
      </c>
      <c r="AE48" s="233">
        <v>0</v>
      </c>
      <c r="AF48" s="233">
        <v>0</v>
      </c>
      <c r="AG48" s="233">
        <v>0</v>
      </c>
      <c r="AH48" s="233">
        <v>0</v>
      </c>
      <c r="AI48" s="233">
        <v>1</v>
      </c>
      <c r="AJ48" s="233">
        <v>65</v>
      </c>
      <c r="AK48" s="233">
        <v>0</v>
      </c>
      <c r="AL48" s="233">
        <v>0</v>
      </c>
      <c r="AM48" s="233">
        <v>0</v>
      </c>
      <c r="AN48" s="233">
        <v>0</v>
      </c>
      <c r="AO48" s="233">
        <v>1</v>
      </c>
      <c r="AP48" s="233">
        <v>0</v>
      </c>
      <c r="AQ48" s="233">
        <v>1</v>
      </c>
      <c r="AR48" s="233">
        <v>0</v>
      </c>
      <c r="AS48" s="233">
        <v>0</v>
      </c>
      <c r="AT48" s="233">
        <v>0</v>
      </c>
      <c r="AU48" s="233">
        <v>1</v>
      </c>
      <c r="AV48" s="233">
        <v>0</v>
      </c>
      <c r="AW48" s="233">
        <v>2</v>
      </c>
      <c r="AX48" s="233">
        <v>0</v>
      </c>
      <c r="AY48" s="233">
        <v>0</v>
      </c>
      <c r="AZ48" s="233">
        <v>0</v>
      </c>
      <c r="BA48" s="233">
        <v>0</v>
      </c>
      <c r="BB48" s="233">
        <v>0</v>
      </c>
      <c r="BC48" s="233">
        <v>0</v>
      </c>
      <c r="BD48" s="233">
        <v>0</v>
      </c>
      <c r="BE48" s="233">
        <v>0</v>
      </c>
      <c r="BF48" s="233">
        <v>0</v>
      </c>
      <c r="BG48" s="233">
        <v>0</v>
      </c>
      <c r="BH48" s="233">
        <v>0</v>
      </c>
      <c r="BI48" s="233">
        <v>0</v>
      </c>
      <c r="BJ48" s="234">
        <v>83</v>
      </c>
    </row>
    <row r="49" spans="1:62" s="37" customFormat="1" ht="20.100000000000001" customHeight="1" x14ac:dyDescent="0.35">
      <c r="A49" s="80" t="s">
        <v>128</v>
      </c>
      <c r="B49" s="81" t="s">
        <v>130</v>
      </c>
      <c r="C49" s="235">
        <v>0</v>
      </c>
      <c r="D49" s="236">
        <v>0</v>
      </c>
      <c r="E49" s="236">
        <v>0</v>
      </c>
      <c r="F49" s="236">
        <v>0</v>
      </c>
      <c r="G49" s="236">
        <v>0</v>
      </c>
      <c r="H49" s="236">
        <v>0</v>
      </c>
      <c r="I49" s="236">
        <v>0</v>
      </c>
      <c r="J49" s="236">
        <v>0</v>
      </c>
      <c r="K49" s="236">
        <v>0</v>
      </c>
      <c r="L49" s="236">
        <v>0</v>
      </c>
      <c r="M49" s="236">
        <v>0</v>
      </c>
      <c r="N49" s="236">
        <v>0</v>
      </c>
      <c r="O49" s="236">
        <v>0</v>
      </c>
      <c r="P49" s="236">
        <v>0</v>
      </c>
      <c r="Q49" s="236">
        <v>0</v>
      </c>
      <c r="R49" s="236">
        <v>0</v>
      </c>
      <c r="S49" s="236">
        <v>0</v>
      </c>
      <c r="T49" s="236">
        <v>0</v>
      </c>
      <c r="U49" s="236">
        <v>0</v>
      </c>
      <c r="V49" s="236">
        <v>0</v>
      </c>
      <c r="W49" s="236">
        <v>0</v>
      </c>
      <c r="X49" s="236">
        <v>0</v>
      </c>
      <c r="Y49" s="236">
        <v>0</v>
      </c>
      <c r="Z49" s="236">
        <v>0</v>
      </c>
      <c r="AA49" s="236">
        <v>0</v>
      </c>
      <c r="AB49" s="236">
        <v>0</v>
      </c>
      <c r="AC49" s="236">
        <v>0</v>
      </c>
      <c r="AD49" s="236">
        <v>0</v>
      </c>
      <c r="AE49" s="236">
        <v>0</v>
      </c>
      <c r="AF49" s="236">
        <v>0</v>
      </c>
      <c r="AG49" s="236">
        <v>0</v>
      </c>
      <c r="AH49" s="236">
        <v>0</v>
      </c>
      <c r="AI49" s="236">
        <v>0</v>
      </c>
      <c r="AJ49" s="236">
        <v>52</v>
      </c>
      <c r="AK49" s="236">
        <v>0</v>
      </c>
      <c r="AL49" s="236">
        <v>0</v>
      </c>
      <c r="AM49" s="236">
        <v>0</v>
      </c>
      <c r="AN49" s="236">
        <v>0</v>
      </c>
      <c r="AO49" s="236">
        <v>0</v>
      </c>
      <c r="AP49" s="236">
        <v>0</v>
      </c>
      <c r="AQ49" s="236">
        <v>0</v>
      </c>
      <c r="AR49" s="236">
        <v>0</v>
      </c>
      <c r="AS49" s="236">
        <v>0</v>
      </c>
      <c r="AT49" s="236">
        <v>0</v>
      </c>
      <c r="AU49" s="236">
        <v>0</v>
      </c>
      <c r="AV49" s="236">
        <v>0</v>
      </c>
      <c r="AW49" s="236">
        <v>0</v>
      </c>
      <c r="AX49" s="236">
        <v>0</v>
      </c>
      <c r="AY49" s="236">
        <v>0</v>
      </c>
      <c r="AZ49" s="236">
        <v>0</v>
      </c>
      <c r="BA49" s="236">
        <v>0</v>
      </c>
      <c r="BB49" s="236">
        <v>0</v>
      </c>
      <c r="BC49" s="236">
        <v>0</v>
      </c>
      <c r="BD49" s="236">
        <v>0</v>
      </c>
      <c r="BE49" s="236">
        <v>0</v>
      </c>
      <c r="BF49" s="236">
        <v>0</v>
      </c>
      <c r="BG49" s="236">
        <v>0</v>
      </c>
      <c r="BH49" s="236">
        <v>0</v>
      </c>
      <c r="BI49" s="236">
        <v>0</v>
      </c>
      <c r="BJ49" s="237">
        <v>52</v>
      </c>
    </row>
    <row r="50" spans="1:62" s="37" customFormat="1" ht="20.100000000000001" customHeight="1" x14ac:dyDescent="0.35">
      <c r="A50" s="74" t="s">
        <v>134</v>
      </c>
      <c r="B50" s="75" t="s">
        <v>135</v>
      </c>
      <c r="C50" s="232">
        <v>0</v>
      </c>
      <c r="D50" s="233">
        <v>0</v>
      </c>
      <c r="E50" s="233">
        <v>0</v>
      </c>
      <c r="F50" s="233">
        <v>0</v>
      </c>
      <c r="G50" s="233">
        <v>2</v>
      </c>
      <c r="H50" s="233">
        <v>0</v>
      </c>
      <c r="I50" s="233">
        <v>0</v>
      </c>
      <c r="J50" s="233">
        <v>0</v>
      </c>
      <c r="K50" s="233">
        <v>0</v>
      </c>
      <c r="L50" s="233">
        <v>0</v>
      </c>
      <c r="M50" s="233">
        <v>1</v>
      </c>
      <c r="N50" s="233">
        <v>0</v>
      </c>
      <c r="O50" s="233">
        <v>0</v>
      </c>
      <c r="P50" s="233">
        <v>1</v>
      </c>
      <c r="Q50" s="233">
        <v>2</v>
      </c>
      <c r="R50" s="233">
        <v>0</v>
      </c>
      <c r="S50" s="233">
        <v>0</v>
      </c>
      <c r="T50" s="233">
        <v>0</v>
      </c>
      <c r="U50" s="233">
        <v>0</v>
      </c>
      <c r="V50" s="233">
        <v>0</v>
      </c>
      <c r="W50" s="233">
        <v>0</v>
      </c>
      <c r="X50" s="233">
        <v>0</v>
      </c>
      <c r="Y50" s="233">
        <v>3</v>
      </c>
      <c r="Z50" s="233">
        <v>0</v>
      </c>
      <c r="AA50" s="233">
        <v>0</v>
      </c>
      <c r="AB50" s="233">
        <v>0</v>
      </c>
      <c r="AC50" s="233">
        <v>0</v>
      </c>
      <c r="AD50" s="233">
        <v>0</v>
      </c>
      <c r="AE50" s="233">
        <v>0</v>
      </c>
      <c r="AF50" s="233">
        <v>0</v>
      </c>
      <c r="AG50" s="233">
        <v>0</v>
      </c>
      <c r="AH50" s="233">
        <v>0</v>
      </c>
      <c r="AI50" s="233">
        <v>0</v>
      </c>
      <c r="AJ50" s="233">
        <v>0</v>
      </c>
      <c r="AK50" s="233">
        <v>0</v>
      </c>
      <c r="AL50" s="233">
        <v>104</v>
      </c>
      <c r="AM50" s="233">
        <v>0</v>
      </c>
      <c r="AN50" s="233">
        <v>1</v>
      </c>
      <c r="AO50" s="233">
        <v>0</v>
      </c>
      <c r="AP50" s="233">
        <v>0</v>
      </c>
      <c r="AQ50" s="233">
        <v>0</v>
      </c>
      <c r="AR50" s="233">
        <v>0</v>
      </c>
      <c r="AS50" s="233">
        <v>0</v>
      </c>
      <c r="AT50" s="233">
        <v>0</v>
      </c>
      <c r="AU50" s="233">
        <v>4</v>
      </c>
      <c r="AV50" s="233">
        <v>0</v>
      </c>
      <c r="AW50" s="233">
        <v>1</v>
      </c>
      <c r="AX50" s="233">
        <v>1</v>
      </c>
      <c r="AY50" s="233">
        <v>0</v>
      </c>
      <c r="AZ50" s="233">
        <v>0</v>
      </c>
      <c r="BA50" s="233">
        <v>0</v>
      </c>
      <c r="BB50" s="233">
        <v>0</v>
      </c>
      <c r="BC50" s="233">
        <v>0</v>
      </c>
      <c r="BD50" s="233">
        <v>0</v>
      </c>
      <c r="BE50" s="233">
        <v>0</v>
      </c>
      <c r="BF50" s="233">
        <v>0</v>
      </c>
      <c r="BG50" s="233">
        <v>0</v>
      </c>
      <c r="BH50" s="233">
        <v>0</v>
      </c>
      <c r="BI50" s="233">
        <v>0</v>
      </c>
      <c r="BJ50" s="234">
        <v>120</v>
      </c>
    </row>
    <row r="51" spans="1:62" s="37" customFormat="1" ht="20.100000000000001" customHeight="1" x14ac:dyDescent="0.35">
      <c r="A51" s="80" t="s">
        <v>134</v>
      </c>
      <c r="B51" s="81" t="s">
        <v>137</v>
      </c>
      <c r="C51" s="235">
        <v>0</v>
      </c>
      <c r="D51" s="236">
        <v>0</v>
      </c>
      <c r="E51" s="236">
        <v>0</v>
      </c>
      <c r="F51" s="236">
        <v>0</v>
      </c>
      <c r="G51" s="236">
        <v>3</v>
      </c>
      <c r="H51" s="236">
        <v>1</v>
      </c>
      <c r="I51" s="236">
        <v>0</v>
      </c>
      <c r="J51" s="236">
        <v>0</v>
      </c>
      <c r="K51" s="236">
        <v>0</v>
      </c>
      <c r="L51" s="236">
        <v>5</v>
      </c>
      <c r="M51" s="236">
        <v>2</v>
      </c>
      <c r="N51" s="236">
        <v>0</v>
      </c>
      <c r="O51" s="236">
        <v>0</v>
      </c>
      <c r="P51" s="236">
        <v>1</v>
      </c>
      <c r="Q51" s="236">
        <v>1</v>
      </c>
      <c r="R51" s="236">
        <v>0</v>
      </c>
      <c r="S51" s="236">
        <v>0</v>
      </c>
      <c r="T51" s="236">
        <v>0</v>
      </c>
      <c r="U51" s="236">
        <v>1</v>
      </c>
      <c r="V51" s="236">
        <v>0</v>
      </c>
      <c r="W51" s="236">
        <v>1</v>
      </c>
      <c r="X51" s="236">
        <v>0</v>
      </c>
      <c r="Y51" s="236">
        <v>6</v>
      </c>
      <c r="Z51" s="236">
        <v>0</v>
      </c>
      <c r="AA51" s="236">
        <v>0</v>
      </c>
      <c r="AB51" s="236">
        <v>4</v>
      </c>
      <c r="AC51" s="236">
        <v>0</v>
      </c>
      <c r="AD51" s="236">
        <v>0</v>
      </c>
      <c r="AE51" s="236">
        <v>0</v>
      </c>
      <c r="AF51" s="236">
        <v>0</v>
      </c>
      <c r="AG51" s="236">
        <v>2</v>
      </c>
      <c r="AH51" s="236">
        <v>0</v>
      </c>
      <c r="AI51" s="236">
        <v>3</v>
      </c>
      <c r="AJ51" s="236">
        <v>0</v>
      </c>
      <c r="AK51" s="236">
        <v>0</v>
      </c>
      <c r="AL51" s="236">
        <v>26</v>
      </c>
      <c r="AM51" s="236">
        <v>1</v>
      </c>
      <c r="AN51" s="236">
        <v>0</v>
      </c>
      <c r="AO51" s="236">
        <v>5</v>
      </c>
      <c r="AP51" s="236">
        <v>0</v>
      </c>
      <c r="AQ51" s="236">
        <v>0</v>
      </c>
      <c r="AR51" s="236">
        <v>0</v>
      </c>
      <c r="AS51" s="236">
        <v>0</v>
      </c>
      <c r="AT51" s="236">
        <v>4</v>
      </c>
      <c r="AU51" s="236">
        <v>2</v>
      </c>
      <c r="AV51" s="236">
        <v>0</v>
      </c>
      <c r="AW51" s="236">
        <v>1</v>
      </c>
      <c r="AX51" s="236">
        <v>1</v>
      </c>
      <c r="AY51" s="236">
        <v>1</v>
      </c>
      <c r="AZ51" s="236">
        <v>0</v>
      </c>
      <c r="BA51" s="236">
        <v>0</v>
      </c>
      <c r="BB51" s="236">
        <v>0</v>
      </c>
      <c r="BC51" s="236">
        <v>0</v>
      </c>
      <c r="BD51" s="236">
        <v>0</v>
      </c>
      <c r="BE51" s="236">
        <v>0</v>
      </c>
      <c r="BF51" s="236">
        <v>0</v>
      </c>
      <c r="BG51" s="236">
        <v>5</v>
      </c>
      <c r="BH51" s="236">
        <v>1</v>
      </c>
      <c r="BI51" s="236">
        <v>0</v>
      </c>
      <c r="BJ51" s="237">
        <v>77</v>
      </c>
    </row>
    <row r="52" spans="1:62" s="37" customFormat="1" ht="20.100000000000001" customHeight="1" x14ac:dyDescent="0.35">
      <c r="A52" s="74" t="s">
        <v>139</v>
      </c>
      <c r="B52" s="75" t="s">
        <v>140</v>
      </c>
      <c r="C52" s="232">
        <v>0</v>
      </c>
      <c r="D52" s="233">
        <v>0</v>
      </c>
      <c r="E52" s="233">
        <v>0</v>
      </c>
      <c r="F52" s="233">
        <v>0</v>
      </c>
      <c r="G52" s="233">
        <v>0</v>
      </c>
      <c r="H52" s="233">
        <v>0</v>
      </c>
      <c r="I52" s="233">
        <v>0</v>
      </c>
      <c r="J52" s="233">
        <v>0</v>
      </c>
      <c r="K52" s="233">
        <v>0</v>
      </c>
      <c r="L52" s="233">
        <v>0</v>
      </c>
      <c r="M52" s="233">
        <v>0</v>
      </c>
      <c r="N52" s="233">
        <v>0</v>
      </c>
      <c r="O52" s="233">
        <v>0</v>
      </c>
      <c r="P52" s="233">
        <v>0</v>
      </c>
      <c r="Q52" s="233">
        <v>0</v>
      </c>
      <c r="R52" s="233">
        <v>0</v>
      </c>
      <c r="S52" s="233">
        <v>0</v>
      </c>
      <c r="T52" s="233">
        <v>0</v>
      </c>
      <c r="U52" s="233">
        <v>0</v>
      </c>
      <c r="V52" s="233">
        <v>0</v>
      </c>
      <c r="W52" s="233">
        <v>0</v>
      </c>
      <c r="X52" s="233">
        <v>0</v>
      </c>
      <c r="Y52" s="233">
        <v>0</v>
      </c>
      <c r="Z52" s="233">
        <v>0</v>
      </c>
      <c r="AA52" s="233">
        <v>0</v>
      </c>
      <c r="AB52" s="233">
        <v>0</v>
      </c>
      <c r="AC52" s="233">
        <v>0</v>
      </c>
      <c r="AD52" s="233">
        <v>0</v>
      </c>
      <c r="AE52" s="233">
        <v>0</v>
      </c>
      <c r="AF52" s="233">
        <v>0</v>
      </c>
      <c r="AG52" s="233">
        <v>0</v>
      </c>
      <c r="AH52" s="233">
        <v>0</v>
      </c>
      <c r="AI52" s="233">
        <v>0</v>
      </c>
      <c r="AJ52" s="233">
        <v>0</v>
      </c>
      <c r="AK52" s="233">
        <v>0</v>
      </c>
      <c r="AL52" s="233">
        <v>0</v>
      </c>
      <c r="AM52" s="233">
        <v>49</v>
      </c>
      <c r="AN52" s="233">
        <v>0</v>
      </c>
      <c r="AO52" s="233">
        <v>0</v>
      </c>
      <c r="AP52" s="233">
        <v>0</v>
      </c>
      <c r="AQ52" s="233">
        <v>0</v>
      </c>
      <c r="AR52" s="233">
        <v>0</v>
      </c>
      <c r="AS52" s="233">
        <v>0</v>
      </c>
      <c r="AT52" s="233">
        <v>3</v>
      </c>
      <c r="AU52" s="233">
        <v>1</v>
      </c>
      <c r="AV52" s="233">
        <v>0</v>
      </c>
      <c r="AW52" s="233">
        <v>0</v>
      </c>
      <c r="AX52" s="233">
        <v>0</v>
      </c>
      <c r="AY52" s="233">
        <v>0</v>
      </c>
      <c r="AZ52" s="233">
        <v>0</v>
      </c>
      <c r="BA52" s="233">
        <v>0</v>
      </c>
      <c r="BB52" s="233">
        <v>0</v>
      </c>
      <c r="BC52" s="233">
        <v>0</v>
      </c>
      <c r="BD52" s="233">
        <v>0</v>
      </c>
      <c r="BE52" s="233">
        <v>0</v>
      </c>
      <c r="BF52" s="233">
        <v>0</v>
      </c>
      <c r="BG52" s="233">
        <v>0</v>
      </c>
      <c r="BH52" s="233">
        <v>0</v>
      </c>
      <c r="BI52" s="233">
        <v>0</v>
      </c>
      <c r="BJ52" s="234">
        <v>53</v>
      </c>
    </row>
    <row r="53" spans="1:62" s="37" customFormat="1" ht="20.100000000000001" customHeight="1" x14ac:dyDescent="0.35">
      <c r="A53" s="80" t="s">
        <v>142</v>
      </c>
      <c r="B53" s="81" t="s">
        <v>143</v>
      </c>
      <c r="C53" s="235">
        <v>0</v>
      </c>
      <c r="D53" s="236">
        <v>1</v>
      </c>
      <c r="E53" s="236">
        <v>3</v>
      </c>
      <c r="F53" s="236">
        <v>0</v>
      </c>
      <c r="G53" s="236">
        <v>9</v>
      </c>
      <c r="H53" s="236">
        <v>0</v>
      </c>
      <c r="I53" s="236">
        <v>0</v>
      </c>
      <c r="J53" s="236">
        <v>0</v>
      </c>
      <c r="K53" s="236">
        <v>0</v>
      </c>
      <c r="L53" s="236">
        <v>0</v>
      </c>
      <c r="M53" s="236">
        <v>0</v>
      </c>
      <c r="N53" s="236">
        <v>1</v>
      </c>
      <c r="O53" s="236">
        <v>2</v>
      </c>
      <c r="P53" s="236">
        <v>0</v>
      </c>
      <c r="Q53" s="236">
        <v>1</v>
      </c>
      <c r="R53" s="236">
        <v>0</v>
      </c>
      <c r="S53" s="236">
        <v>0</v>
      </c>
      <c r="T53" s="236">
        <v>0</v>
      </c>
      <c r="U53" s="236">
        <v>0</v>
      </c>
      <c r="V53" s="236">
        <v>0</v>
      </c>
      <c r="W53" s="236">
        <v>0</v>
      </c>
      <c r="X53" s="236">
        <v>0</v>
      </c>
      <c r="Y53" s="236">
        <v>0</v>
      </c>
      <c r="Z53" s="236">
        <v>1</v>
      </c>
      <c r="AA53" s="236">
        <v>0</v>
      </c>
      <c r="AB53" s="236">
        <v>0</v>
      </c>
      <c r="AC53" s="236">
        <v>4</v>
      </c>
      <c r="AD53" s="236">
        <v>1</v>
      </c>
      <c r="AE53" s="236">
        <v>1</v>
      </c>
      <c r="AF53" s="236">
        <v>0</v>
      </c>
      <c r="AG53" s="236">
        <v>0</v>
      </c>
      <c r="AH53" s="236">
        <v>0</v>
      </c>
      <c r="AI53" s="236">
        <v>0</v>
      </c>
      <c r="AJ53" s="236">
        <v>0</v>
      </c>
      <c r="AK53" s="236">
        <v>0</v>
      </c>
      <c r="AL53" s="236">
        <v>0</v>
      </c>
      <c r="AM53" s="236">
        <v>0</v>
      </c>
      <c r="AN53" s="236">
        <v>45</v>
      </c>
      <c r="AO53" s="236">
        <v>0</v>
      </c>
      <c r="AP53" s="236">
        <v>0</v>
      </c>
      <c r="AQ53" s="236">
        <v>0</v>
      </c>
      <c r="AR53" s="236">
        <v>0</v>
      </c>
      <c r="AS53" s="236">
        <v>0</v>
      </c>
      <c r="AT53" s="236">
        <v>0</v>
      </c>
      <c r="AU53" s="236">
        <v>3</v>
      </c>
      <c r="AV53" s="236">
        <v>0</v>
      </c>
      <c r="AW53" s="236">
        <v>0</v>
      </c>
      <c r="AX53" s="236">
        <v>3</v>
      </c>
      <c r="AY53" s="236">
        <v>0</v>
      </c>
      <c r="AZ53" s="236">
        <v>1</v>
      </c>
      <c r="BA53" s="236">
        <v>0</v>
      </c>
      <c r="BB53" s="236">
        <v>0</v>
      </c>
      <c r="BC53" s="236">
        <v>0</v>
      </c>
      <c r="BD53" s="236">
        <v>0</v>
      </c>
      <c r="BE53" s="236">
        <v>0</v>
      </c>
      <c r="BF53" s="236">
        <v>0</v>
      </c>
      <c r="BG53" s="236">
        <v>0</v>
      </c>
      <c r="BH53" s="236">
        <v>2</v>
      </c>
      <c r="BI53" s="236">
        <v>0</v>
      </c>
      <c r="BJ53" s="237">
        <v>78</v>
      </c>
    </row>
    <row r="54" spans="1:62" s="37" customFormat="1" ht="20.100000000000001" customHeight="1" x14ac:dyDescent="0.35">
      <c r="A54" s="74" t="s">
        <v>145</v>
      </c>
      <c r="B54" s="75" t="s">
        <v>146</v>
      </c>
      <c r="C54" s="232">
        <v>0</v>
      </c>
      <c r="D54" s="233">
        <v>0</v>
      </c>
      <c r="E54" s="233">
        <v>1</v>
      </c>
      <c r="F54" s="233">
        <v>0</v>
      </c>
      <c r="G54" s="233">
        <v>8</v>
      </c>
      <c r="H54" s="233">
        <v>0</v>
      </c>
      <c r="I54" s="233">
        <v>0</v>
      </c>
      <c r="J54" s="233">
        <v>7</v>
      </c>
      <c r="K54" s="233">
        <v>1</v>
      </c>
      <c r="L54" s="233">
        <v>10</v>
      </c>
      <c r="M54" s="233">
        <v>1</v>
      </c>
      <c r="N54" s="233">
        <v>0</v>
      </c>
      <c r="O54" s="233">
        <v>0</v>
      </c>
      <c r="P54" s="233">
        <v>0</v>
      </c>
      <c r="Q54" s="233">
        <v>0</v>
      </c>
      <c r="R54" s="233">
        <v>0</v>
      </c>
      <c r="S54" s="233">
        <v>0</v>
      </c>
      <c r="T54" s="233">
        <v>0</v>
      </c>
      <c r="U54" s="233">
        <v>0</v>
      </c>
      <c r="V54" s="233">
        <v>0</v>
      </c>
      <c r="W54" s="233">
        <v>2</v>
      </c>
      <c r="X54" s="233">
        <v>3</v>
      </c>
      <c r="Y54" s="233">
        <v>1</v>
      </c>
      <c r="Z54" s="233">
        <v>0</v>
      </c>
      <c r="AA54" s="233">
        <v>1</v>
      </c>
      <c r="AB54" s="233">
        <v>0</v>
      </c>
      <c r="AC54" s="233">
        <v>0</v>
      </c>
      <c r="AD54" s="233">
        <v>0</v>
      </c>
      <c r="AE54" s="233">
        <v>0</v>
      </c>
      <c r="AF54" s="233">
        <v>0</v>
      </c>
      <c r="AG54" s="233">
        <v>17</v>
      </c>
      <c r="AH54" s="233">
        <v>0</v>
      </c>
      <c r="AI54" s="233">
        <v>7</v>
      </c>
      <c r="AJ54" s="233">
        <v>1</v>
      </c>
      <c r="AK54" s="233">
        <v>0</v>
      </c>
      <c r="AL54" s="233">
        <v>1</v>
      </c>
      <c r="AM54" s="233">
        <v>0</v>
      </c>
      <c r="AN54" s="233">
        <v>0</v>
      </c>
      <c r="AO54" s="233">
        <v>66</v>
      </c>
      <c r="AP54" s="233">
        <v>0</v>
      </c>
      <c r="AQ54" s="233">
        <v>0</v>
      </c>
      <c r="AR54" s="233">
        <v>0</v>
      </c>
      <c r="AS54" s="233">
        <v>0</v>
      </c>
      <c r="AT54" s="233">
        <v>2</v>
      </c>
      <c r="AU54" s="233">
        <v>0</v>
      </c>
      <c r="AV54" s="233">
        <v>0</v>
      </c>
      <c r="AW54" s="233">
        <v>5</v>
      </c>
      <c r="AX54" s="233">
        <v>0</v>
      </c>
      <c r="AY54" s="233">
        <v>0</v>
      </c>
      <c r="AZ54" s="233">
        <v>0</v>
      </c>
      <c r="BA54" s="233">
        <v>0</v>
      </c>
      <c r="BB54" s="233">
        <v>0</v>
      </c>
      <c r="BC54" s="233">
        <v>0</v>
      </c>
      <c r="BD54" s="233">
        <v>0</v>
      </c>
      <c r="BE54" s="233">
        <v>1</v>
      </c>
      <c r="BF54" s="233">
        <v>0</v>
      </c>
      <c r="BG54" s="233">
        <v>3</v>
      </c>
      <c r="BH54" s="233">
        <v>4</v>
      </c>
      <c r="BI54" s="233">
        <v>0</v>
      </c>
      <c r="BJ54" s="234">
        <v>142</v>
      </c>
    </row>
    <row r="55" spans="1:62" s="37" customFormat="1" ht="20.100000000000001" customHeight="1" x14ac:dyDescent="0.35">
      <c r="A55" s="80" t="s">
        <v>145</v>
      </c>
      <c r="B55" s="81" t="s">
        <v>150</v>
      </c>
      <c r="C55" s="235">
        <v>1</v>
      </c>
      <c r="D55" s="236">
        <v>0</v>
      </c>
      <c r="E55" s="236">
        <v>2</v>
      </c>
      <c r="F55" s="236">
        <v>0</v>
      </c>
      <c r="G55" s="236">
        <v>7</v>
      </c>
      <c r="H55" s="236">
        <v>1</v>
      </c>
      <c r="I55" s="236">
        <v>5</v>
      </c>
      <c r="J55" s="236">
        <v>2</v>
      </c>
      <c r="K55" s="236">
        <v>0</v>
      </c>
      <c r="L55" s="236">
        <v>16</v>
      </c>
      <c r="M55" s="236">
        <v>1</v>
      </c>
      <c r="N55" s="236">
        <v>0</v>
      </c>
      <c r="O55" s="236">
        <v>0</v>
      </c>
      <c r="P55" s="236">
        <v>4</v>
      </c>
      <c r="Q55" s="236">
        <v>2</v>
      </c>
      <c r="R55" s="236">
        <v>0</v>
      </c>
      <c r="S55" s="236">
        <v>0</v>
      </c>
      <c r="T55" s="236">
        <v>0</v>
      </c>
      <c r="U55" s="236">
        <v>0</v>
      </c>
      <c r="V55" s="236">
        <v>0</v>
      </c>
      <c r="W55" s="236">
        <v>2</v>
      </c>
      <c r="X55" s="236">
        <v>4</v>
      </c>
      <c r="Y55" s="236">
        <v>3</v>
      </c>
      <c r="Z55" s="236">
        <v>1</v>
      </c>
      <c r="AA55" s="236">
        <v>0</v>
      </c>
      <c r="AB55" s="236">
        <v>1</v>
      </c>
      <c r="AC55" s="236">
        <v>0</v>
      </c>
      <c r="AD55" s="236">
        <v>0</v>
      </c>
      <c r="AE55" s="236">
        <v>0</v>
      </c>
      <c r="AF55" s="236">
        <v>2</v>
      </c>
      <c r="AG55" s="236">
        <v>20</v>
      </c>
      <c r="AH55" s="236">
        <v>0</v>
      </c>
      <c r="AI55" s="236">
        <v>9</v>
      </c>
      <c r="AJ55" s="236">
        <v>2</v>
      </c>
      <c r="AK55" s="236">
        <v>0</v>
      </c>
      <c r="AL55" s="236">
        <v>0</v>
      </c>
      <c r="AM55" s="236">
        <v>1</v>
      </c>
      <c r="AN55" s="236">
        <v>1</v>
      </c>
      <c r="AO55" s="236">
        <v>14</v>
      </c>
      <c r="AP55" s="236">
        <v>0</v>
      </c>
      <c r="AQ55" s="236">
        <v>0</v>
      </c>
      <c r="AR55" s="236">
        <v>0</v>
      </c>
      <c r="AS55" s="236">
        <v>0</v>
      </c>
      <c r="AT55" s="236">
        <v>2</v>
      </c>
      <c r="AU55" s="236">
        <v>2</v>
      </c>
      <c r="AV55" s="236">
        <v>0</v>
      </c>
      <c r="AW55" s="236">
        <v>5</v>
      </c>
      <c r="AX55" s="236">
        <v>1</v>
      </c>
      <c r="AY55" s="236">
        <v>0</v>
      </c>
      <c r="AZ55" s="236">
        <v>1</v>
      </c>
      <c r="BA55" s="236">
        <v>0</v>
      </c>
      <c r="BB55" s="236">
        <v>0</v>
      </c>
      <c r="BC55" s="236">
        <v>0</v>
      </c>
      <c r="BD55" s="236">
        <v>0</v>
      </c>
      <c r="BE55" s="236">
        <v>1</v>
      </c>
      <c r="BF55" s="236">
        <v>0</v>
      </c>
      <c r="BG55" s="236">
        <v>2</v>
      </c>
      <c r="BH55" s="236">
        <v>21</v>
      </c>
      <c r="BI55" s="236">
        <v>0</v>
      </c>
      <c r="BJ55" s="237">
        <v>136</v>
      </c>
    </row>
    <row r="56" spans="1:62" s="37" customFormat="1" ht="20.100000000000001" customHeight="1" x14ac:dyDescent="0.35">
      <c r="A56" s="74" t="s">
        <v>145</v>
      </c>
      <c r="B56" s="75" t="s">
        <v>152</v>
      </c>
      <c r="C56" s="232">
        <v>0</v>
      </c>
      <c r="D56" s="233">
        <v>0</v>
      </c>
      <c r="E56" s="233">
        <v>0</v>
      </c>
      <c r="F56" s="233">
        <v>0</v>
      </c>
      <c r="G56" s="233">
        <v>2</v>
      </c>
      <c r="H56" s="233">
        <v>0</v>
      </c>
      <c r="I56" s="233">
        <v>0</v>
      </c>
      <c r="J56" s="233">
        <v>0</v>
      </c>
      <c r="K56" s="233">
        <v>0</v>
      </c>
      <c r="L56" s="233">
        <v>5</v>
      </c>
      <c r="M56" s="233">
        <v>1</v>
      </c>
      <c r="N56" s="233">
        <v>0</v>
      </c>
      <c r="O56" s="233">
        <v>0</v>
      </c>
      <c r="P56" s="233">
        <v>4</v>
      </c>
      <c r="Q56" s="233">
        <v>2</v>
      </c>
      <c r="R56" s="233">
        <v>0</v>
      </c>
      <c r="S56" s="233">
        <v>0</v>
      </c>
      <c r="T56" s="233">
        <v>0</v>
      </c>
      <c r="U56" s="233">
        <v>0</v>
      </c>
      <c r="V56" s="233">
        <v>0</v>
      </c>
      <c r="W56" s="233">
        <v>2</v>
      </c>
      <c r="X56" s="233">
        <v>0</v>
      </c>
      <c r="Y56" s="233">
        <v>0</v>
      </c>
      <c r="Z56" s="233">
        <v>0</v>
      </c>
      <c r="AA56" s="233">
        <v>0</v>
      </c>
      <c r="AB56" s="233">
        <v>1</v>
      </c>
      <c r="AC56" s="233">
        <v>0</v>
      </c>
      <c r="AD56" s="233">
        <v>0</v>
      </c>
      <c r="AE56" s="233">
        <v>0</v>
      </c>
      <c r="AF56" s="233">
        <v>1</v>
      </c>
      <c r="AG56" s="233">
        <v>4</v>
      </c>
      <c r="AH56" s="233">
        <v>0</v>
      </c>
      <c r="AI56" s="233">
        <v>4</v>
      </c>
      <c r="AJ56" s="233">
        <v>2</v>
      </c>
      <c r="AK56" s="233">
        <v>0</v>
      </c>
      <c r="AL56" s="233">
        <v>3</v>
      </c>
      <c r="AM56" s="233">
        <v>0</v>
      </c>
      <c r="AN56" s="233">
        <v>0</v>
      </c>
      <c r="AO56" s="233">
        <v>42</v>
      </c>
      <c r="AP56" s="233">
        <v>0</v>
      </c>
      <c r="AQ56" s="233">
        <v>1</v>
      </c>
      <c r="AR56" s="233">
        <v>0</v>
      </c>
      <c r="AS56" s="233">
        <v>0</v>
      </c>
      <c r="AT56" s="233">
        <v>0</v>
      </c>
      <c r="AU56" s="233">
        <v>0</v>
      </c>
      <c r="AV56" s="233">
        <v>0</v>
      </c>
      <c r="AW56" s="233">
        <v>3</v>
      </c>
      <c r="AX56" s="233">
        <v>1</v>
      </c>
      <c r="AY56" s="233">
        <v>0</v>
      </c>
      <c r="AZ56" s="233">
        <v>0</v>
      </c>
      <c r="BA56" s="233">
        <v>0</v>
      </c>
      <c r="BB56" s="233">
        <v>0</v>
      </c>
      <c r="BC56" s="233">
        <v>0</v>
      </c>
      <c r="BD56" s="233">
        <v>0</v>
      </c>
      <c r="BE56" s="233">
        <v>0</v>
      </c>
      <c r="BF56" s="233">
        <v>0</v>
      </c>
      <c r="BG56" s="233">
        <v>0</v>
      </c>
      <c r="BH56" s="233">
        <v>0</v>
      </c>
      <c r="BI56" s="233">
        <v>2</v>
      </c>
      <c r="BJ56" s="234">
        <v>80</v>
      </c>
    </row>
    <row r="57" spans="1:62" s="37" customFormat="1" ht="20.100000000000001" customHeight="1" x14ac:dyDescent="0.35">
      <c r="A57" s="80" t="s">
        <v>154</v>
      </c>
      <c r="B57" s="81" t="s">
        <v>155</v>
      </c>
      <c r="C57" s="235">
        <v>0</v>
      </c>
      <c r="D57" s="236">
        <v>0</v>
      </c>
      <c r="E57" s="236">
        <v>1</v>
      </c>
      <c r="F57" s="236">
        <v>0</v>
      </c>
      <c r="G57" s="236">
        <v>1</v>
      </c>
      <c r="H57" s="236">
        <v>0</v>
      </c>
      <c r="I57" s="236">
        <v>0</v>
      </c>
      <c r="J57" s="236">
        <v>0</v>
      </c>
      <c r="K57" s="236">
        <v>0</v>
      </c>
      <c r="L57" s="236">
        <v>2</v>
      </c>
      <c r="M57" s="236">
        <v>1</v>
      </c>
      <c r="N57" s="236">
        <v>0</v>
      </c>
      <c r="O57" s="236">
        <v>0</v>
      </c>
      <c r="P57" s="236">
        <v>0</v>
      </c>
      <c r="Q57" s="236">
        <v>0</v>
      </c>
      <c r="R57" s="236">
        <v>0</v>
      </c>
      <c r="S57" s="236">
        <v>0</v>
      </c>
      <c r="T57" s="236">
        <v>1</v>
      </c>
      <c r="U57" s="236">
        <v>0</v>
      </c>
      <c r="V57" s="236">
        <v>0</v>
      </c>
      <c r="W57" s="236">
        <v>0</v>
      </c>
      <c r="X57" s="236">
        <v>1</v>
      </c>
      <c r="Y57" s="236">
        <v>1</v>
      </c>
      <c r="Z57" s="236">
        <v>1</v>
      </c>
      <c r="AA57" s="236">
        <v>0</v>
      </c>
      <c r="AB57" s="236">
        <v>1</v>
      </c>
      <c r="AC57" s="236">
        <v>0</v>
      </c>
      <c r="AD57" s="236">
        <v>0</v>
      </c>
      <c r="AE57" s="236">
        <v>0</v>
      </c>
      <c r="AF57" s="236">
        <v>0</v>
      </c>
      <c r="AG57" s="236">
        <v>0</v>
      </c>
      <c r="AH57" s="236">
        <v>0</v>
      </c>
      <c r="AI57" s="236">
        <v>1</v>
      </c>
      <c r="AJ57" s="236">
        <v>2</v>
      </c>
      <c r="AK57" s="236">
        <v>0</v>
      </c>
      <c r="AL57" s="236">
        <v>0</v>
      </c>
      <c r="AM57" s="236">
        <v>0</v>
      </c>
      <c r="AN57" s="236">
        <v>0</v>
      </c>
      <c r="AO57" s="236">
        <v>0</v>
      </c>
      <c r="AP57" s="236">
        <v>0</v>
      </c>
      <c r="AQ57" s="236">
        <v>58</v>
      </c>
      <c r="AR57" s="236">
        <v>0</v>
      </c>
      <c r="AS57" s="236">
        <v>0</v>
      </c>
      <c r="AT57" s="236">
        <v>0</v>
      </c>
      <c r="AU57" s="236">
        <v>1</v>
      </c>
      <c r="AV57" s="236">
        <v>0</v>
      </c>
      <c r="AW57" s="236">
        <v>2</v>
      </c>
      <c r="AX57" s="236">
        <v>1</v>
      </c>
      <c r="AY57" s="236">
        <v>0</v>
      </c>
      <c r="AZ57" s="236">
        <v>1</v>
      </c>
      <c r="BA57" s="236">
        <v>0</v>
      </c>
      <c r="BB57" s="236">
        <v>0</v>
      </c>
      <c r="BC57" s="236">
        <v>0</v>
      </c>
      <c r="BD57" s="236">
        <v>0</v>
      </c>
      <c r="BE57" s="236">
        <v>0</v>
      </c>
      <c r="BF57" s="236">
        <v>0</v>
      </c>
      <c r="BG57" s="236">
        <v>0</v>
      </c>
      <c r="BH57" s="236">
        <v>0</v>
      </c>
      <c r="BI57" s="236">
        <v>0</v>
      </c>
      <c r="BJ57" s="237">
        <v>76</v>
      </c>
    </row>
    <row r="58" spans="1:62" s="37" customFormat="1" ht="20.100000000000001" customHeight="1" x14ac:dyDescent="0.35">
      <c r="A58" s="74" t="s">
        <v>157</v>
      </c>
      <c r="B58" s="75" t="s">
        <v>158</v>
      </c>
      <c r="C58" s="232">
        <v>2</v>
      </c>
      <c r="D58" s="233">
        <v>0</v>
      </c>
      <c r="E58" s="233">
        <v>2</v>
      </c>
      <c r="F58" s="233">
        <v>2</v>
      </c>
      <c r="G58" s="233">
        <v>0</v>
      </c>
      <c r="H58" s="233">
        <v>0</v>
      </c>
      <c r="I58" s="233">
        <v>0</v>
      </c>
      <c r="J58" s="233">
        <v>0</v>
      </c>
      <c r="K58" s="233">
        <v>1</v>
      </c>
      <c r="L58" s="233">
        <v>6</v>
      </c>
      <c r="M58" s="233">
        <v>8</v>
      </c>
      <c r="N58" s="233">
        <v>0</v>
      </c>
      <c r="O58" s="233">
        <v>0</v>
      </c>
      <c r="P58" s="233">
        <v>2</v>
      </c>
      <c r="Q58" s="233">
        <v>0</v>
      </c>
      <c r="R58" s="233">
        <v>1</v>
      </c>
      <c r="S58" s="233">
        <v>0</v>
      </c>
      <c r="T58" s="233">
        <v>1</v>
      </c>
      <c r="U58" s="233">
        <v>4</v>
      </c>
      <c r="V58" s="233">
        <v>0</v>
      </c>
      <c r="W58" s="233">
        <v>2</v>
      </c>
      <c r="X58" s="233">
        <v>0</v>
      </c>
      <c r="Y58" s="233">
        <v>2</v>
      </c>
      <c r="Z58" s="233">
        <v>1</v>
      </c>
      <c r="AA58" s="233">
        <v>2</v>
      </c>
      <c r="AB58" s="233">
        <v>0</v>
      </c>
      <c r="AC58" s="233">
        <v>0</v>
      </c>
      <c r="AD58" s="233">
        <v>0</v>
      </c>
      <c r="AE58" s="233">
        <v>0</v>
      </c>
      <c r="AF58" s="233">
        <v>0</v>
      </c>
      <c r="AG58" s="233">
        <v>1</v>
      </c>
      <c r="AH58" s="233">
        <v>0</v>
      </c>
      <c r="AI58" s="233">
        <v>1</v>
      </c>
      <c r="AJ58" s="233">
        <v>3</v>
      </c>
      <c r="AK58" s="233">
        <v>0</v>
      </c>
      <c r="AL58" s="233">
        <v>1</v>
      </c>
      <c r="AM58" s="233">
        <v>1</v>
      </c>
      <c r="AN58" s="233">
        <v>0</v>
      </c>
      <c r="AO58" s="233">
        <v>2</v>
      </c>
      <c r="AP58" s="233">
        <v>0</v>
      </c>
      <c r="AQ58" s="233">
        <v>1</v>
      </c>
      <c r="AR58" s="233">
        <v>0</v>
      </c>
      <c r="AS58" s="233">
        <v>10</v>
      </c>
      <c r="AT58" s="233">
        <v>4</v>
      </c>
      <c r="AU58" s="233">
        <v>0</v>
      </c>
      <c r="AV58" s="233">
        <v>0</v>
      </c>
      <c r="AW58" s="233">
        <v>0</v>
      </c>
      <c r="AX58" s="233">
        <v>1</v>
      </c>
      <c r="AY58" s="233">
        <v>0</v>
      </c>
      <c r="AZ58" s="233">
        <v>0</v>
      </c>
      <c r="BA58" s="233">
        <v>0</v>
      </c>
      <c r="BB58" s="233">
        <v>0</v>
      </c>
      <c r="BC58" s="233">
        <v>1</v>
      </c>
      <c r="BD58" s="233">
        <v>0</v>
      </c>
      <c r="BE58" s="233">
        <v>0</v>
      </c>
      <c r="BF58" s="233">
        <v>0</v>
      </c>
      <c r="BG58" s="233">
        <v>0</v>
      </c>
      <c r="BH58" s="233">
        <v>0</v>
      </c>
      <c r="BI58" s="233">
        <v>0</v>
      </c>
      <c r="BJ58" s="234">
        <v>62</v>
      </c>
    </row>
    <row r="59" spans="1:62" s="37" customFormat="1" ht="20.100000000000001" customHeight="1" x14ac:dyDescent="0.35">
      <c r="A59" s="80" t="s">
        <v>157</v>
      </c>
      <c r="B59" s="81" t="s">
        <v>160</v>
      </c>
      <c r="C59" s="235">
        <v>1</v>
      </c>
      <c r="D59" s="236">
        <v>0</v>
      </c>
      <c r="E59" s="236">
        <v>0</v>
      </c>
      <c r="F59" s="236">
        <v>25</v>
      </c>
      <c r="G59" s="236">
        <v>1</v>
      </c>
      <c r="H59" s="236">
        <v>0</v>
      </c>
      <c r="I59" s="236">
        <v>0</v>
      </c>
      <c r="J59" s="236">
        <v>0</v>
      </c>
      <c r="K59" s="236">
        <v>0</v>
      </c>
      <c r="L59" s="236">
        <v>0</v>
      </c>
      <c r="M59" s="236">
        <v>1</v>
      </c>
      <c r="N59" s="236">
        <v>0</v>
      </c>
      <c r="O59" s="236">
        <v>0</v>
      </c>
      <c r="P59" s="236">
        <v>0</v>
      </c>
      <c r="Q59" s="236">
        <v>0</v>
      </c>
      <c r="R59" s="236">
        <v>0</v>
      </c>
      <c r="S59" s="236">
        <v>0</v>
      </c>
      <c r="T59" s="236">
        <v>1</v>
      </c>
      <c r="U59" s="236">
        <v>0</v>
      </c>
      <c r="V59" s="236">
        <v>0</v>
      </c>
      <c r="W59" s="236">
        <v>0</v>
      </c>
      <c r="X59" s="236">
        <v>0</v>
      </c>
      <c r="Y59" s="236">
        <v>1</v>
      </c>
      <c r="Z59" s="236">
        <v>0</v>
      </c>
      <c r="AA59" s="236">
        <v>0</v>
      </c>
      <c r="AB59" s="236">
        <v>0</v>
      </c>
      <c r="AC59" s="236">
        <v>0</v>
      </c>
      <c r="AD59" s="236">
        <v>0</v>
      </c>
      <c r="AE59" s="236">
        <v>0</v>
      </c>
      <c r="AF59" s="236">
        <v>0</v>
      </c>
      <c r="AG59" s="236">
        <v>0</v>
      </c>
      <c r="AH59" s="236">
        <v>0</v>
      </c>
      <c r="AI59" s="236">
        <v>0</v>
      </c>
      <c r="AJ59" s="236">
        <v>0</v>
      </c>
      <c r="AK59" s="236">
        <v>0</v>
      </c>
      <c r="AL59" s="236">
        <v>0</v>
      </c>
      <c r="AM59" s="236">
        <v>0</v>
      </c>
      <c r="AN59" s="236">
        <v>0</v>
      </c>
      <c r="AO59" s="236">
        <v>0</v>
      </c>
      <c r="AP59" s="236">
        <v>0</v>
      </c>
      <c r="AQ59" s="236">
        <v>0</v>
      </c>
      <c r="AR59" s="236">
        <v>0</v>
      </c>
      <c r="AS59" s="236">
        <v>64</v>
      </c>
      <c r="AT59" s="236">
        <v>2</v>
      </c>
      <c r="AU59" s="236">
        <v>1</v>
      </c>
      <c r="AV59" s="236">
        <v>0</v>
      </c>
      <c r="AW59" s="236">
        <v>0</v>
      </c>
      <c r="AX59" s="236">
        <v>0</v>
      </c>
      <c r="AY59" s="236">
        <v>0</v>
      </c>
      <c r="AZ59" s="236">
        <v>0</v>
      </c>
      <c r="BA59" s="236">
        <v>0</v>
      </c>
      <c r="BB59" s="236">
        <v>0</v>
      </c>
      <c r="BC59" s="236">
        <v>0</v>
      </c>
      <c r="BD59" s="236">
        <v>0</v>
      </c>
      <c r="BE59" s="236">
        <v>0</v>
      </c>
      <c r="BF59" s="236">
        <v>0</v>
      </c>
      <c r="BG59" s="236">
        <v>0</v>
      </c>
      <c r="BH59" s="236">
        <v>0</v>
      </c>
      <c r="BI59" s="236">
        <v>0</v>
      </c>
      <c r="BJ59" s="237">
        <v>97</v>
      </c>
    </row>
    <row r="60" spans="1:62" s="37" customFormat="1" ht="20.100000000000001" customHeight="1" x14ac:dyDescent="0.35">
      <c r="A60" s="74" t="s">
        <v>162</v>
      </c>
      <c r="B60" s="75" t="s">
        <v>163</v>
      </c>
      <c r="C60" s="232">
        <v>0</v>
      </c>
      <c r="D60" s="233">
        <v>0</v>
      </c>
      <c r="E60" s="233">
        <v>2</v>
      </c>
      <c r="F60" s="233">
        <v>1</v>
      </c>
      <c r="G60" s="233">
        <v>0</v>
      </c>
      <c r="H60" s="233">
        <v>0</v>
      </c>
      <c r="I60" s="233">
        <v>0</v>
      </c>
      <c r="J60" s="233">
        <v>0</v>
      </c>
      <c r="K60" s="233">
        <v>0</v>
      </c>
      <c r="L60" s="233">
        <v>0</v>
      </c>
      <c r="M60" s="233">
        <v>0</v>
      </c>
      <c r="N60" s="233">
        <v>0</v>
      </c>
      <c r="O60" s="233">
        <v>0</v>
      </c>
      <c r="P60" s="233">
        <v>0</v>
      </c>
      <c r="Q60" s="233">
        <v>0</v>
      </c>
      <c r="R60" s="233">
        <v>0</v>
      </c>
      <c r="S60" s="233">
        <v>0</v>
      </c>
      <c r="T60" s="233">
        <v>0</v>
      </c>
      <c r="U60" s="233">
        <v>1</v>
      </c>
      <c r="V60" s="233">
        <v>0</v>
      </c>
      <c r="W60" s="233">
        <v>0</v>
      </c>
      <c r="X60" s="233">
        <v>0</v>
      </c>
      <c r="Y60" s="233">
        <v>1</v>
      </c>
      <c r="Z60" s="233">
        <v>0</v>
      </c>
      <c r="AA60" s="233">
        <v>0</v>
      </c>
      <c r="AB60" s="233">
        <v>0</v>
      </c>
      <c r="AC60" s="233">
        <v>0</v>
      </c>
      <c r="AD60" s="233">
        <v>0</v>
      </c>
      <c r="AE60" s="233">
        <v>0</v>
      </c>
      <c r="AF60" s="233">
        <v>0</v>
      </c>
      <c r="AG60" s="233">
        <v>0</v>
      </c>
      <c r="AH60" s="233">
        <v>1</v>
      </c>
      <c r="AI60" s="233">
        <v>0</v>
      </c>
      <c r="AJ60" s="233">
        <v>0</v>
      </c>
      <c r="AK60" s="233">
        <v>0</v>
      </c>
      <c r="AL60" s="233">
        <v>0</v>
      </c>
      <c r="AM60" s="233">
        <v>0</v>
      </c>
      <c r="AN60" s="233">
        <v>0</v>
      </c>
      <c r="AO60" s="233">
        <v>0</v>
      </c>
      <c r="AP60" s="233">
        <v>0</v>
      </c>
      <c r="AQ60" s="233">
        <v>0</v>
      </c>
      <c r="AR60" s="233">
        <v>0</v>
      </c>
      <c r="AS60" s="233">
        <v>0</v>
      </c>
      <c r="AT60" s="233">
        <v>100</v>
      </c>
      <c r="AU60" s="233">
        <v>0</v>
      </c>
      <c r="AV60" s="233">
        <v>0</v>
      </c>
      <c r="AW60" s="233">
        <v>0</v>
      </c>
      <c r="AX60" s="233">
        <v>0</v>
      </c>
      <c r="AY60" s="233">
        <v>0</v>
      </c>
      <c r="AZ60" s="233">
        <v>0</v>
      </c>
      <c r="BA60" s="233">
        <v>0</v>
      </c>
      <c r="BB60" s="233">
        <v>0</v>
      </c>
      <c r="BC60" s="233">
        <v>0</v>
      </c>
      <c r="BD60" s="233">
        <v>0</v>
      </c>
      <c r="BE60" s="233">
        <v>0</v>
      </c>
      <c r="BF60" s="233">
        <v>0</v>
      </c>
      <c r="BG60" s="233">
        <v>0</v>
      </c>
      <c r="BH60" s="233">
        <v>0</v>
      </c>
      <c r="BI60" s="233">
        <v>0</v>
      </c>
      <c r="BJ60" s="234">
        <v>106</v>
      </c>
    </row>
    <row r="61" spans="1:62" s="37" customFormat="1" ht="20.100000000000001" customHeight="1" x14ac:dyDescent="0.35">
      <c r="A61" s="80" t="s">
        <v>162</v>
      </c>
      <c r="B61" s="81" t="s">
        <v>165</v>
      </c>
      <c r="C61" s="235">
        <v>1</v>
      </c>
      <c r="D61" s="236">
        <v>0</v>
      </c>
      <c r="E61" s="236">
        <v>0</v>
      </c>
      <c r="F61" s="236">
        <v>0</v>
      </c>
      <c r="G61" s="236">
        <v>1</v>
      </c>
      <c r="H61" s="236">
        <v>0</v>
      </c>
      <c r="I61" s="236">
        <v>0</v>
      </c>
      <c r="J61" s="236">
        <v>0</v>
      </c>
      <c r="K61" s="236">
        <v>0</v>
      </c>
      <c r="L61" s="236">
        <v>1</v>
      </c>
      <c r="M61" s="236">
        <v>0</v>
      </c>
      <c r="N61" s="236">
        <v>0</v>
      </c>
      <c r="O61" s="236">
        <v>0</v>
      </c>
      <c r="P61" s="236">
        <v>0</v>
      </c>
      <c r="Q61" s="236">
        <v>0</v>
      </c>
      <c r="R61" s="236">
        <v>0</v>
      </c>
      <c r="S61" s="236">
        <v>0</v>
      </c>
      <c r="T61" s="236">
        <v>0</v>
      </c>
      <c r="U61" s="236">
        <v>0</v>
      </c>
      <c r="V61" s="236">
        <v>0</v>
      </c>
      <c r="W61" s="236">
        <v>0</v>
      </c>
      <c r="X61" s="236">
        <v>0</v>
      </c>
      <c r="Y61" s="236">
        <v>0</v>
      </c>
      <c r="Z61" s="236">
        <v>0</v>
      </c>
      <c r="AA61" s="236">
        <v>0</v>
      </c>
      <c r="AB61" s="236">
        <v>0</v>
      </c>
      <c r="AC61" s="236">
        <v>0</v>
      </c>
      <c r="AD61" s="236">
        <v>0</v>
      </c>
      <c r="AE61" s="236">
        <v>0</v>
      </c>
      <c r="AF61" s="236">
        <v>0</v>
      </c>
      <c r="AG61" s="236">
        <v>0</v>
      </c>
      <c r="AH61" s="236">
        <v>0</v>
      </c>
      <c r="AI61" s="236">
        <v>0</v>
      </c>
      <c r="AJ61" s="236">
        <v>0</v>
      </c>
      <c r="AK61" s="236">
        <v>0</v>
      </c>
      <c r="AL61" s="236">
        <v>2</v>
      </c>
      <c r="AM61" s="236">
        <v>0</v>
      </c>
      <c r="AN61" s="236">
        <v>0</v>
      </c>
      <c r="AO61" s="236">
        <v>0</v>
      </c>
      <c r="AP61" s="236">
        <v>0</v>
      </c>
      <c r="AQ61" s="236">
        <v>0</v>
      </c>
      <c r="AR61" s="236">
        <v>0</v>
      </c>
      <c r="AS61" s="236">
        <v>0</v>
      </c>
      <c r="AT61" s="236">
        <v>98</v>
      </c>
      <c r="AU61" s="236">
        <v>2</v>
      </c>
      <c r="AV61" s="236">
        <v>0</v>
      </c>
      <c r="AW61" s="236">
        <v>0</v>
      </c>
      <c r="AX61" s="236">
        <v>0</v>
      </c>
      <c r="AY61" s="236">
        <v>0</v>
      </c>
      <c r="AZ61" s="236">
        <v>0</v>
      </c>
      <c r="BA61" s="236">
        <v>0</v>
      </c>
      <c r="BB61" s="236">
        <v>0</v>
      </c>
      <c r="BC61" s="236">
        <v>0</v>
      </c>
      <c r="BD61" s="236">
        <v>0</v>
      </c>
      <c r="BE61" s="236">
        <v>0</v>
      </c>
      <c r="BF61" s="236">
        <v>0</v>
      </c>
      <c r="BG61" s="236">
        <v>0</v>
      </c>
      <c r="BH61" s="236">
        <v>0</v>
      </c>
      <c r="BI61" s="236">
        <v>0</v>
      </c>
      <c r="BJ61" s="237">
        <v>105</v>
      </c>
    </row>
    <row r="62" spans="1:62" s="37" customFormat="1" ht="20.100000000000001" customHeight="1" x14ac:dyDescent="0.35">
      <c r="A62" s="74" t="s">
        <v>162</v>
      </c>
      <c r="B62" s="75" t="s">
        <v>166</v>
      </c>
      <c r="C62" s="232">
        <v>0</v>
      </c>
      <c r="D62" s="233">
        <v>0</v>
      </c>
      <c r="E62" s="233">
        <v>0</v>
      </c>
      <c r="F62" s="233">
        <v>0</v>
      </c>
      <c r="G62" s="233">
        <v>0</v>
      </c>
      <c r="H62" s="233">
        <v>0</v>
      </c>
      <c r="I62" s="233">
        <v>0</v>
      </c>
      <c r="J62" s="233">
        <v>0</v>
      </c>
      <c r="K62" s="233">
        <v>0</v>
      </c>
      <c r="L62" s="233">
        <v>0</v>
      </c>
      <c r="M62" s="233">
        <v>0</v>
      </c>
      <c r="N62" s="233">
        <v>0</v>
      </c>
      <c r="O62" s="233">
        <v>0</v>
      </c>
      <c r="P62" s="233">
        <v>0</v>
      </c>
      <c r="Q62" s="233">
        <v>0</v>
      </c>
      <c r="R62" s="233">
        <v>1</v>
      </c>
      <c r="S62" s="233">
        <v>0</v>
      </c>
      <c r="T62" s="233">
        <v>0</v>
      </c>
      <c r="U62" s="233">
        <v>0</v>
      </c>
      <c r="V62" s="233">
        <v>0</v>
      </c>
      <c r="W62" s="233">
        <v>0</v>
      </c>
      <c r="X62" s="233">
        <v>0</v>
      </c>
      <c r="Y62" s="233">
        <v>0</v>
      </c>
      <c r="Z62" s="233">
        <v>0</v>
      </c>
      <c r="AA62" s="233">
        <v>0</v>
      </c>
      <c r="AB62" s="233">
        <v>0</v>
      </c>
      <c r="AC62" s="233">
        <v>0</v>
      </c>
      <c r="AD62" s="233">
        <v>0</v>
      </c>
      <c r="AE62" s="233">
        <v>0</v>
      </c>
      <c r="AF62" s="233">
        <v>0</v>
      </c>
      <c r="AG62" s="233">
        <v>0</v>
      </c>
      <c r="AH62" s="233">
        <v>0</v>
      </c>
      <c r="AI62" s="233">
        <v>0</v>
      </c>
      <c r="AJ62" s="233">
        <v>0</v>
      </c>
      <c r="AK62" s="233">
        <v>0</v>
      </c>
      <c r="AL62" s="233">
        <v>0</v>
      </c>
      <c r="AM62" s="233">
        <v>0</v>
      </c>
      <c r="AN62" s="233">
        <v>0</v>
      </c>
      <c r="AO62" s="233">
        <v>0</v>
      </c>
      <c r="AP62" s="233">
        <v>0</v>
      </c>
      <c r="AQ62" s="233">
        <v>0</v>
      </c>
      <c r="AR62" s="233">
        <v>0</v>
      </c>
      <c r="AS62" s="233">
        <v>0</v>
      </c>
      <c r="AT62" s="233">
        <v>103</v>
      </c>
      <c r="AU62" s="233">
        <v>2</v>
      </c>
      <c r="AV62" s="233">
        <v>0</v>
      </c>
      <c r="AW62" s="233">
        <v>0</v>
      </c>
      <c r="AX62" s="233">
        <v>0</v>
      </c>
      <c r="AY62" s="233">
        <v>0</v>
      </c>
      <c r="AZ62" s="233">
        <v>0</v>
      </c>
      <c r="BA62" s="233">
        <v>0</v>
      </c>
      <c r="BB62" s="233">
        <v>0</v>
      </c>
      <c r="BC62" s="233">
        <v>0</v>
      </c>
      <c r="BD62" s="233">
        <v>0</v>
      </c>
      <c r="BE62" s="233">
        <v>0</v>
      </c>
      <c r="BF62" s="233">
        <v>0</v>
      </c>
      <c r="BG62" s="233">
        <v>0</v>
      </c>
      <c r="BH62" s="233">
        <v>0</v>
      </c>
      <c r="BI62" s="233">
        <v>0</v>
      </c>
      <c r="BJ62" s="234">
        <v>106</v>
      </c>
    </row>
    <row r="63" spans="1:62" s="37" customFormat="1" ht="20.100000000000001" customHeight="1" x14ac:dyDescent="0.35">
      <c r="A63" s="80" t="s">
        <v>168</v>
      </c>
      <c r="B63" s="81" t="s">
        <v>169</v>
      </c>
      <c r="C63" s="235">
        <v>1</v>
      </c>
      <c r="D63" s="236">
        <v>2</v>
      </c>
      <c r="E63" s="236">
        <v>1</v>
      </c>
      <c r="F63" s="236">
        <v>0</v>
      </c>
      <c r="G63" s="236">
        <v>23</v>
      </c>
      <c r="H63" s="236">
        <v>2</v>
      </c>
      <c r="I63" s="236">
        <v>1</v>
      </c>
      <c r="J63" s="236">
        <v>0</v>
      </c>
      <c r="K63" s="236">
        <v>0</v>
      </c>
      <c r="L63" s="236">
        <v>5</v>
      </c>
      <c r="M63" s="236">
        <v>1</v>
      </c>
      <c r="N63" s="236">
        <v>1</v>
      </c>
      <c r="O63" s="236">
        <v>7</v>
      </c>
      <c r="P63" s="236">
        <v>2</v>
      </c>
      <c r="Q63" s="236">
        <v>0</v>
      </c>
      <c r="R63" s="236">
        <v>1</v>
      </c>
      <c r="S63" s="236">
        <v>1</v>
      </c>
      <c r="T63" s="236">
        <v>0</v>
      </c>
      <c r="U63" s="236">
        <v>1</v>
      </c>
      <c r="V63" s="236">
        <v>0</v>
      </c>
      <c r="W63" s="236">
        <v>1</v>
      </c>
      <c r="X63" s="236">
        <v>0</v>
      </c>
      <c r="Y63" s="236">
        <v>3</v>
      </c>
      <c r="Z63" s="236">
        <v>0</v>
      </c>
      <c r="AA63" s="236">
        <v>0</v>
      </c>
      <c r="AB63" s="236">
        <v>1</v>
      </c>
      <c r="AC63" s="236">
        <v>0</v>
      </c>
      <c r="AD63" s="236">
        <v>0</v>
      </c>
      <c r="AE63" s="236">
        <v>0</v>
      </c>
      <c r="AF63" s="236">
        <v>0</v>
      </c>
      <c r="AG63" s="236">
        <v>1</v>
      </c>
      <c r="AH63" s="236">
        <v>1</v>
      </c>
      <c r="AI63" s="236">
        <v>3</v>
      </c>
      <c r="AJ63" s="236">
        <v>2</v>
      </c>
      <c r="AK63" s="236">
        <v>0</v>
      </c>
      <c r="AL63" s="236">
        <v>1</v>
      </c>
      <c r="AM63" s="236">
        <v>1</v>
      </c>
      <c r="AN63" s="236">
        <v>3</v>
      </c>
      <c r="AO63" s="236">
        <v>1</v>
      </c>
      <c r="AP63" s="236">
        <v>0</v>
      </c>
      <c r="AQ63" s="236">
        <v>0</v>
      </c>
      <c r="AR63" s="236">
        <v>0</v>
      </c>
      <c r="AS63" s="236">
        <v>1</v>
      </c>
      <c r="AT63" s="236">
        <v>4</v>
      </c>
      <c r="AU63" s="236">
        <v>19</v>
      </c>
      <c r="AV63" s="236">
        <v>0</v>
      </c>
      <c r="AW63" s="236">
        <v>0</v>
      </c>
      <c r="AX63" s="236">
        <v>6</v>
      </c>
      <c r="AY63" s="236">
        <v>0</v>
      </c>
      <c r="AZ63" s="236">
        <v>0</v>
      </c>
      <c r="BA63" s="236">
        <v>0</v>
      </c>
      <c r="BB63" s="236">
        <v>1</v>
      </c>
      <c r="BC63" s="236">
        <v>0</v>
      </c>
      <c r="BD63" s="236">
        <v>0</v>
      </c>
      <c r="BE63" s="236">
        <v>0</v>
      </c>
      <c r="BF63" s="236">
        <v>0</v>
      </c>
      <c r="BG63" s="236">
        <v>0</v>
      </c>
      <c r="BH63" s="236">
        <v>2</v>
      </c>
      <c r="BI63" s="236">
        <v>0</v>
      </c>
      <c r="BJ63" s="237">
        <v>100</v>
      </c>
    </row>
    <row r="64" spans="1:62" s="37" customFormat="1" ht="20.100000000000001" customHeight="1" x14ac:dyDescent="0.35">
      <c r="A64" s="74" t="s">
        <v>168</v>
      </c>
      <c r="B64" s="75" t="s">
        <v>171</v>
      </c>
      <c r="C64" s="232">
        <v>0</v>
      </c>
      <c r="D64" s="233">
        <v>0</v>
      </c>
      <c r="E64" s="233">
        <v>2</v>
      </c>
      <c r="F64" s="233">
        <v>0</v>
      </c>
      <c r="G64" s="233">
        <v>4</v>
      </c>
      <c r="H64" s="233">
        <v>1</v>
      </c>
      <c r="I64" s="233">
        <v>0</v>
      </c>
      <c r="J64" s="233">
        <v>0</v>
      </c>
      <c r="K64" s="233">
        <v>0</v>
      </c>
      <c r="L64" s="233">
        <v>2</v>
      </c>
      <c r="M64" s="233">
        <v>0</v>
      </c>
      <c r="N64" s="233">
        <v>0</v>
      </c>
      <c r="O64" s="233">
        <v>3</v>
      </c>
      <c r="P64" s="233">
        <v>1</v>
      </c>
      <c r="Q64" s="233">
        <v>0</v>
      </c>
      <c r="R64" s="233">
        <v>0</v>
      </c>
      <c r="S64" s="233">
        <v>0</v>
      </c>
      <c r="T64" s="233">
        <v>0</v>
      </c>
      <c r="U64" s="233">
        <v>0</v>
      </c>
      <c r="V64" s="233">
        <v>0</v>
      </c>
      <c r="W64" s="233">
        <v>0</v>
      </c>
      <c r="X64" s="233">
        <v>0</v>
      </c>
      <c r="Y64" s="233">
        <v>0</v>
      </c>
      <c r="Z64" s="233">
        <v>0</v>
      </c>
      <c r="AA64" s="233">
        <v>0</v>
      </c>
      <c r="AB64" s="233">
        <v>0</v>
      </c>
      <c r="AC64" s="233">
        <v>1</v>
      </c>
      <c r="AD64" s="233">
        <v>0</v>
      </c>
      <c r="AE64" s="233">
        <v>0</v>
      </c>
      <c r="AF64" s="233">
        <v>0</v>
      </c>
      <c r="AG64" s="233">
        <v>0</v>
      </c>
      <c r="AH64" s="233">
        <v>0</v>
      </c>
      <c r="AI64" s="233">
        <v>0</v>
      </c>
      <c r="AJ64" s="233">
        <v>0</v>
      </c>
      <c r="AK64" s="233">
        <v>0</v>
      </c>
      <c r="AL64" s="233">
        <v>0</v>
      </c>
      <c r="AM64" s="233">
        <v>0</v>
      </c>
      <c r="AN64" s="233">
        <v>1</v>
      </c>
      <c r="AO64" s="233">
        <v>0</v>
      </c>
      <c r="AP64" s="233">
        <v>0</v>
      </c>
      <c r="AQ64" s="233">
        <v>0</v>
      </c>
      <c r="AR64" s="233">
        <v>0</v>
      </c>
      <c r="AS64" s="233">
        <v>0</v>
      </c>
      <c r="AT64" s="233">
        <v>0</v>
      </c>
      <c r="AU64" s="233">
        <v>31</v>
      </c>
      <c r="AV64" s="233">
        <v>0</v>
      </c>
      <c r="AW64" s="233">
        <v>0</v>
      </c>
      <c r="AX64" s="233">
        <v>2</v>
      </c>
      <c r="AY64" s="233">
        <v>0</v>
      </c>
      <c r="AZ64" s="233">
        <v>2</v>
      </c>
      <c r="BA64" s="233">
        <v>0</v>
      </c>
      <c r="BB64" s="233">
        <v>0</v>
      </c>
      <c r="BC64" s="233">
        <v>0</v>
      </c>
      <c r="BD64" s="233">
        <v>0</v>
      </c>
      <c r="BE64" s="233">
        <v>0</v>
      </c>
      <c r="BF64" s="233">
        <v>0</v>
      </c>
      <c r="BG64" s="233">
        <v>0</v>
      </c>
      <c r="BH64" s="233">
        <v>0</v>
      </c>
      <c r="BI64" s="233">
        <v>0</v>
      </c>
      <c r="BJ64" s="234">
        <v>50</v>
      </c>
    </row>
    <row r="65" spans="1:64" s="37" customFormat="1" ht="20.100000000000001" customHeight="1" x14ac:dyDescent="0.35">
      <c r="A65" s="80" t="s">
        <v>173</v>
      </c>
      <c r="B65" s="81" t="s">
        <v>174</v>
      </c>
      <c r="C65" s="235">
        <v>0</v>
      </c>
      <c r="D65" s="236">
        <v>0</v>
      </c>
      <c r="E65" s="236">
        <v>1</v>
      </c>
      <c r="F65" s="236">
        <v>0</v>
      </c>
      <c r="G65" s="236">
        <v>1</v>
      </c>
      <c r="H65" s="236">
        <v>0</v>
      </c>
      <c r="I65" s="236">
        <v>0</v>
      </c>
      <c r="J65" s="236">
        <v>0</v>
      </c>
      <c r="K65" s="236">
        <v>1</v>
      </c>
      <c r="L65" s="236">
        <v>9</v>
      </c>
      <c r="M65" s="236">
        <v>3</v>
      </c>
      <c r="N65" s="236">
        <v>0</v>
      </c>
      <c r="O65" s="236">
        <v>0</v>
      </c>
      <c r="P65" s="236">
        <v>0</v>
      </c>
      <c r="Q65" s="236">
        <v>0</v>
      </c>
      <c r="R65" s="236">
        <v>0</v>
      </c>
      <c r="S65" s="236">
        <v>0</v>
      </c>
      <c r="T65" s="236">
        <v>0</v>
      </c>
      <c r="U65" s="236">
        <v>0</v>
      </c>
      <c r="V65" s="236">
        <v>0</v>
      </c>
      <c r="W65" s="236">
        <v>4</v>
      </c>
      <c r="X65" s="236">
        <v>0</v>
      </c>
      <c r="Y65" s="236">
        <v>0</v>
      </c>
      <c r="Z65" s="236">
        <v>0</v>
      </c>
      <c r="AA65" s="236">
        <v>0</v>
      </c>
      <c r="AB65" s="236">
        <v>0</v>
      </c>
      <c r="AC65" s="236">
        <v>0</v>
      </c>
      <c r="AD65" s="236">
        <v>0</v>
      </c>
      <c r="AE65" s="236">
        <v>0</v>
      </c>
      <c r="AF65" s="236">
        <v>0</v>
      </c>
      <c r="AG65" s="236">
        <v>1</v>
      </c>
      <c r="AH65" s="236">
        <v>0</v>
      </c>
      <c r="AI65" s="236">
        <v>2</v>
      </c>
      <c r="AJ65" s="236">
        <v>7</v>
      </c>
      <c r="AK65" s="236">
        <v>0</v>
      </c>
      <c r="AL65" s="236">
        <v>0</v>
      </c>
      <c r="AM65" s="236">
        <v>0</v>
      </c>
      <c r="AN65" s="236">
        <v>1</v>
      </c>
      <c r="AO65" s="236">
        <v>0</v>
      </c>
      <c r="AP65" s="236">
        <v>0</v>
      </c>
      <c r="AQ65" s="236">
        <v>1</v>
      </c>
      <c r="AR65" s="236">
        <v>0</v>
      </c>
      <c r="AS65" s="236">
        <v>0</v>
      </c>
      <c r="AT65" s="236">
        <v>1</v>
      </c>
      <c r="AU65" s="236">
        <v>0</v>
      </c>
      <c r="AV65" s="236">
        <v>0</v>
      </c>
      <c r="AW65" s="236">
        <v>62</v>
      </c>
      <c r="AX65" s="236">
        <v>0</v>
      </c>
      <c r="AY65" s="236">
        <v>0</v>
      </c>
      <c r="AZ65" s="236">
        <v>0</v>
      </c>
      <c r="BA65" s="236">
        <v>0</v>
      </c>
      <c r="BB65" s="236">
        <v>0</v>
      </c>
      <c r="BC65" s="236">
        <v>0</v>
      </c>
      <c r="BD65" s="236">
        <v>0</v>
      </c>
      <c r="BE65" s="236">
        <v>0</v>
      </c>
      <c r="BF65" s="236">
        <v>0</v>
      </c>
      <c r="BG65" s="236">
        <v>0</v>
      </c>
      <c r="BH65" s="236">
        <v>7</v>
      </c>
      <c r="BI65" s="236">
        <v>0</v>
      </c>
      <c r="BJ65" s="237">
        <v>101</v>
      </c>
    </row>
    <row r="66" spans="1:64" s="37" customFormat="1" ht="20.100000000000001" customHeight="1" x14ac:dyDescent="0.35">
      <c r="A66" s="74" t="s">
        <v>176</v>
      </c>
      <c r="B66" s="75" t="s">
        <v>177</v>
      </c>
      <c r="C66" s="232">
        <v>0</v>
      </c>
      <c r="D66" s="233">
        <v>0</v>
      </c>
      <c r="E66" s="233">
        <v>0</v>
      </c>
      <c r="F66" s="233">
        <v>0</v>
      </c>
      <c r="G66" s="233">
        <v>1</v>
      </c>
      <c r="H66" s="233">
        <v>0</v>
      </c>
      <c r="I66" s="233">
        <v>0</v>
      </c>
      <c r="J66" s="233">
        <v>0</v>
      </c>
      <c r="K66" s="233">
        <v>0</v>
      </c>
      <c r="L66" s="233">
        <v>0</v>
      </c>
      <c r="M66" s="233">
        <v>0</v>
      </c>
      <c r="N66" s="233">
        <v>2</v>
      </c>
      <c r="O66" s="233">
        <v>1</v>
      </c>
      <c r="P66" s="233">
        <v>0</v>
      </c>
      <c r="Q66" s="233">
        <v>0</v>
      </c>
      <c r="R66" s="233">
        <v>0</v>
      </c>
      <c r="S66" s="233">
        <v>0</v>
      </c>
      <c r="T66" s="233">
        <v>0</v>
      </c>
      <c r="U66" s="233">
        <v>0</v>
      </c>
      <c r="V66" s="233">
        <v>0</v>
      </c>
      <c r="W66" s="233">
        <v>0</v>
      </c>
      <c r="X66" s="233">
        <v>0</v>
      </c>
      <c r="Y66" s="233">
        <v>0</v>
      </c>
      <c r="Z66" s="233">
        <v>0</v>
      </c>
      <c r="AA66" s="233">
        <v>0</v>
      </c>
      <c r="AB66" s="233">
        <v>0</v>
      </c>
      <c r="AC66" s="233">
        <v>0</v>
      </c>
      <c r="AD66" s="233">
        <v>0</v>
      </c>
      <c r="AE66" s="233">
        <v>0</v>
      </c>
      <c r="AF66" s="233">
        <v>0</v>
      </c>
      <c r="AG66" s="233">
        <v>0</v>
      </c>
      <c r="AH66" s="233">
        <v>0</v>
      </c>
      <c r="AI66" s="233">
        <v>0</v>
      </c>
      <c r="AJ66" s="233">
        <v>0</v>
      </c>
      <c r="AK66" s="233">
        <v>0</v>
      </c>
      <c r="AL66" s="233">
        <v>0</v>
      </c>
      <c r="AM66" s="233">
        <v>0</v>
      </c>
      <c r="AN66" s="233">
        <v>1</v>
      </c>
      <c r="AO66" s="233">
        <v>0</v>
      </c>
      <c r="AP66" s="233">
        <v>0</v>
      </c>
      <c r="AQ66" s="233">
        <v>0</v>
      </c>
      <c r="AR66" s="233">
        <v>0</v>
      </c>
      <c r="AS66" s="233">
        <v>0</v>
      </c>
      <c r="AT66" s="233">
        <v>0</v>
      </c>
      <c r="AU66" s="233">
        <v>1</v>
      </c>
      <c r="AV66" s="233">
        <v>0</v>
      </c>
      <c r="AW66" s="233">
        <v>0</v>
      </c>
      <c r="AX66" s="233">
        <v>55</v>
      </c>
      <c r="AY66" s="233">
        <v>0</v>
      </c>
      <c r="AZ66" s="233">
        <v>0</v>
      </c>
      <c r="BA66" s="233">
        <v>0</v>
      </c>
      <c r="BB66" s="233">
        <v>0</v>
      </c>
      <c r="BC66" s="233">
        <v>0</v>
      </c>
      <c r="BD66" s="233">
        <v>0</v>
      </c>
      <c r="BE66" s="233">
        <v>0</v>
      </c>
      <c r="BF66" s="233">
        <v>0</v>
      </c>
      <c r="BG66" s="233">
        <v>0</v>
      </c>
      <c r="BH66" s="233">
        <v>0</v>
      </c>
      <c r="BI66" s="233">
        <v>0</v>
      </c>
      <c r="BJ66" s="234">
        <v>61</v>
      </c>
    </row>
    <row r="67" spans="1:64" s="37" customFormat="1" ht="20.100000000000001" customHeight="1" x14ac:dyDescent="0.35">
      <c r="A67" s="80" t="s">
        <v>179</v>
      </c>
      <c r="B67" s="81" t="s">
        <v>180</v>
      </c>
      <c r="C67" s="235">
        <v>0</v>
      </c>
      <c r="D67" s="236">
        <v>0</v>
      </c>
      <c r="E67" s="236">
        <v>0</v>
      </c>
      <c r="F67" s="236">
        <v>0</v>
      </c>
      <c r="G67" s="236">
        <v>0</v>
      </c>
      <c r="H67" s="236">
        <v>0</v>
      </c>
      <c r="I67" s="236">
        <v>0</v>
      </c>
      <c r="J67" s="236">
        <v>0</v>
      </c>
      <c r="K67" s="236">
        <v>0</v>
      </c>
      <c r="L67" s="236">
        <v>1</v>
      </c>
      <c r="M67" s="236">
        <v>0</v>
      </c>
      <c r="N67" s="236">
        <v>0</v>
      </c>
      <c r="O67" s="236">
        <v>0</v>
      </c>
      <c r="P67" s="236">
        <v>0</v>
      </c>
      <c r="Q67" s="236">
        <v>0</v>
      </c>
      <c r="R67" s="236">
        <v>0</v>
      </c>
      <c r="S67" s="236">
        <v>0</v>
      </c>
      <c r="T67" s="236">
        <v>0</v>
      </c>
      <c r="U67" s="236">
        <v>0</v>
      </c>
      <c r="V67" s="236">
        <v>0</v>
      </c>
      <c r="W67" s="236">
        <v>1</v>
      </c>
      <c r="X67" s="236">
        <v>0</v>
      </c>
      <c r="Y67" s="236">
        <v>1</v>
      </c>
      <c r="Z67" s="236">
        <v>0</v>
      </c>
      <c r="AA67" s="236">
        <v>0</v>
      </c>
      <c r="AB67" s="236">
        <v>0</v>
      </c>
      <c r="AC67" s="236">
        <v>0</v>
      </c>
      <c r="AD67" s="236">
        <v>0</v>
      </c>
      <c r="AE67" s="236">
        <v>0</v>
      </c>
      <c r="AF67" s="236">
        <v>1</v>
      </c>
      <c r="AG67" s="236">
        <v>0</v>
      </c>
      <c r="AH67" s="236">
        <v>0</v>
      </c>
      <c r="AI67" s="236">
        <v>0</v>
      </c>
      <c r="AJ67" s="236">
        <v>4</v>
      </c>
      <c r="AK67" s="236">
        <v>0</v>
      </c>
      <c r="AL67" s="236">
        <v>0</v>
      </c>
      <c r="AM67" s="236">
        <v>0</v>
      </c>
      <c r="AN67" s="236">
        <v>0</v>
      </c>
      <c r="AO67" s="236">
        <v>4</v>
      </c>
      <c r="AP67" s="236">
        <v>0</v>
      </c>
      <c r="AQ67" s="236">
        <v>0</v>
      </c>
      <c r="AR67" s="236">
        <v>0</v>
      </c>
      <c r="AS67" s="236">
        <v>0</v>
      </c>
      <c r="AT67" s="236">
        <v>1</v>
      </c>
      <c r="AU67" s="236">
        <v>0</v>
      </c>
      <c r="AV67" s="236">
        <v>0</v>
      </c>
      <c r="AW67" s="236">
        <v>3</v>
      </c>
      <c r="AX67" s="236">
        <v>0</v>
      </c>
      <c r="AY67" s="236">
        <v>28</v>
      </c>
      <c r="AZ67" s="236">
        <v>0</v>
      </c>
      <c r="BA67" s="236">
        <v>0</v>
      </c>
      <c r="BB67" s="236">
        <v>0</v>
      </c>
      <c r="BC67" s="236">
        <v>0</v>
      </c>
      <c r="BD67" s="236">
        <v>0</v>
      </c>
      <c r="BE67" s="236">
        <v>0</v>
      </c>
      <c r="BF67" s="236">
        <v>0</v>
      </c>
      <c r="BG67" s="236">
        <v>0</v>
      </c>
      <c r="BH67" s="236">
        <v>3</v>
      </c>
      <c r="BI67" s="236">
        <v>0</v>
      </c>
      <c r="BJ67" s="237">
        <v>47</v>
      </c>
    </row>
    <row r="68" spans="1:64" s="37" customFormat="1" ht="20.100000000000001" customHeight="1" x14ac:dyDescent="0.35">
      <c r="A68" s="74" t="s">
        <v>182</v>
      </c>
      <c r="B68" s="75" t="s">
        <v>183</v>
      </c>
      <c r="C68" s="232">
        <v>1</v>
      </c>
      <c r="D68" s="233">
        <v>0</v>
      </c>
      <c r="E68" s="233">
        <v>0</v>
      </c>
      <c r="F68" s="233">
        <v>0</v>
      </c>
      <c r="G68" s="233">
        <v>3</v>
      </c>
      <c r="H68" s="233">
        <v>2</v>
      </c>
      <c r="I68" s="233">
        <v>0</v>
      </c>
      <c r="J68" s="233">
        <v>0</v>
      </c>
      <c r="K68" s="233">
        <v>0</v>
      </c>
      <c r="L68" s="233">
        <v>0</v>
      </c>
      <c r="M68" s="233">
        <v>0</v>
      </c>
      <c r="N68" s="233">
        <v>0</v>
      </c>
      <c r="O68" s="233">
        <v>0</v>
      </c>
      <c r="P68" s="233">
        <v>23</v>
      </c>
      <c r="Q68" s="233">
        <v>1</v>
      </c>
      <c r="R68" s="233">
        <v>2</v>
      </c>
      <c r="S68" s="233">
        <v>0</v>
      </c>
      <c r="T68" s="233">
        <v>0</v>
      </c>
      <c r="U68" s="233">
        <v>0</v>
      </c>
      <c r="V68" s="233">
        <v>0</v>
      </c>
      <c r="W68" s="233">
        <v>0</v>
      </c>
      <c r="X68" s="233">
        <v>0</v>
      </c>
      <c r="Y68" s="233">
        <v>6</v>
      </c>
      <c r="Z68" s="233">
        <v>0</v>
      </c>
      <c r="AA68" s="233">
        <v>0</v>
      </c>
      <c r="AB68" s="233">
        <v>1</v>
      </c>
      <c r="AC68" s="233">
        <v>0</v>
      </c>
      <c r="AD68" s="233">
        <v>0</v>
      </c>
      <c r="AE68" s="233">
        <v>0</v>
      </c>
      <c r="AF68" s="233">
        <v>0</v>
      </c>
      <c r="AG68" s="233">
        <v>0</v>
      </c>
      <c r="AH68" s="233">
        <v>0</v>
      </c>
      <c r="AI68" s="233">
        <v>0</v>
      </c>
      <c r="AJ68" s="233">
        <v>1</v>
      </c>
      <c r="AK68" s="233">
        <v>1</v>
      </c>
      <c r="AL68" s="233">
        <v>1</v>
      </c>
      <c r="AM68" s="233">
        <v>0</v>
      </c>
      <c r="AN68" s="233">
        <v>0</v>
      </c>
      <c r="AO68" s="233">
        <v>1</v>
      </c>
      <c r="AP68" s="233">
        <v>0</v>
      </c>
      <c r="AQ68" s="233">
        <v>0</v>
      </c>
      <c r="AR68" s="233">
        <v>0</v>
      </c>
      <c r="AS68" s="233">
        <v>1</v>
      </c>
      <c r="AT68" s="233">
        <v>4</v>
      </c>
      <c r="AU68" s="233">
        <v>0</v>
      </c>
      <c r="AV68" s="233">
        <v>0</v>
      </c>
      <c r="AW68" s="233">
        <v>1</v>
      </c>
      <c r="AX68" s="233">
        <v>0</v>
      </c>
      <c r="AY68" s="233">
        <v>0</v>
      </c>
      <c r="AZ68" s="233">
        <v>51</v>
      </c>
      <c r="BA68" s="233">
        <v>0</v>
      </c>
      <c r="BB68" s="233">
        <v>0</v>
      </c>
      <c r="BC68" s="233">
        <v>0</v>
      </c>
      <c r="BD68" s="233">
        <v>0</v>
      </c>
      <c r="BE68" s="233">
        <v>0</v>
      </c>
      <c r="BF68" s="233">
        <v>0</v>
      </c>
      <c r="BG68" s="233">
        <v>0</v>
      </c>
      <c r="BH68" s="233">
        <v>0</v>
      </c>
      <c r="BI68" s="233">
        <v>0</v>
      </c>
      <c r="BJ68" s="234">
        <v>100</v>
      </c>
    </row>
    <row r="69" spans="1:64" s="37" customFormat="1" ht="20.100000000000001" customHeight="1" x14ac:dyDescent="0.35">
      <c r="A69" s="80" t="s">
        <v>185</v>
      </c>
      <c r="B69" s="81" t="s">
        <v>186</v>
      </c>
      <c r="C69" s="235">
        <v>0</v>
      </c>
      <c r="D69" s="236">
        <v>0</v>
      </c>
      <c r="E69" s="236">
        <v>0</v>
      </c>
      <c r="F69" s="236">
        <v>0</v>
      </c>
      <c r="G69" s="236">
        <v>0</v>
      </c>
      <c r="H69" s="236">
        <v>0</v>
      </c>
      <c r="I69" s="236">
        <v>0</v>
      </c>
      <c r="J69" s="236">
        <v>0</v>
      </c>
      <c r="K69" s="236">
        <v>0</v>
      </c>
      <c r="L69" s="236">
        <v>0</v>
      </c>
      <c r="M69" s="236">
        <v>0</v>
      </c>
      <c r="N69" s="236">
        <v>0</v>
      </c>
      <c r="O69" s="236">
        <v>0</v>
      </c>
      <c r="P69" s="236">
        <v>0</v>
      </c>
      <c r="Q69" s="236">
        <v>0</v>
      </c>
      <c r="R69" s="236">
        <v>0</v>
      </c>
      <c r="S69" s="236">
        <v>0</v>
      </c>
      <c r="T69" s="236">
        <v>0</v>
      </c>
      <c r="U69" s="236">
        <v>0</v>
      </c>
      <c r="V69" s="236">
        <v>0</v>
      </c>
      <c r="W69" s="236">
        <v>0</v>
      </c>
      <c r="X69" s="236">
        <v>0</v>
      </c>
      <c r="Y69" s="236">
        <v>0</v>
      </c>
      <c r="Z69" s="236">
        <v>0</v>
      </c>
      <c r="AA69" s="236">
        <v>0</v>
      </c>
      <c r="AB69" s="236">
        <v>0</v>
      </c>
      <c r="AC69" s="236">
        <v>0</v>
      </c>
      <c r="AD69" s="236">
        <v>0</v>
      </c>
      <c r="AE69" s="236">
        <v>0</v>
      </c>
      <c r="AF69" s="236">
        <v>0</v>
      </c>
      <c r="AG69" s="236">
        <v>1</v>
      </c>
      <c r="AH69" s="236">
        <v>0</v>
      </c>
      <c r="AI69" s="236">
        <v>0</v>
      </c>
      <c r="AJ69" s="236">
        <v>0</v>
      </c>
      <c r="AK69" s="236">
        <v>0</v>
      </c>
      <c r="AL69" s="236">
        <v>0</v>
      </c>
      <c r="AM69" s="236">
        <v>0</v>
      </c>
      <c r="AN69" s="236">
        <v>0</v>
      </c>
      <c r="AO69" s="236">
        <v>0</v>
      </c>
      <c r="AP69" s="236">
        <v>0</v>
      </c>
      <c r="AQ69" s="236">
        <v>0</v>
      </c>
      <c r="AR69" s="236">
        <v>0</v>
      </c>
      <c r="AS69" s="236">
        <v>0</v>
      </c>
      <c r="AT69" s="236">
        <v>1</v>
      </c>
      <c r="AU69" s="236">
        <v>0</v>
      </c>
      <c r="AV69" s="236">
        <v>0</v>
      </c>
      <c r="AW69" s="236">
        <v>0</v>
      </c>
      <c r="AX69" s="236">
        <v>0</v>
      </c>
      <c r="AY69" s="236">
        <v>0</v>
      </c>
      <c r="AZ69" s="236">
        <v>0</v>
      </c>
      <c r="BA69" s="236">
        <v>0</v>
      </c>
      <c r="BB69" s="236">
        <v>39</v>
      </c>
      <c r="BC69" s="236">
        <v>0</v>
      </c>
      <c r="BD69" s="236">
        <v>0</v>
      </c>
      <c r="BE69" s="236">
        <v>0</v>
      </c>
      <c r="BF69" s="236">
        <v>0</v>
      </c>
      <c r="BG69" s="236">
        <v>0</v>
      </c>
      <c r="BH69" s="236">
        <v>0</v>
      </c>
      <c r="BI69" s="236">
        <v>0</v>
      </c>
      <c r="BJ69" s="237">
        <v>41</v>
      </c>
    </row>
    <row r="70" spans="1:64" s="63" customFormat="1" ht="29.25" customHeight="1" x14ac:dyDescent="0.35">
      <c r="A70" s="71"/>
      <c r="B70" s="72" t="s">
        <v>248</v>
      </c>
      <c r="C70" s="241">
        <v>69</v>
      </c>
      <c r="D70" s="242">
        <v>7</v>
      </c>
      <c r="E70" s="242">
        <v>86</v>
      </c>
      <c r="F70" s="242">
        <v>49</v>
      </c>
      <c r="G70" s="242">
        <v>735</v>
      </c>
      <c r="H70" s="242">
        <v>77</v>
      </c>
      <c r="I70" s="242">
        <v>58</v>
      </c>
      <c r="J70" s="242">
        <v>13</v>
      </c>
      <c r="K70" s="242">
        <v>7</v>
      </c>
      <c r="L70" s="242">
        <v>505</v>
      </c>
      <c r="M70" s="242">
        <v>161</v>
      </c>
      <c r="N70" s="242">
        <v>20</v>
      </c>
      <c r="O70" s="242">
        <v>38</v>
      </c>
      <c r="P70" s="242">
        <v>265</v>
      </c>
      <c r="Q70" s="242">
        <v>103</v>
      </c>
      <c r="R70" s="242">
        <v>73</v>
      </c>
      <c r="S70" s="242">
        <v>41</v>
      </c>
      <c r="T70" s="242">
        <v>79</v>
      </c>
      <c r="U70" s="242">
        <v>82</v>
      </c>
      <c r="V70" s="242">
        <v>15</v>
      </c>
      <c r="W70" s="242">
        <v>128</v>
      </c>
      <c r="X70" s="242">
        <v>150</v>
      </c>
      <c r="Y70" s="242">
        <v>252</v>
      </c>
      <c r="Z70" s="242">
        <v>94</v>
      </c>
      <c r="AA70" s="242">
        <v>51</v>
      </c>
      <c r="AB70" s="242">
        <v>106</v>
      </c>
      <c r="AC70" s="242">
        <v>9</v>
      </c>
      <c r="AD70" s="242">
        <v>51</v>
      </c>
      <c r="AE70" s="242">
        <v>57</v>
      </c>
      <c r="AF70" s="242">
        <v>25</v>
      </c>
      <c r="AG70" s="242">
        <v>237</v>
      </c>
      <c r="AH70" s="242">
        <v>23</v>
      </c>
      <c r="AI70" s="242">
        <v>435</v>
      </c>
      <c r="AJ70" s="242">
        <v>190</v>
      </c>
      <c r="AK70" s="242">
        <v>18</v>
      </c>
      <c r="AL70" s="242">
        <v>183</v>
      </c>
      <c r="AM70" s="242">
        <v>66</v>
      </c>
      <c r="AN70" s="242">
        <v>72</v>
      </c>
      <c r="AO70" s="242">
        <v>206</v>
      </c>
      <c r="AP70" s="242">
        <v>7</v>
      </c>
      <c r="AQ70" s="242">
        <v>76</v>
      </c>
      <c r="AR70" s="242">
        <v>17</v>
      </c>
      <c r="AS70" s="242">
        <v>91</v>
      </c>
      <c r="AT70" s="242">
        <v>445</v>
      </c>
      <c r="AU70" s="242">
        <v>113</v>
      </c>
      <c r="AV70" s="242">
        <v>8</v>
      </c>
      <c r="AW70" s="242">
        <v>179</v>
      </c>
      <c r="AX70" s="242">
        <v>111</v>
      </c>
      <c r="AY70" s="242">
        <v>30</v>
      </c>
      <c r="AZ70" s="242">
        <v>104</v>
      </c>
      <c r="BA70" s="242">
        <v>10</v>
      </c>
      <c r="BB70" s="242">
        <v>42</v>
      </c>
      <c r="BC70" s="242">
        <v>7</v>
      </c>
      <c r="BD70" s="242">
        <v>7</v>
      </c>
      <c r="BE70" s="242">
        <v>3</v>
      </c>
      <c r="BF70" s="242">
        <v>1</v>
      </c>
      <c r="BG70" s="242">
        <v>46</v>
      </c>
      <c r="BH70" s="242">
        <v>163</v>
      </c>
      <c r="BI70" s="242">
        <v>12</v>
      </c>
      <c r="BJ70" s="243">
        <v>6308</v>
      </c>
    </row>
    <row r="71" spans="1:64" s="455" customFormat="1" ht="24.75" customHeight="1" x14ac:dyDescent="0.3">
      <c r="A71" s="678" t="s">
        <v>867</v>
      </c>
      <c r="B71" s="678"/>
      <c r="C71" s="456"/>
      <c r="D71" s="456"/>
      <c r="E71" s="456"/>
      <c r="F71" s="456"/>
      <c r="G71" s="456"/>
      <c r="H71" s="456"/>
      <c r="I71" s="456"/>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6"/>
      <c r="AN71" s="456"/>
      <c r="AO71" s="456"/>
      <c r="AP71" s="456"/>
      <c r="AQ71" s="456"/>
      <c r="AR71" s="456"/>
      <c r="AS71" s="456"/>
      <c r="AT71" s="456"/>
      <c r="AU71" s="456"/>
      <c r="AV71" s="456"/>
      <c r="AW71" s="456"/>
      <c r="AX71" s="456"/>
      <c r="AY71" s="456"/>
      <c r="AZ71" s="456"/>
      <c r="BA71" s="456"/>
      <c r="BB71" s="456"/>
      <c r="BC71" s="456"/>
      <c r="BD71" s="456"/>
      <c r="BE71" s="456"/>
      <c r="BF71" s="456"/>
      <c r="BG71" s="456"/>
      <c r="BH71" s="456"/>
      <c r="BI71" s="456"/>
      <c r="BJ71" s="456"/>
      <c r="BK71" s="456"/>
      <c r="BL71" s="456"/>
    </row>
    <row r="72" spans="1:64" s="455" customFormat="1" ht="11.65" x14ac:dyDescent="0.35">
      <c r="A72" s="461" t="s">
        <v>810</v>
      </c>
      <c r="C72" s="456"/>
      <c r="D72" s="457" t="s">
        <v>575</v>
      </c>
      <c r="E72" s="456"/>
      <c r="F72" s="456"/>
      <c r="G72" s="456"/>
      <c r="H72" s="456"/>
      <c r="I72" s="456"/>
      <c r="J72" s="457" t="s">
        <v>576</v>
      </c>
      <c r="K72" s="456"/>
      <c r="L72" s="456"/>
      <c r="M72" s="456"/>
      <c r="N72" s="456"/>
      <c r="O72" s="456"/>
      <c r="P72" s="457" t="s">
        <v>577</v>
      </c>
      <c r="Q72" s="456"/>
      <c r="R72" s="456"/>
      <c r="S72" s="456"/>
      <c r="T72" s="456"/>
      <c r="U72" s="456"/>
      <c r="V72" s="457" t="s">
        <v>578</v>
      </c>
      <c r="W72" s="456"/>
      <c r="X72" s="456"/>
      <c r="Y72" s="456"/>
      <c r="Z72" s="456"/>
      <c r="AA72" s="456"/>
      <c r="AB72" s="457" t="s">
        <v>579</v>
      </c>
      <c r="AC72" s="456"/>
      <c r="AD72" s="456"/>
      <c r="AE72" s="456"/>
      <c r="AF72" s="456"/>
      <c r="AG72" s="456"/>
      <c r="AH72" s="457" t="s">
        <v>580</v>
      </c>
      <c r="AI72" s="456"/>
      <c r="AJ72" s="456"/>
      <c r="AK72" s="456"/>
      <c r="AL72" s="456"/>
      <c r="AM72" s="456"/>
      <c r="AN72" s="457" t="s">
        <v>581</v>
      </c>
      <c r="AO72" s="456"/>
      <c r="AP72" s="456"/>
      <c r="AQ72" s="456"/>
      <c r="AR72" s="456"/>
      <c r="AS72" s="457" t="s">
        <v>582</v>
      </c>
      <c r="AT72" s="456"/>
      <c r="AU72" s="456"/>
      <c r="AV72" s="456"/>
      <c r="AW72" s="456"/>
      <c r="AX72" s="457" t="s">
        <v>583</v>
      </c>
      <c r="AY72" s="456"/>
      <c r="AZ72" s="456"/>
      <c r="BA72" s="456"/>
      <c r="BB72" s="456"/>
      <c r="BC72" s="456"/>
      <c r="BD72" s="456"/>
      <c r="BE72" s="458" t="s">
        <v>584</v>
      </c>
      <c r="BF72" s="456"/>
      <c r="BG72" s="456"/>
      <c r="BH72" s="459"/>
      <c r="BI72" s="458"/>
      <c r="BJ72" s="456"/>
      <c r="BK72" s="456"/>
      <c r="BL72" s="456"/>
    </row>
    <row r="73" spans="1:64" s="455" customFormat="1" ht="11.65" x14ac:dyDescent="0.3">
      <c r="A73" s="462" t="s">
        <v>811</v>
      </c>
      <c r="C73" s="456"/>
      <c r="D73" s="457" t="s">
        <v>585</v>
      </c>
      <c r="E73" s="456"/>
      <c r="F73" s="456"/>
      <c r="G73" s="456"/>
      <c r="H73" s="456"/>
      <c r="I73" s="456"/>
      <c r="J73" s="457" t="s">
        <v>586</v>
      </c>
      <c r="K73" s="456"/>
      <c r="L73" s="456"/>
      <c r="M73" s="456"/>
      <c r="N73" s="456"/>
      <c r="O73" s="456"/>
      <c r="P73" s="457" t="s">
        <v>587</v>
      </c>
      <c r="Q73" s="456"/>
      <c r="R73" s="456"/>
      <c r="S73" s="456"/>
      <c r="T73" s="456"/>
      <c r="U73" s="456"/>
      <c r="V73" s="457" t="s">
        <v>588</v>
      </c>
      <c r="W73" s="456"/>
      <c r="X73" s="456"/>
      <c r="Y73" s="456"/>
      <c r="Z73" s="456"/>
      <c r="AA73" s="456"/>
      <c r="AB73" s="457" t="s">
        <v>589</v>
      </c>
      <c r="AC73" s="456"/>
      <c r="AD73" s="456"/>
      <c r="AE73" s="456"/>
      <c r="AF73" s="456"/>
      <c r="AG73" s="456"/>
      <c r="AH73" s="457" t="s">
        <v>590</v>
      </c>
      <c r="AI73" s="456"/>
      <c r="AJ73" s="456"/>
      <c r="AK73" s="456"/>
      <c r="AL73" s="456"/>
      <c r="AM73" s="456"/>
      <c r="AN73" s="457" t="s">
        <v>591</v>
      </c>
      <c r="AO73" s="456"/>
      <c r="AP73" s="456"/>
      <c r="AQ73" s="456"/>
      <c r="AR73" s="456"/>
      <c r="AS73" s="457" t="s">
        <v>592</v>
      </c>
      <c r="AT73" s="456"/>
      <c r="AU73" s="456"/>
      <c r="AV73" s="456"/>
      <c r="AW73" s="456"/>
      <c r="AX73" s="457" t="s">
        <v>593</v>
      </c>
      <c r="AY73" s="456"/>
      <c r="AZ73" s="456"/>
      <c r="BA73" s="456"/>
      <c r="BB73" s="456"/>
      <c r="BC73" s="456"/>
      <c r="BD73" s="456"/>
      <c r="BE73" s="458" t="s">
        <v>594</v>
      </c>
      <c r="BF73" s="456"/>
      <c r="BG73" s="456"/>
      <c r="BH73" s="459"/>
      <c r="BI73" s="458"/>
      <c r="BJ73" s="456"/>
      <c r="BK73" s="456"/>
      <c r="BL73" s="456"/>
    </row>
    <row r="74" spans="1:64" s="455" customFormat="1" ht="11.65" x14ac:dyDescent="0.3">
      <c r="A74" s="463" t="s">
        <v>521</v>
      </c>
      <c r="C74" s="456"/>
      <c r="D74" s="457" t="s">
        <v>595</v>
      </c>
      <c r="E74" s="456"/>
      <c r="F74" s="456"/>
      <c r="G74" s="456"/>
      <c r="H74" s="456"/>
      <c r="I74" s="456"/>
      <c r="J74" s="457" t="s">
        <v>596</v>
      </c>
      <c r="K74" s="456"/>
      <c r="L74" s="456"/>
      <c r="M74" s="456"/>
      <c r="N74" s="456"/>
      <c r="O74" s="456"/>
      <c r="P74" s="457" t="s">
        <v>597</v>
      </c>
      <c r="Q74" s="456"/>
      <c r="R74" s="456"/>
      <c r="S74" s="456"/>
      <c r="T74" s="456"/>
      <c r="U74" s="456"/>
      <c r="V74" s="457" t="s">
        <v>598</v>
      </c>
      <c r="W74" s="456"/>
      <c r="X74" s="456"/>
      <c r="Y74" s="456"/>
      <c r="Z74" s="456"/>
      <c r="AA74" s="456"/>
      <c r="AB74" s="457" t="s">
        <v>599</v>
      </c>
      <c r="AC74" s="456"/>
      <c r="AD74" s="456"/>
      <c r="AE74" s="456"/>
      <c r="AF74" s="456"/>
      <c r="AG74" s="456"/>
      <c r="AH74" s="457" t="s">
        <v>600</v>
      </c>
      <c r="AI74" s="456"/>
      <c r="AJ74" s="456"/>
      <c r="AK74" s="456"/>
      <c r="AL74" s="456"/>
      <c r="AM74" s="456"/>
      <c r="AN74" s="457" t="s">
        <v>601</v>
      </c>
      <c r="AO74" s="456"/>
      <c r="AP74" s="456"/>
      <c r="AQ74" s="456"/>
      <c r="AR74" s="456"/>
      <c r="AS74" s="457" t="s">
        <v>602</v>
      </c>
      <c r="AT74" s="456"/>
      <c r="AU74" s="456"/>
      <c r="AV74" s="456"/>
      <c r="AW74" s="456"/>
      <c r="AX74" s="457" t="s">
        <v>603</v>
      </c>
      <c r="AY74" s="456"/>
      <c r="AZ74" s="456"/>
      <c r="BA74" s="456"/>
      <c r="BB74" s="456"/>
      <c r="BC74" s="456"/>
      <c r="BD74" s="456"/>
      <c r="BE74" s="458" t="s">
        <v>604</v>
      </c>
      <c r="BF74" s="456"/>
      <c r="BG74" s="456"/>
      <c r="BH74" s="689"/>
      <c r="BI74" s="456"/>
      <c r="BJ74" s="458"/>
      <c r="BK74" s="456"/>
      <c r="BL74" s="456"/>
    </row>
    <row r="75" spans="1:64" s="455" customFormat="1" ht="10.9" x14ac:dyDescent="0.3">
      <c r="A75" s="460"/>
      <c r="C75" s="456"/>
      <c r="D75" s="457" t="s">
        <v>605</v>
      </c>
      <c r="E75" s="456"/>
      <c r="F75" s="456"/>
      <c r="G75" s="456"/>
      <c r="H75" s="456"/>
      <c r="I75" s="456"/>
      <c r="J75" s="457" t="s">
        <v>606</v>
      </c>
      <c r="K75" s="456"/>
      <c r="L75" s="456"/>
      <c r="M75" s="456"/>
      <c r="N75" s="456"/>
      <c r="O75" s="456"/>
      <c r="P75" s="457" t="s">
        <v>607</v>
      </c>
      <c r="Q75" s="456"/>
      <c r="R75" s="456"/>
      <c r="S75" s="456"/>
      <c r="T75" s="456"/>
      <c r="U75" s="456"/>
      <c r="V75" s="457" t="s">
        <v>608</v>
      </c>
      <c r="W75" s="456"/>
      <c r="X75" s="456"/>
      <c r="Y75" s="456"/>
      <c r="Z75" s="456"/>
      <c r="AA75" s="456"/>
      <c r="AB75" s="457" t="s">
        <v>609</v>
      </c>
      <c r="AC75" s="456"/>
      <c r="AD75" s="456"/>
      <c r="AE75" s="456"/>
      <c r="AF75" s="456"/>
      <c r="AG75" s="456"/>
      <c r="AH75" s="457" t="s">
        <v>610</v>
      </c>
      <c r="AI75" s="456"/>
      <c r="AJ75" s="456"/>
      <c r="AK75" s="456"/>
      <c r="AL75" s="456"/>
      <c r="AM75" s="456"/>
      <c r="AN75" s="457" t="s">
        <v>611</v>
      </c>
      <c r="AO75" s="456"/>
      <c r="AP75" s="456"/>
      <c r="AQ75" s="456"/>
      <c r="AR75" s="456"/>
      <c r="AS75" s="457" t="s">
        <v>612</v>
      </c>
      <c r="AT75" s="456"/>
      <c r="AU75" s="456"/>
      <c r="AV75" s="456"/>
      <c r="AW75" s="456"/>
      <c r="AX75" s="457" t="s">
        <v>613</v>
      </c>
      <c r="AY75" s="456"/>
      <c r="AZ75" s="456"/>
      <c r="BA75" s="456"/>
      <c r="BB75" s="456"/>
      <c r="BC75" s="456"/>
      <c r="BD75" s="456"/>
      <c r="BE75" s="458" t="s">
        <v>614</v>
      </c>
      <c r="BF75" s="456"/>
      <c r="BG75" s="456"/>
      <c r="BH75" s="689"/>
      <c r="BI75" s="456"/>
      <c r="BJ75" s="458"/>
      <c r="BK75" s="456"/>
      <c r="BL75" s="456"/>
    </row>
    <row r="76" spans="1:64" s="455" customFormat="1" ht="10.9" x14ac:dyDescent="0.3">
      <c r="C76" s="456"/>
      <c r="D76" s="457" t="s">
        <v>615</v>
      </c>
      <c r="E76" s="456"/>
      <c r="F76" s="456"/>
      <c r="G76" s="456"/>
      <c r="H76" s="456"/>
      <c r="I76" s="456"/>
      <c r="J76" s="457" t="s">
        <v>616</v>
      </c>
      <c r="K76" s="456"/>
      <c r="L76" s="456"/>
      <c r="M76" s="456"/>
      <c r="N76" s="456"/>
      <c r="O76" s="456"/>
      <c r="P76" s="457" t="s">
        <v>617</v>
      </c>
      <c r="Q76" s="456"/>
      <c r="R76" s="456"/>
      <c r="S76" s="456"/>
      <c r="T76" s="456"/>
      <c r="U76" s="456"/>
      <c r="V76" s="457" t="s">
        <v>618</v>
      </c>
      <c r="W76" s="456"/>
      <c r="X76" s="456"/>
      <c r="Y76" s="456"/>
      <c r="Z76" s="456"/>
      <c r="AA76" s="456"/>
      <c r="AB76" s="457" t="s">
        <v>619</v>
      </c>
      <c r="AC76" s="456"/>
      <c r="AD76" s="456"/>
      <c r="AE76" s="456"/>
      <c r="AF76" s="456"/>
      <c r="AG76" s="456"/>
      <c r="AH76" s="457" t="s">
        <v>620</v>
      </c>
      <c r="AI76" s="456"/>
      <c r="AJ76" s="456"/>
      <c r="AK76" s="456"/>
      <c r="AL76" s="456"/>
      <c r="AM76" s="456"/>
      <c r="AN76" s="457" t="s">
        <v>621</v>
      </c>
      <c r="AO76" s="456"/>
      <c r="AP76" s="456"/>
      <c r="AQ76" s="456"/>
      <c r="AR76" s="456"/>
      <c r="AS76" s="457" t="s">
        <v>622</v>
      </c>
      <c r="AT76" s="456"/>
      <c r="AU76" s="456"/>
      <c r="AV76" s="456"/>
      <c r="AW76" s="456"/>
      <c r="AX76" s="457"/>
      <c r="AY76" s="456"/>
      <c r="AZ76" s="456"/>
      <c r="BA76" s="456"/>
      <c r="BB76" s="456"/>
      <c r="BC76" s="456"/>
      <c r="BD76" s="456"/>
      <c r="BE76" s="458" t="s">
        <v>623</v>
      </c>
      <c r="BF76" s="456"/>
      <c r="BG76" s="456"/>
      <c r="BH76" s="456"/>
      <c r="BI76" s="456"/>
      <c r="BJ76" s="458"/>
      <c r="BK76" s="456"/>
      <c r="BL76" s="456"/>
    </row>
    <row r="77" spans="1:64" s="455" customFormat="1" ht="10.9" x14ac:dyDescent="0.3">
      <c r="C77" s="456"/>
      <c r="D77" s="457" t="s">
        <v>624</v>
      </c>
      <c r="E77" s="456"/>
      <c r="F77" s="456"/>
      <c r="G77" s="456"/>
      <c r="H77" s="456"/>
      <c r="I77" s="456"/>
      <c r="J77" s="457" t="s">
        <v>625</v>
      </c>
      <c r="K77" s="456"/>
      <c r="L77" s="456"/>
      <c r="M77" s="456"/>
      <c r="N77" s="456"/>
      <c r="O77" s="456"/>
      <c r="P77" s="457" t="s">
        <v>626</v>
      </c>
      <c r="Q77" s="456"/>
      <c r="R77" s="456"/>
      <c r="S77" s="456"/>
      <c r="T77" s="456"/>
      <c r="U77" s="456"/>
      <c r="V77" s="457" t="s">
        <v>627</v>
      </c>
      <c r="W77" s="456"/>
      <c r="X77" s="456"/>
      <c r="Y77" s="456"/>
      <c r="Z77" s="456"/>
      <c r="AA77" s="456"/>
      <c r="AB77" s="457" t="s">
        <v>628</v>
      </c>
      <c r="AC77" s="456"/>
      <c r="AD77" s="456"/>
      <c r="AE77" s="456"/>
      <c r="AF77" s="456"/>
      <c r="AG77" s="456"/>
      <c r="AH77" s="457" t="s">
        <v>629</v>
      </c>
      <c r="AI77" s="456"/>
      <c r="AJ77" s="456"/>
      <c r="AK77" s="456"/>
      <c r="AL77" s="456"/>
      <c r="AM77" s="456"/>
      <c r="AN77" s="457" t="s">
        <v>630</v>
      </c>
      <c r="AO77" s="456"/>
      <c r="AP77" s="456"/>
      <c r="AQ77" s="456"/>
      <c r="AR77" s="456"/>
      <c r="AS77" s="457" t="s">
        <v>631</v>
      </c>
      <c r="AT77" s="456"/>
      <c r="AU77" s="456"/>
      <c r="AV77" s="456"/>
      <c r="AW77" s="456"/>
      <c r="AX77" s="456"/>
      <c r="AY77" s="456"/>
      <c r="AZ77" s="456"/>
      <c r="BA77" s="456"/>
      <c r="BB77" s="456"/>
      <c r="BC77" s="456"/>
      <c r="BD77" s="456"/>
      <c r="BF77" s="456"/>
      <c r="BG77" s="456"/>
      <c r="BH77" s="456"/>
      <c r="BI77" s="456"/>
      <c r="BJ77" s="458"/>
      <c r="BK77" s="456"/>
      <c r="BL77" s="456"/>
    </row>
    <row r="78" spans="1:64" x14ac:dyDescent="0.35">
      <c r="A78" s="455"/>
    </row>
  </sheetData>
  <autoFilter ref="A3:BJ3"/>
  <mergeCells count="4">
    <mergeCell ref="BH74:BH75"/>
    <mergeCell ref="A2:B2"/>
    <mergeCell ref="A71:B71"/>
    <mergeCell ref="A1:B1"/>
  </mergeCells>
  <hyperlinks>
    <hyperlink ref="A2:B2" location="TOC!A1" display="Return to Table of Contents"/>
  </hyperlinks>
  <pageMargins left="0.25" right="0.25" top="0.75" bottom="0.75" header="0.3" footer="0.3"/>
  <pageSetup scale="44" fitToWidth="0" orientation="portrait" horizontalDpi="1200" verticalDpi="1200" r:id="rId1"/>
  <headerFooter>
    <oddHeader>&amp;L&amp;9 2019-20 &amp;"Arial,Italic"Survey of Dental Education&amp;"Arial,Regular"
Report 1 - Academic Programs, Enrollment, and Graduates</oddHeader>
  </headerFooter>
  <rowBreaks count="1" manualBreakCount="1">
    <brk id="1" max="59" man="1"/>
  </rowBreaks>
  <colBreaks count="2" manualBreakCount="2">
    <brk id="21" max="76" man="1"/>
    <brk id="39" max="76"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P40"/>
  <sheetViews>
    <sheetView workbookViewId="0"/>
  </sheetViews>
  <sheetFormatPr defaultColWidth="9.1328125" defaultRowHeight="12.75" x14ac:dyDescent="0.35"/>
  <cols>
    <col min="1" max="14" width="9.1328125" style="387"/>
    <col min="15" max="15" width="11" style="387" customWidth="1"/>
    <col min="16" max="16384" width="9.1328125" style="387"/>
  </cols>
  <sheetData>
    <row r="1" spans="1:16" ht="15.75" x14ac:dyDescent="0.4">
      <c r="A1" s="381" t="s">
        <v>727</v>
      </c>
      <c r="B1" s="400"/>
      <c r="C1" s="400"/>
    </row>
    <row r="2" spans="1:16" ht="13.5" x14ac:dyDescent="0.35">
      <c r="A2" s="679" t="s">
        <v>0</v>
      </c>
      <c r="B2" s="679"/>
      <c r="C2" s="679"/>
      <c r="L2" s="397"/>
    </row>
    <row r="5" spans="1:16" x14ac:dyDescent="0.35">
      <c r="B5" s="387" t="s">
        <v>723</v>
      </c>
      <c r="C5" s="387" t="s">
        <v>724</v>
      </c>
      <c r="D5" s="387" t="s">
        <v>725</v>
      </c>
      <c r="E5" s="387" t="s">
        <v>726</v>
      </c>
      <c r="G5" s="387" t="s">
        <v>726</v>
      </c>
      <c r="H5" s="387" t="s">
        <v>725</v>
      </c>
      <c r="I5" s="387" t="s">
        <v>724</v>
      </c>
      <c r="J5" s="387" t="s">
        <v>723</v>
      </c>
    </row>
    <row r="6" spans="1:16" ht="13.9" x14ac:dyDescent="0.35">
      <c r="A6" s="387" t="s">
        <v>251</v>
      </c>
      <c r="B6" s="257">
        <v>3348</v>
      </c>
      <c r="C6" s="257">
        <v>3471</v>
      </c>
      <c r="D6" s="257">
        <v>3183</v>
      </c>
      <c r="E6" s="408">
        <v>3312</v>
      </c>
      <c r="G6" s="409">
        <f>E6/(SUM(E6:E8))*100</f>
        <v>52.504755865567532</v>
      </c>
      <c r="H6" s="409">
        <f>D6/(SUM(D6:D8))*100</f>
        <v>51.017791312710372</v>
      </c>
      <c r="I6" s="409">
        <f>C6/(SUM(C6:C8))*100</f>
        <v>51.483239394838328</v>
      </c>
      <c r="J6" s="409">
        <f>B6/(SUM($B6:$B8))*100</f>
        <v>51.365449524393995</v>
      </c>
      <c r="P6" s="397"/>
    </row>
    <row r="7" spans="1:16" ht="13.9" x14ac:dyDescent="0.35">
      <c r="A7" s="387" t="s">
        <v>250</v>
      </c>
      <c r="B7" s="253">
        <v>3161</v>
      </c>
      <c r="C7" s="253">
        <v>3262</v>
      </c>
      <c r="D7" s="253">
        <v>3039</v>
      </c>
      <c r="E7" s="253">
        <v>2987</v>
      </c>
      <c r="G7" s="409">
        <f>E7/(SUM(E6:E8))*100</f>
        <v>47.352568167406467</v>
      </c>
      <c r="H7" s="409">
        <f>D7/(SUM(D6:D8))*100</f>
        <v>48.709729123256935</v>
      </c>
      <c r="I7" s="409">
        <f>C7/(SUM(C6:C8))*100</f>
        <v>48.383269059626222</v>
      </c>
      <c r="J7" s="409">
        <f>B7/(SUM($B6:$B8))*100</f>
        <v>48.496471310217856</v>
      </c>
    </row>
    <row r="8" spans="1:16" x14ac:dyDescent="0.35">
      <c r="A8" s="387" t="s">
        <v>131</v>
      </c>
      <c r="B8" s="387">
        <v>9</v>
      </c>
      <c r="C8" s="387">
        <v>9</v>
      </c>
      <c r="D8" s="387">
        <v>17</v>
      </c>
      <c r="E8" s="410">
        <v>9</v>
      </c>
      <c r="G8" s="409">
        <f>E8/(SUM(E7:E8))*100</f>
        <v>0.30040053404539385</v>
      </c>
      <c r="H8" s="409">
        <f>D8/(SUM(D6:D8))*100</f>
        <v>0.27247956403269752</v>
      </c>
      <c r="I8" s="409">
        <f>C8/(SUM(C6:C8))*100</f>
        <v>0.13349154553544942</v>
      </c>
      <c r="J8" s="409">
        <f>B8/(SUM($B6:$B8))*100</f>
        <v>0.13807916538815587</v>
      </c>
    </row>
    <row r="9" spans="1:16" x14ac:dyDescent="0.35">
      <c r="A9" s="387" t="s">
        <v>248</v>
      </c>
      <c r="B9" s="411">
        <f>SUM(B6:B8)</f>
        <v>6518</v>
      </c>
      <c r="C9" s="411">
        <f>SUM(C6:C8)</f>
        <v>6742</v>
      </c>
      <c r="D9" s="411">
        <f>SUM(D6:D8)</f>
        <v>6239</v>
      </c>
      <c r="E9" s="411">
        <f>SUM(E6:E8)</f>
        <v>6308</v>
      </c>
    </row>
    <row r="10" spans="1:16" x14ac:dyDescent="0.35">
      <c r="P10" s="397"/>
    </row>
    <row r="21" spans="16:16" x14ac:dyDescent="0.35">
      <c r="P21" s="397"/>
    </row>
    <row r="23" spans="16:16" x14ac:dyDescent="0.35">
      <c r="P23" s="397"/>
    </row>
    <row r="33" spans="1:10" x14ac:dyDescent="0.35">
      <c r="A33" s="435" t="s">
        <v>869</v>
      </c>
    </row>
    <row r="34" spans="1:10" ht="15" customHeight="1" x14ac:dyDescent="0.35"/>
    <row r="35" spans="1:10" x14ac:dyDescent="0.35">
      <c r="A35" s="648" t="s">
        <v>812</v>
      </c>
      <c r="B35" s="648"/>
      <c r="C35" s="648"/>
      <c r="D35" s="648"/>
      <c r="E35" s="648"/>
      <c r="F35" s="648"/>
      <c r="G35" s="648"/>
      <c r="H35" s="648"/>
      <c r="I35" s="648"/>
      <c r="J35" s="648"/>
    </row>
    <row r="36" spans="1:10" x14ac:dyDescent="0.35">
      <c r="A36" s="648"/>
      <c r="B36" s="648"/>
      <c r="C36" s="648"/>
      <c r="D36" s="648"/>
      <c r="E36" s="648"/>
      <c r="F36" s="648"/>
      <c r="G36" s="648"/>
      <c r="H36" s="648"/>
      <c r="I36" s="648"/>
      <c r="J36" s="648"/>
    </row>
    <row r="37" spans="1:10" x14ac:dyDescent="0.35">
      <c r="A37" s="648"/>
      <c r="B37" s="648"/>
      <c r="C37" s="648"/>
      <c r="D37" s="648"/>
      <c r="E37" s="648"/>
      <c r="F37" s="648"/>
      <c r="G37" s="648"/>
      <c r="H37" s="648"/>
      <c r="I37" s="648"/>
      <c r="J37" s="648"/>
    </row>
    <row r="38" spans="1:10" x14ac:dyDescent="0.35">
      <c r="A38" s="435"/>
      <c r="B38" s="435"/>
      <c r="C38" s="435"/>
      <c r="D38" s="435"/>
      <c r="E38" s="435"/>
      <c r="F38" s="435"/>
      <c r="G38" s="435"/>
      <c r="H38" s="435"/>
      <c r="I38" s="435"/>
      <c r="J38" s="435"/>
    </row>
    <row r="39" spans="1:10" x14ac:dyDescent="0.35">
      <c r="A39" s="435" t="s">
        <v>634</v>
      </c>
      <c r="B39" s="435"/>
      <c r="C39" s="435"/>
      <c r="D39" s="435"/>
      <c r="E39" s="435"/>
      <c r="F39" s="435"/>
      <c r="G39" s="435"/>
      <c r="H39" s="435"/>
      <c r="I39" s="435"/>
      <c r="J39" s="435"/>
    </row>
    <row r="40" spans="1:10" x14ac:dyDescent="0.35">
      <c r="A40" s="435" t="s">
        <v>486</v>
      </c>
      <c r="B40" s="435"/>
      <c r="C40" s="435"/>
      <c r="D40" s="435"/>
      <c r="E40" s="435"/>
      <c r="F40" s="435"/>
      <c r="G40" s="435"/>
      <c r="H40" s="435"/>
      <c r="I40" s="435"/>
      <c r="J40" s="435"/>
    </row>
  </sheetData>
  <mergeCells count="2">
    <mergeCell ref="A2:C2"/>
    <mergeCell ref="A35:J37"/>
  </mergeCells>
  <hyperlinks>
    <hyperlink ref="A2:C2" location="TOC!A1" display="Return to Table of Contents"/>
  </hyperlinks>
  <pageMargins left="0.25" right="0.25" top="0.75" bottom="0.75" header="0.3" footer="0.3"/>
  <pageSetup scale="74" fitToHeight="0" orientation="portrait" horizontalDpi="1200" verticalDpi="1200" r:id="rId1"/>
  <headerFooter>
    <oddHeader>&amp;L&amp;9 2019-20 &amp;"Arial,Italic"Survey of Dental Education&amp;"Arial,Regular"
Report 1 - Academic Programs, Enrollment, and Graduates</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T98"/>
  <sheetViews>
    <sheetView zoomScaleNormal="100" workbookViewId="0">
      <pane xSplit="2" ySplit="4" topLeftCell="C5" activePane="bottomRight" state="frozen"/>
      <selection activeCell="B51" sqref="B51"/>
      <selection pane="topRight" activeCell="B51" sqref="B51"/>
      <selection pane="bottomLeft" activeCell="B51" sqref="B51"/>
      <selection pane="bottomRight"/>
    </sheetView>
  </sheetViews>
  <sheetFormatPr defaultColWidth="9.1328125" defaultRowHeight="12.75" x14ac:dyDescent="0.35"/>
  <cols>
    <col min="1" max="1" width="13.265625" style="1" customWidth="1"/>
    <col min="2" max="2" width="56.59765625" style="1" customWidth="1"/>
    <col min="3" max="18" width="8.86328125" style="1" customWidth="1"/>
    <col min="19" max="16384" width="9.1328125" style="1"/>
  </cols>
  <sheetData>
    <row r="1" spans="1:19" ht="13.9" x14ac:dyDescent="0.4">
      <c r="A1" s="2" t="s">
        <v>904</v>
      </c>
    </row>
    <row r="2" spans="1:19" ht="19.5" customHeight="1" x14ac:dyDescent="0.35">
      <c r="A2" s="643" t="s">
        <v>0</v>
      </c>
      <c r="B2" s="643"/>
    </row>
    <row r="3" spans="1:19" s="245" customFormat="1" ht="30.75" customHeight="1" x14ac:dyDescent="0.4">
      <c r="A3" s="613" t="s">
        <v>905</v>
      </c>
      <c r="B3" s="87"/>
      <c r="C3" s="691" t="s">
        <v>344</v>
      </c>
      <c r="D3" s="692"/>
      <c r="E3" s="693"/>
      <c r="F3" s="691" t="s">
        <v>345</v>
      </c>
      <c r="G3" s="692"/>
      <c r="H3" s="693"/>
      <c r="I3" s="691" t="s">
        <v>346</v>
      </c>
      <c r="J3" s="692"/>
      <c r="K3" s="693"/>
      <c r="L3" s="691" t="s">
        <v>347</v>
      </c>
      <c r="M3" s="692"/>
      <c r="N3" s="693"/>
      <c r="O3" s="691" t="s">
        <v>262</v>
      </c>
      <c r="P3" s="692"/>
      <c r="Q3" s="693"/>
      <c r="R3" s="86" t="s">
        <v>248</v>
      </c>
    </row>
    <row r="4" spans="1:19" s="245" customFormat="1" ht="20.100000000000001" customHeight="1" x14ac:dyDescent="0.4">
      <c r="A4" s="615" t="s">
        <v>906</v>
      </c>
      <c r="B4" s="615" t="s">
        <v>887</v>
      </c>
      <c r="C4" s="126" t="s">
        <v>250</v>
      </c>
      <c r="D4" s="127" t="s">
        <v>251</v>
      </c>
      <c r="E4" s="128" t="s">
        <v>632</v>
      </c>
      <c r="F4" s="126" t="s">
        <v>250</v>
      </c>
      <c r="G4" s="127" t="s">
        <v>251</v>
      </c>
      <c r="H4" s="128" t="s">
        <v>131</v>
      </c>
      <c r="I4" s="126" t="s">
        <v>250</v>
      </c>
      <c r="J4" s="127" t="s">
        <v>251</v>
      </c>
      <c r="K4" s="128" t="s">
        <v>131</v>
      </c>
      <c r="L4" s="126" t="s">
        <v>250</v>
      </c>
      <c r="M4" s="127" t="s">
        <v>251</v>
      </c>
      <c r="N4" s="128" t="s">
        <v>131</v>
      </c>
      <c r="O4" s="126" t="s">
        <v>250</v>
      </c>
      <c r="P4" s="127" t="s">
        <v>251</v>
      </c>
      <c r="Q4" s="128" t="s">
        <v>131</v>
      </c>
      <c r="R4" s="86"/>
    </row>
    <row r="5" spans="1:19" s="245" customFormat="1" ht="20.100000000000001" customHeight="1" x14ac:dyDescent="0.35">
      <c r="A5" s="74" t="s">
        <v>10</v>
      </c>
      <c r="B5" s="75" t="s">
        <v>11</v>
      </c>
      <c r="C5" s="258">
        <v>28</v>
      </c>
      <c r="D5" s="259">
        <v>35</v>
      </c>
      <c r="E5" s="260" t="s">
        <v>247</v>
      </c>
      <c r="F5" s="258">
        <v>27</v>
      </c>
      <c r="G5" s="259">
        <v>35</v>
      </c>
      <c r="H5" s="260" t="s">
        <v>247</v>
      </c>
      <c r="I5" s="258">
        <v>38</v>
      </c>
      <c r="J5" s="259">
        <v>43</v>
      </c>
      <c r="K5" s="260" t="s">
        <v>247</v>
      </c>
      <c r="L5" s="258">
        <v>30</v>
      </c>
      <c r="M5" s="259">
        <v>46</v>
      </c>
      <c r="N5" s="260" t="s">
        <v>247</v>
      </c>
      <c r="O5" s="258">
        <v>123</v>
      </c>
      <c r="P5" s="259">
        <v>159</v>
      </c>
      <c r="Q5" s="260">
        <v>0</v>
      </c>
      <c r="R5" s="264">
        <v>282</v>
      </c>
      <c r="S5" s="275"/>
    </row>
    <row r="6" spans="1:19" s="245" customFormat="1" ht="20.100000000000001" customHeight="1" x14ac:dyDescent="0.35">
      <c r="A6" s="80" t="s">
        <v>18</v>
      </c>
      <c r="B6" s="81" t="s">
        <v>19</v>
      </c>
      <c r="C6" s="261">
        <v>33</v>
      </c>
      <c r="D6" s="262">
        <v>44</v>
      </c>
      <c r="E6" s="263" t="s">
        <v>247</v>
      </c>
      <c r="F6" s="261">
        <v>41</v>
      </c>
      <c r="G6" s="262">
        <v>35</v>
      </c>
      <c r="H6" s="263" t="s">
        <v>247</v>
      </c>
      <c r="I6" s="261">
        <v>31</v>
      </c>
      <c r="J6" s="262">
        <v>42</v>
      </c>
      <c r="K6" s="263" t="s">
        <v>247</v>
      </c>
      <c r="L6" s="261">
        <v>32</v>
      </c>
      <c r="M6" s="262">
        <v>41</v>
      </c>
      <c r="N6" s="263" t="s">
        <v>247</v>
      </c>
      <c r="O6" s="261">
        <v>137</v>
      </c>
      <c r="P6" s="262">
        <v>162</v>
      </c>
      <c r="Q6" s="263">
        <v>0</v>
      </c>
      <c r="R6" s="265">
        <v>299</v>
      </c>
      <c r="S6" s="275"/>
    </row>
    <row r="7" spans="1:19" s="245" customFormat="1" ht="20.100000000000001" customHeight="1" x14ac:dyDescent="0.35">
      <c r="A7" s="74" t="s">
        <v>18</v>
      </c>
      <c r="B7" s="75" t="s">
        <v>23</v>
      </c>
      <c r="C7" s="258">
        <v>83</v>
      </c>
      <c r="D7" s="259">
        <v>59</v>
      </c>
      <c r="E7" s="260" t="s">
        <v>247</v>
      </c>
      <c r="F7" s="258">
        <v>92</v>
      </c>
      <c r="G7" s="259">
        <v>50</v>
      </c>
      <c r="H7" s="260" t="s">
        <v>247</v>
      </c>
      <c r="I7" s="258">
        <v>88</v>
      </c>
      <c r="J7" s="259">
        <v>57</v>
      </c>
      <c r="K7" s="260" t="s">
        <v>247</v>
      </c>
      <c r="L7" s="258">
        <v>82</v>
      </c>
      <c r="M7" s="259">
        <v>60</v>
      </c>
      <c r="N7" s="260" t="s">
        <v>247</v>
      </c>
      <c r="O7" s="258">
        <v>345</v>
      </c>
      <c r="P7" s="259">
        <v>226</v>
      </c>
      <c r="Q7" s="260">
        <v>0</v>
      </c>
      <c r="R7" s="264">
        <v>571</v>
      </c>
      <c r="S7" s="275"/>
    </row>
    <row r="8" spans="1:19" s="245" customFormat="1" ht="20.100000000000001" customHeight="1" x14ac:dyDescent="0.35">
      <c r="A8" s="80" t="s">
        <v>26</v>
      </c>
      <c r="B8" s="81" t="s">
        <v>27</v>
      </c>
      <c r="C8" s="261">
        <v>71</v>
      </c>
      <c r="D8" s="262">
        <v>74</v>
      </c>
      <c r="E8" s="263" t="s">
        <v>247</v>
      </c>
      <c r="F8" s="261">
        <v>77</v>
      </c>
      <c r="G8" s="262">
        <v>92</v>
      </c>
      <c r="H8" s="263" t="s">
        <v>247</v>
      </c>
      <c r="I8" s="261">
        <v>86</v>
      </c>
      <c r="J8" s="262">
        <v>79</v>
      </c>
      <c r="K8" s="263" t="s">
        <v>247</v>
      </c>
      <c r="L8" s="276" t="s">
        <v>873</v>
      </c>
      <c r="M8" s="262" t="s">
        <v>485</v>
      </c>
      <c r="N8" s="263" t="s">
        <v>485</v>
      </c>
      <c r="O8" s="261">
        <v>234</v>
      </c>
      <c r="P8" s="262">
        <v>245</v>
      </c>
      <c r="Q8" s="263">
        <v>0</v>
      </c>
      <c r="R8" s="265">
        <v>479</v>
      </c>
      <c r="S8" s="275"/>
    </row>
    <row r="9" spans="1:19" s="245" customFormat="1" ht="20.100000000000001" customHeight="1" x14ac:dyDescent="0.35">
      <c r="A9" s="74" t="s">
        <v>26</v>
      </c>
      <c r="B9" s="75" t="s">
        <v>31</v>
      </c>
      <c r="C9" s="258">
        <v>39</v>
      </c>
      <c r="D9" s="259">
        <v>49</v>
      </c>
      <c r="E9" s="260" t="s">
        <v>247</v>
      </c>
      <c r="F9" s="258">
        <v>39</v>
      </c>
      <c r="G9" s="259">
        <v>51</v>
      </c>
      <c r="H9" s="260" t="s">
        <v>247</v>
      </c>
      <c r="I9" s="258">
        <v>43</v>
      </c>
      <c r="J9" s="259">
        <v>74</v>
      </c>
      <c r="K9" s="260" t="s">
        <v>247</v>
      </c>
      <c r="L9" s="258">
        <v>45</v>
      </c>
      <c r="M9" s="259">
        <v>69</v>
      </c>
      <c r="N9" s="260" t="s">
        <v>247</v>
      </c>
      <c r="O9" s="258">
        <v>166</v>
      </c>
      <c r="P9" s="259">
        <v>243</v>
      </c>
      <c r="Q9" s="260">
        <v>0</v>
      </c>
      <c r="R9" s="264">
        <v>409</v>
      </c>
      <c r="S9" s="275"/>
    </row>
    <row r="10" spans="1:19" s="245" customFormat="1" ht="20.100000000000001" customHeight="1" x14ac:dyDescent="0.35">
      <c r="A10" s="80" t="s">
        <v>26</v>
      </c>
      <c r="B10" s="81" t="s">
        <v>32</v>
      </c>
      <c r="C10" s="261">
        <v>36</v>
      </c>
      <c r="D10" s="262">
        <v>52</v>
      </c>
      <c r="E10" s="263" t="s">
        <v>247</v>
      </c>
      <c r="F10" s="261">
        <v>41</v>
      </c>
      <c r="G10" s="262">
        <v>47</v>
      </c>
      <c r="H10" s="263" t="s">
        <v>247</v>
      </c>
      <c r="I10" s="261">
        <v>45</v>
      </c>
      <c r="J10" s="262">
        <v>61</v>
      </c>
      <c r="K10" s="263" t="s">
        <v>247</v>
      </c>
      <c r="L10" s="261">
        <v>47</v>
      </c>
      <c r="M10" s="262">
        <v>61</v>
      </c>
      <c r="N10" s="263" t="s">
        <v>247</v>
      </c>
      <c r="O10" s="261">
        <v>169</v>
      </c>
      <c r="P10" s="262">
        <v>221</v>
      </c>
      <c r="Q10" s="263">
        <v>0</v>
      </c>
      <c r="R10" s="265">
        <v>390</v>
      </c>
      <c r="S10" s="275"/>
    </row>
    <row r="11" spans="1:19" s="245" customFormat="1" ht="20.100000000000001" customHeight="1" x14ac:dyDescent="0.35">
      <c r="A11" s="74" t="s">
        <v>26</v>
      </c>
      <c r="B11" s="75" t="s">
        <v>34</v>
      </c>
      <c r="C11" s="258">
        <v>67</v>
      </c>
      <c r="D11" s="259">
        <v>77</v>
      </c>
      <c r="E11" s="260" t="s">
        <v>247</v>
      </c>
      <c r="F11" s="258">
        <v>69</v>
      </c>
      <c r="G11" s="259">
        <v>73</v>
      </c>
      <c r="H11" s="260" t="s">
        <v>247</v>
      </c>
      <c r="I11" s="258">
        <v>86</v>
      </c>
      <c r="J11" s="259">
        <v>92</v>
      </c>
      <c r="K11" s="260" t="s">
        <v>247</v>
      </c>
      <c r="L11" s="258">
        <v>81</v>
      </c>
      <c r="M11" s="259">
        <v>97</v>
      </c>
      <c r="N11" s="260" t="s">
        <v>247</v>
      </c>
      <c r="O11" s="258">
        <v>303</v>
      </c>
      <c r="P11" s="259">
        <v>339</v>
      </c>
      <c r="Q11" s="260">
        <v>0</v>
      </c>
      <c r="R11" s="264">
        <v>642</v>
      </c>
      <c r="S11" s="275"/>
    </row>
    <row r="12" spans="1:19" s="245" customFormat="1" ht="20.100000000000001" customHeight="1" x14ac:dyDescent="0.35">
      <c r="A12" s="80" t="s">
        <v>26</v>
      </c>
      <c r="B12" s="81" t="s">
        <v>37</v>
      </c>
      <c r="C12" s="261">
        <v>60</v>
      </c>
      <c r="D12" s="262">
        <v>42</v>
      </c>
      <c r="E12" s="263" t="s">
        <v>247</v>
      </c>
      <c r="F12" s="261">
        <v>54</v>
      </c>
      <c r="G12" s="262">
        <v>45</v>
      </c>
      <c r="H12" s="263" t="s">
        <v>247</v>
      </c>
      <c r="I12" s="261">
        <v>61</v>
      </c>
      <c r="J12" s="262">
        <v>70</v>
      </c>
      <c r="K12" s="263" t="s">
        <v>247</v>
      </c>
      <c r="L12" s="261">
        <v>84</v>
      </c>
      <c r="M12" s="262">
        <v>51</v>
      </c>
      <c r="N12" s="263" t="s">
        <v>247</v>
      </c>
      <c r="O12" s="261">
        <v>259</v>
      </c>
      <c r="P12" s="262">
        <v>208</v>
      </c>
      <c r="Q12" s="263">
        <v>0</v>
      </c>
      <c r="R12" s="265">
        <v>467</v>
      </c>
      <c r="S12" s="275"/>
    </row>
    <row r="13" spans="1:19" s="245" customFormat="1" ht="20.100000000000001" customHeight="1" x14ac:dyDescent="0.35">
      <c r="A13" s="74" t="s">
        <v>26</v>
      </c>
      <c r="B13" s="75" t="s">
        <v>40</v>
      </c>
      <c r="C13" s="258">
        <v>35</v>
      </c>
      <c r="D13" s="259">
        <v>35</v>
      </c>
      <c r="E13" s="260" t="s">
        <v>247</v>
      </c>
      <c r="F13" s="258">
        <v>34</v>
      </c>
      <c r="G13" s="259">
        <v>36</v>
      </c>
      <c r="H13" s="260" t="s">
        <v>247</v>
      </c>
      <c r="I13" s="258">
        <v>33</v>
      </c>
      <c r="J13" s="259">
        <v>40</v>
      </c>
      <c r="K13" s="260" t="s">
        <v>247</v>
      </c>
      <c r="L13" s="258">
        <v>35</v>
      </c>
      <c r="M13" s="259">
        <v>36</v>
      </c>
      <c r="N13" s="260" t="s">
        <v>247</v>
      </c>
      <c r="O13" s="258">
        <v>137</v>
      </c>
      <c r="P13" s="259">
        <v>147</v>
      </c>
      <c r="Q13" s="260">
        <v>0</v>
      </c>
      <c r="R13" s="264">
        <v>284</v>
      </c>
      <c r="S13" s="275"/>
    </row>
    <row r="14" spans="1:19" s="245" customFormat="1" ht="20.100000000000001" customHeight="1" x14ac:dyDescent="0.35">
      <c r="A14" s="80" t="s">
        <v>42</v>
      </c>
      <c r="B14" s="81" t="s">
        <v>43</v>
      </c>
      <c r="C14" s="261">
        <v>36</v>
      </c>
      <c r="D14" s="262">
        <v>44</v>
      </c>
      <c r="E14" s="263" t="s">
        <v>247</v>
      </c>
      <c r="F14" s="261">
        <v>45</v>
      </c>
      <c r="G14" s="262">
        <v>38</v>
      </c>
      <c r="H14" s="263" t="s">
        <v>247</v>
      </c>
      <c r="I14" s="261">
        <v>43</v>
      </c>
      <c r="J14" s="262">
        <v>78</v>
      </c>
      <c r="K14" s="263" t="s">
        <v>247</v>
      </c>
      <c r="L14" s="261">
        <v>53</v>
      </c>
      <c r="M14" s="262">
        <v>63</v>
      </c>
      <c r="N14" s="263" t="s">
        <v>247</v>
      </c>
      <c r="O14" s="261">
        <v>177</v>
      </c>
      <c r="P14" s="262">
        <v>223</v>
      </c>
      <c r="Q14" s="263">
        <v>0</v>
      </c>
      <c r="R14" s="265">
        <v>400</v>
      </c>
      <c r="S14" s="275"/>
    </row>
    <row r="15" spans="1:19" s="245" customFormat="1" ht="20.100000000000001" customHeight="1" x14ac:dyDescent="0.35">
      <c r="A15" s="74" t="s">
        <v>45</v>
      </c>
      <c r="B15" s="75" t="s">
        <v>46</v>
      </c>
      <c r="C15" s="258">
        <v>27</v>
      </c>
      <c r="D15" s="259">
        <v>27</v>
      </c>
      <c r="E15" s="260" t="s">
        <v>247</v>
      </c>
      <c r="F15" s="258">
        <v>24</v>
      </c>
      <c r="G15" s="259">
        <v>24</v>
      </c>
      <c r="H15" s="260" t="s">
        <v>247</v>
      </c>
      <c r="I15" s="258">
        <v>24</v>
      </c>
      <c r="J15" s="259">
        <v>23</v>
      </c>
      <c r="K15" s="260" t="s">
        <v>247</v>
      </c>
      <c r="L15" s="258">
        <v>26</v>
      </c>
      <c r="M15" s="259">
        <v>26</v>
      </c>
      <c r="N15" s="260" t="s">
        <v>247</v>
      </c>
      <c r="O15" s="258">
        <v>101</v>
      </c>
      <c r="P15" s="259">
        <v>100</v>
      </c>
      <c r="Q15" s="260">
        <v>0</v>
      </c>
      <c r="R15" s="264">
        <v>201</v>
      </c>
      <c r="S15" s="275"/>
    </row>
    <row r="16" spans="1:19" s="245" customFormat="1" ht="20.100000000000001" customHeight="1" x14ac:dyDescent="0.35">
      <c r="A16" s="80" t="s">
        <v>48</v>
      </c>
      <c r="B16" s="81" t="s">
        <v>49</v>
      </c>
      <c r="C16" s="261">
        <v>32</v>
      </c>
      <c r="D16" s="262">
        <v>43</v>
      </c>
      <c r="E16" s="263" t="s">
        <v>247</v>
      </c>
      <c r="F16" s="261">
        <v>22</v>
      </c>
      <c r="G16" s="262">
        <v>44</v>
      </c>
      <c r="H16" s="263" t="s">
        <v>247</v>
      </c>
      <c r="I16" s="261">
        <v>25</v>
      </c>
      <c r="J16" s="262">
        <v>52</v>
      </c>
      <c r="K16" s="263" t="s">
        <v>247</v>
      </c>
      <c r="L16" s="261">
        <v>27</v>
      </c>
      <c r="M16" s="262">
        <v>47</v>
      </c>
      <c r="N16" s="263" t="s">
        <v>247</v>
      </c>
      <c r="O16" s="261">
        <v>106</v>
      </c>
      <c r="P16" s="262">
        <v>186</v>
      </c>
      <c r="Q16" s="263">
        <v>0</v>
      </c>
      <c r="R16" s="265">
        <v>292</v>
      </c>
      <c r="S16" s="275"/>
    </row>
    <row r="17" spans="1:19" s="245" customFormat="1" ht="20.100000000000001" customHeight="1" x14ac:dyDescent="0.35">
      <c r="A17" s="74" t="s">
        <v>51</v>
      </c>
      <c r="B17" s="75" t="s">
        <v>52</v>
      </c>
      <c r="C17" s="258">
        <v>40</v>
      </c>
      <c r="D17" s="259">
        <v>53</v>
      </c>
      <c r="E17" s="260" t="s">
        <v>247</v>
      </c>
      <c r="F17" s="258">
        <v>35</v>
      </c>
      <c r="G17" s="259">
        <v>59</v>
      </c>
      <c r="H17" s="260" t="s">
        <v>247</v>
      </c>
      <c r="I17" s="258">
        <v>38</v>
      </c>
      <c r="J17" s="259">
        <v>50</v>
      </c>
      <c r="K17" s="260" t="s">
        <v>247</v>
      </c>
      <c r="L17" s="258">
        <v>44</v>
      </c>
      <c r="M17" s="259">
        <v>45</v>
      </c>
      <c r="N17" s="260" t="s">
        <v>247</v>
      </c>
      <c r="O17" s="258">
        <v>157</v>
      </c>
      <c r="P17" s="259">
        <v>207</v>
      </c>
      <c r="Q17" s="260">
        <v>0</v>
      </c>
      <c r="R17" s="264">
        <v>364</v>
      </c>
      <c r="S17" s="275"/>
    </row>
    <row r="18" spans="1:19" s="245" customFormat="1" ht="20.100000000000001" customHeight="1" x14ac:dyDescent="0.35">
      <c r="A18" s="80" t="s">
        <v>51</v>
      </c>
      <c r="B18" s="81" t="s">
        <v>53</v>
      </c>
      <c r="C18" s="261">
        <v>54</v>
      </c>
      <c r="D18" s="262">
        <v>71</v>
      </c>
      <c r="E18" s="263" t="s">
        <v>247</v>
      </c>
      <c r="F18" s="261">
        <v>51</v>
      </c>
      <c r="G18" s="262">
        <v>76</v>
      </c>
      <c r="H18" s="263" t="s">
        <v>247</v>
      </c>
      <c r="I18" s="261">
        <v>51</v>
      </c>
      <c r="J18" s="262">
        <v>77</v>
      </c>
      <c r="K18" s="263" t="s">
        <v>247</v>
      </c>
      <c r="L18" s="261">
        <v>64</v>
      </c>
      <c r="M18" s="262">
        <v>56</v>
      </c>
      <c r="N18" s="263" t="s">
        <v>247</v>
      </c>
      <c r="O18" s="261">
        <v>220</v>
      </c>
      <c r="P18" s="262">
        <v>280</v>
      </c>
      <c r="Q18" s="263">
        <v>0</v>
      </c>
      <c r="R18" s="265">
        <v>500</v>
      </c>
      <c r="S18" s="275"/>
    </row>
    <row r="19" spans="1:19" s="245" customFormat="1" ht="20.100000000000001" customHeight="1" x14ac:dyDescent="0.35">
      <c r="A19" s="74" t="s">
        <v>51</v>
      </c>
      <c r="B19" s="75" t="s">
        <v>405</v>
      </c>
      <c r="C19" s="258">
        <v>47</v>
      </c>
      <c r="D19" s="259">
        <v>58</v>
      </c>
      <c r="E19" s="260" t="s">
        <v>247</v>
      </c>
      <c r="F19" s="258">
        <v>53</v>
      </c>
      <c r="G19" s="259">
        <v>49</v>
      </c>
      <c r="H19" s="260" t="s">
        <v>247</v>
      </c>
      <c r="I19" s="258">
        <v>60</v>
      </c>
      <c r="J19" s="259">
        <v>44</v>
      </c>
      <c r="K19" s="260" t="s">
        <v>247</v>
      </c>
      <c r="L19" s="258">
        <v>50</v>
      </c>
      <c r="M19" s="259">
        <v>47</v>
      </c>
      <c r="N19" s="260" t="s">
        <v>247</v>
      </c>
      <c r="O19" s="258">
        <v>210</v>
      </c>
      <c r="P19" s="259">
        <v>198</v>
      </c>
      <c r="Q19" s="260">
        <v>0</v>
      </c>
      <c r="R19" s="264">
        <v>408</v>
      </c>
      <c r="S19" s="275"/>
    </row>
    <row r="20" spans="1:19" s="245" customFormat="1" ht="20.100000000000001" customHeight="1" x14ac:dyDescent="0.35">
      <c r="A20" s="80" t="s">
        <v>56</v>
      </c>
      <c r="B20" s="81" t="s">
        <v>57</v>
      </c>
      <c r="C20" s="261">
        <v>40</v>
      </c>
      <c r="D20" s="262">
        <v>56</v>
      </c>
      <c r="E20" s="263" t="s">
        <v>247</v>
      </c>
      <c r="F20" s="261">
        <v>45</v>
      </c>
      <c r="G20" s="262">
        <v>48</v>
      </c>
      <c r="H20" s="263">
        <v>1</v>
      </c>
      <c r="I20" s="261">
        <v>54</v>
      </c>
      <c r="J20" s="262">
        <v>43</v>
      </c>
      <c r="K20" s="263" t="s">
        <v>247</v>
      </c>
      <c r="L20" s="261">
        <v>43</v>
      </c>
      <c r="M20" s="262">
        <v>47</v>
      </c>
      <c r="N20" s="263" t="s">
        <v>247</v>
      </c>
      <c r="O20" s="261">
        <v>182</v>
      </c>
      <c r="P20" s="262">
        <v>194</v>
      </c>
      <c r="Q20" s="263">
        <v>1</v>
      </c>
      <c r="R20" s="265">
        <v>377</v>
      </c>
      <c r="S20" s="275"/>
    </row>
    <row r="21" spans="1:19" s="245" customFormat="1" ht="20.100000000000001" customHeight="1" x14ac:dyDescent="0.35">
      <c r="A21" s="74" t="s">
        <v>59</v>
      </c>
      <c r="B21" s="75" t="s">
        <v>60</v>
      </c>
      <c r="C21" s="258">
        <v>29</v>
      </c>
      <c r="D21" s="259">
        <v>21</v>
      </c>
      <c r="E21" s="260" t="s">
        <v>247</v>
      </c>
      <c r="F21" s="258">
        <v>27</v>
      </c>
      <c r="G21" s="259">
        <v>23</v>
      </c>
      <c r="H21" s="260" t="s">
        <v>247</v>
      </c>
      <c r="I21" s="258">
        <v>26</v>
      </c>
      <c r="J21" s="259">
        <v>30</v>
      </c>
      <c r="K21" s="260" t="s">
        <v>247</v>
      </c>
      <c r="L21" s="258">
        <v>23</v>
      </c>
      <c r="M21" s="259">
        <v>33</v>
      </c>
      <c r="N21" s="260" t="s">
        <v>247</v>
      </c>
      <c r="O21" s="258">
        <v>105</v>
      </c>
      <c r="P21" s="259">
        <v>107</v>
      </c>
      <c r="Q21" s="260">
        <v>0</v>
      </c>
      <c r="R21" s="264">
        <v>212</v>
      </c>
      <c r="S21" s="275"/>
    </row>
    <row r="22" spans="1:19" s="245" customFormat="1" ht="20.100000000000001" customHeight="1" x14ac:dyDescent="0.35">
      <c r="A22" s="80" t="s">
        <v>59</v>
      </c>
      <c r="B22" s="81" t="s">
        <v>62</v>
      </c>
      <c r="C22" s="261">
        <v>35</v>
      </c>
      <c r="D22" s="262">
        <v>35</v>
      </c>
      <c r="E22" s="263" t="s">
        <v>247</v>
      </c>
      <c r="F22" s="261">
        <v>32</v>
      </c>
      <c r="G22" s="262">
        <v>38</v>
      </c>
      <c r="H22" s="263" t="s">
        <v>247</v>
      </c>
      <c r="I22" s="261">
        <v>53</v>
      </c>
      <c r="J22" s="262">
        <v>68</v>
      </c>
      <c r="K22" s="263" t="s">
        <v>247</v>
      </c>
      <c r="L22" s="261">
        <v>43</v>
      </c>
      <c r="M22" s="262">
        <v>74</v>
      </c>
      <c r="N22" s="263" t="s">
        <v>247</v>
      </c>
      <c r="O22" s="261">
        <v>163</v>
      </c>
      <c r="P22" s="262">
        <v>215</v>
      </c>
      <c r="Q22" s="263">
        <v>0</v>
      </c>
      <c r="R22" s="265">
        <v>378</v>
      </c>
      <c r="S22" s="275"/>
    </row>
    <row r="23" spans="1:19" s="245" customFormat="1" ht="20.100000000000001" customHeight="1" x14ac:dyDescent="0.35">
      <c r="A23" s="74" t="s">
        <v>59</v>
      </c>
      <c r="B23" s="75" t="s">
        <v>64</v>
      </c>
      <c r="C23" s="258">
        <v>52</v>
      </c>
      <c r="D23" s="259">
        <v>83</v>
      </c>
      <c r="E23" s="260" t="s">
        <v>247</v>
      </c>
      <c r="F23" s="258">
        <v>70</v>
      </c>
      <c r="G23" s="259">
        <v>62</v>
      </c>
      <c r="H23" s="260" t="s">
        <v>247</v>
      </c>
      <c r="I23" s="258">
        <v>68</v>
      </c>
      <c r="J23" s="259">
        <v>61</v>
      </c>
      <c r="K23" s="260" t="s">
        <v>247</v>
      </c>
      <c r="L23" s="258">
        <v>65</v>
      </c>
      <c r="M23" s="259">
        <v>66</v>
      </c>
      <c r="N23" s="260" t="s">
        <v>247</v>
      </c>
      <c r="O23" s="258">
        <v>255</v>
      </c>
      <c r="P23" s="259">
        <v>272</v>
      </c>
      <c r="Q23" s="260">
        <v>0</v>
      </c>
      <c r="R23" s="264">
        <v>527</v>
      </c>
      <c r="S23" s="275"/>
    </row>
    <row r="24" spans="1:19" s="245" customFormat="1" ht="20.100000000000001" customHeight="1" x14ac:dyDescent="0.35">
      <c r="A24" s="80" t="s">
        <v>65</v>
      </c>
      <c r="B24" s="81" t="s">
        <v>66</v>
      </c>
      <c r="C24" s="261">
        <v>51</v>
      </c>
      <c r="D24" s="262">
        <v>54</v>
      </c>
      <c r="E24" s="263" t="s">
        <v>247</v>
      </c>
      <c r="F24" s="261">
        <v>46</v>
      </c>
      <c r="G24" s="262">
        <v>61</v>
      </c>
      <c r="H24" s="263" t="s">
        <v>247</v>
      </c>
      <c r="I24" s="261">
        <v>54</v>
      </c>
      <c r="J24" s="262">
        <v>62</v>
      </c>
      <c r="K24" s="263" t="s">
        <v>247</v>
      </c>
      <c r="L24" s="261">
        <v>64</v>
      </c>
      <c r="M24" s="262">
        <v>57</v>
      </c>
      <c r="N24" s="263" t="s">
        <v>247</v>
      </c>
      <c r="O24" s="261">
        <v>215</v>
      </c>
      <c r="P24" s="262">
        <v>234</v>
      </c>
      <c r="Q24" s="263">
        <v>0</v>
      </c>
      <c r="R24" s="265">
        <v>449</v>
      </c>
      <c r="S24" s="275"/>
    </row>
    <row r="25" spans="1:19" s="245" customFormat="1" ht="20.100000000000001" customHeight="1" x14ac:dyDescent="0.35">
      <c r="A25" s="74" t="s">
        <v>67</v>
      </c>
      <c r="B25" s="75" t="s">
        <v>68</v>
      </c>
      <c r="C25" s="258">
        <v>44</v>
      </c>
      <c r="D25" s="259">
        <v>37</v>
      </c>
      <c r="E25" s="260" t="s">
        <v>247</v>
      </c>
      <c r="F25" s="258">
        <v>47</v>
      </c>
      <c r="G25" s="259">
        <v>36</v>
      </c>
      <c r="H25" s="260" t="s">
        <v>247</v>
      </c>
      <c r="I25" s="258">
        <v>41</v>
      </c>
      <c r="J25" s="259">
        <v>41</v>
      </c>
      <c r="K25" s="260" t="s">
        <v>247</v>
      </c>
      <c r="L25" s="258">
        <v>43</v>
      </c>
      <c r="M25" s="259">
        <v>45</v>
      </c>
      <c r="N25" s="260" t="s">
        <v>247</v>
      </c>
      <c r="O25" s="258">
        <v>175</v>
      </c>
      <c r="P25" s="259">
        <v>159</v>
      </c>
      <c r="Q25" s="260">
        <v>0</v>
      </c>
      <c r="R25" s="264">
        <v>334</v>
      </c>
      <c r="S25" s="275"/>
    </row>
    <row r="26" spans="1:19" s="245" customFormat="1" ht="20.100000000000001" customHeight="1" x14ac:dyDescent="0.35">
      <c r="A26" s="80" t="s">
        <v>70</v>
      </c>
      <c r="B26" s="81" t="s">
        <v>71</v>
      </c>
      <c r="C26" s="261">
        <v>29</v>
      </c>
      <c r="D26" s="262">
        <v>36</v>
      </c>
      <c r="E26" s="263" t="s">
        <v>247</v>
      </c>
      <c r="F26" s="261">
        <v>27</v>
      </c>
      <c r="G26" s="262">
        <v>38</v>
      </c>
      <c r="H26" s="263" t="s">
        <v>247</v>
      </c>
      <c r="I26" s="261">
        <v>30</v>
      </c>
      <c r="J26" s="262">
        <v>35</v>
      </c>
      <c r="K26" s="263" t="s">
        <v>247</v>
      </c>
      <c r="L26" s="261">
        <v>35</v>
      </c>
      <c r="M26" s="262">
        <v>35</v>
      </c>
      <c r="N26" s="263" t="s">
        <v>247</v>
      </c>
      <c r="O26" s="261">
        <v>121</v>
      </c>
      <c r="P26" s="262">
        <v>144</v>
      </c>
      <c r="Q26" s="263">
        <v>0</v>
      </c>
      <c r="R26" s="265">
        <v>265</v>
      </c>
      <c r="S26" s="275"/>
    </row>
    <row r="27" spans="1:19" s="245" customFormat="1" ht="20.100000000000001" customHeight="1" x14ac:dyDescent="0.35">
      <c r="A27" s="74" t="s">
        <v>70</v>
      </c>
      <c r="B27" s="75" t="s">
        <v>74</v>
      </c>
      <c r="C27" s="258">
        <v>55</v>
      </c>
      <c r="D27" s="259">
        <v>65</v>
      </c>
      <c r="E27" s="260" t="s">
        <v>247</v>
      </c>
      <c r="F27" s="258">
        <v>62</v>
      </c>
      <c r="G27" s="259">
        <v>59</v>
      </c>
      <c r="H27" s="260" t="s">
        <v>247</v>
      </c>
      <c r="I27" s="258">
        <v>60</v>
      </c>
      <c r="J27" s="259">
        <v>59</v>
      </c>
      <c r="K27" s="260" t="s">
        <v>247</v>
      </c>
      <c r="L27" s="258">
        <v>64</v>
      </c>
      <c r="M27" s="259">
        <v>54</v>
      </c>
      <c r="N27" s="260" t="s">
        <v>247</v>
      </c>
      <c r="O27" s="258">
        <v>241</v>
      </c>
      <c r="P27" s="259">
        <v>237</v>
      </c>
      <c r="Q27" s="260">
        <v>0</v>
      </c>
      <c r="R27" s="264">
        <v>478</v>
      </c>
      <c r="S27" s="275"/>
    </row>
    <row r="28" spans="1:19" s="245" customFormat="1" ht="20.100000000000001" customHeight="1" x14ac:dyDescent="0.35">
      <c r="A28" s="80" t="s">
        <v>76</v>
      </c>
      <c r="B28" s="81" t="s">
        <v>77</v>
      </c>
      <c r="C28" s="261">
        <v>30</v>
      </c>
      <c r="D28" s="262">
        <v>46</v>
      </c>
      <c r="E28" s="263" t="s">
        <v>247</v>
      </c>
      <c r="F28" s="261">
        <v>31</v>
      </c>
      <c r="G28" s="262">
        <v>40</v>
      </c>
      <c r="H28" s="263" t="s">
        <v>247</v>
      </c>
      <c r="I28" s="261">
        <v>36</v>
      </c>
      <c r="J28" s="262">
        <v>33</v>
      </c>
      <c r="K28" s="263" t="s">
        <v>247</v>
      </c>
      <c r="L28" s="261">
        <v>30</v>
      </c>
      <c r="M28" s="262">
        <v>36</v>
      </c>
      <c r="N28" s="263" t="s">
        <v>247</v>
      </c>
      <c r="O28" s="261">
        <v>127</v>
      </c>
      <c r="P28" s="262">
        <v>155</v>
      </c>
      <c r="Q28" s="263">
        <v>0</v>
      </c>
      <c r="R28" s="265">
        <v>282</v>
      </c>
      <c r="S28" s="275"/>
    </row>
    <row r="29" spans="1:19" s="245" customFormat="1" ht="20.100000000000001" customHeight="1" x14ac:dyDescent="0.35">
      <c r="A29" s="74" t="s">
        <v>79</v>
      </c>
      <c r="B29" s="75" t="s">
        <v>80</v>
      </c>
      <c r="C29" s="258">
        <v>28</v>
      </c>
      <c r="D29" s="259">
        <v>36</v>
      </c>
      <c r="E29" s="260" t="s">
        <v>247</v>
      </c>
      <c r="F29" s="258">
        <v>28</v>
      </c>
      <c r="G29" s="259">
        <v>36</v>
      </c>
      <c r="H29" s="260" t="s">
        <v>247</v>
      </c>
      <c r="I29" s="258">
        <v>31</v>
      </c>
      <c r="J29" s="259">
        <v>33</v>
      </c>
      <c r="K29" s="260" t="s">
        <v>247</v>
      </c>
      <c r="L29" s="258">
        <v>31</v>
      </c>
      <c r="M29" s="259">
        <v>31</v>
      </c>
      <c r="N29" s="260" t="s">
        <v>247</v>
      </c>
      <c r="O29" s="258">
        <v>118</v>
      </c>
      <c r="P29" s="259">
        <v>136</v>
      </c>
      <c r="Q29" s="260">
        <v>0</v>
      </c>
      <c r="R29" s="264">
        <v>254</v>
      </c>
      <c r="S29" s="275"/>
    </row>
    <row r="30" spans="1:19" s="245" customFormat="1" ht="20.100000000000001" customHeight="1" x14ac:dyDescent="0.35">
      <c r="A30" s="80" t="s">
        <v>81</v>
      </c>
      <c r="B30" s="81" t="s">
        <v>82</v>
      </c>
      <c r="C30" s="261">
        <v>63</v>
      </c>
      <c r="D30" s="262">
        <v>66</v>
      </c>
      <c r="E30" s="263" t="s">
        <v>247</v>
      </c>
      <c r="F30" s="261">
        <v>63</v>
      </c>
      <c r="G30" s="262">
        <v>67</v>
      </c>
      <c r="H30" s="263">
        <v>4</v>
      </c>
      <c r="I30" s="261">
        <v>59</v>
      </c>
      <c r="J30" s="262">
        <v>62</v>
      </c>
      <c r="K30" s="263">
        <v>5</v>
      </c>
      <c r="L30" s="261">
        <v>62</v>
      </c>
      <c r="M30" s="262">
        <v>68</v>
      </c>
      <c r="N30" s="263">
        <v>2</v>
      </c>
      <c r="O30" s="261">
        <v>247</v>
      </c>
      <c r="P30" s="262">
        <v>263</v>
      </c>
      <c r="Q30" s="263">
        <v>11</v>
      </c>
      <c r="R30" s="265">
        <v>521</v>
      </c>
      <c r="S30" s="275"/>
    </row>
    <row r="31" spans="1:19" s="245" customFormat="1" ht="20.100000000000001" customHeight="1" x14ac:dyDescent="0.35">
      <c r="A31" s="74" t="s">
        <v>85</v>
      </c>
      <c r="B31" s="75" t="s">
        <v>86</v>
      </c>
      <c r="C31" s="258">
        <v>10</v>
      </c>
      <c r="D31" s="259">
        <v>25</v>
      </c>
      <c r="E31" s="260" t="s">
        <v>247</v>
      </c>
      <c r="F31" s="258">
        <v>19</v>
      </c>
      <c r="G31" s="259">
        <v>17</v>
      </c>
      <c r="H31" s="260">
        <v>1</v>
      </c>
      <c r="I31" s="258">
        <v>18</v>
      </c>
      <c r="J31" s="259">
        <v>16</v>
      </c>
      <c r="K31" s="260" t="s">
        <v>247</v>
      </c>
      <c r="L31" s="258">
        <v>14</v>
      </c>
      <c r="M31" s="259">
        <v>20</v>
      </c>
      <c r="N31" s="260" t="s">
        <v>247</v>
      </c>
      <c r="O31" s="258">
        <v>61</v>
      </c>
      <c r="P31" s="259">
        <v>78</v>
      </c>
      <c r="Q31" s="260">
        <v>1</v>
      </c>
      <c r="R31" s="264">
        <v>140</v>
      </c>
      <c r="S31" s="275"/>
    </row>
    <row r="32" spans="1:19" s="245" customFormat="1" ht="20.100000000000001" customHeight="1" x14ac:dyDescent="0.35">
      <c r="A32" s="80" t="s">
        <v>85</v>
      </c>
      <c r="B32" s="81" t="s">
        <v>89</v>
      </c>
      <c r="C32" s="261">
        <v>64</v>
      </c>
      <c r="D32" s="262">
        <v>53</v>
      </c>
      <c r="E32" s="263" t="s">
        <v>247</v>
      </c>
      <c r="F32" s="261">
        <v>61</v>
      </c>
      <c r="G32" s="262">
        <v>55</v>
      </c>
      <c r="H32" s="263" t="s">
        <v>247</v>
      </c>
      <c r="I32" s="261">
        <v>84</v>
      </c>
      <c r="J32" s="262">
        <v>113</v>
      </c>
      <c r="K32" s="263" t="s">
        <v>247</v>
      </c>
      <c r="L32" s="261">
        <v>91</v>
      </c>
      <c r="M32" s="262">
        <v>107</v>
      </c>
      <c r="N32" s="263" t="s">
        <v>247</v>
      </c>
      <c r="O32" s="261">
        <v>300</v>
      </c>
      <c r="P32" s="262">
        <v>328</v>
      </c>
      <c r="Q32" s="263">
        <v>0</v>
      </c>
      <c r="R32" s="265">
        <v>628</v>
      </c>
      <c r="S32" s="275"/>
    </row>
    <row r="33" spans="1:19" s="245" customFormat="1" ht="20.100000000000001" customHeight="1" x14ac:dyDescent="0.35">
      <c r="A33" s="74" t="s">
        <v>85</v>
      </c>
      <c r="B33" s="75" t="s">
        <v>90</v>
      </c>
      <c r="C33" s="258">
        <v>80</v>
      </c>
      <c r="D33" s="259">
        <v>122</v>
      </c>
      <c r="E33" s="260" t="s">
        <v>247</v>
      </c>
      <c r="F33" s="258">
        <v>90</v>
      </c>
      <c r="G33" s="259">
        <v>109</v>
      </c>
      <c r="H33" s="260">
        <v>1</v>
      </c>
      <c r="I33" s="258">
        <v>115</v>
      </c>
      <c r="J33" s="259">
        <v>129</v>
      </c>
      <c r="K33" s="260" t="s">
        <v>247</v>
      </c>
      <c r="L33" s="258">
        <v>95</v>
      </c>
      <c r="M33" s="259">
        <v>144</v>
      </c>
      <c r="N33" s="260" t="s">
        <v>247</v>
      </c>
      <c r="O33" s="258">
        <v>380</v>
      </c>
      <c r="P33" s="259">
        <v>504</v>
      </c>
      <c r="Q33" s="260">
        <v>1</v>
      </c>
      <c r="R33" s="264">
        <v>885</v>
      </c>
      <c r="S33" s="275"/>
    </row>
    <row r="34" spans="1:19" s="245" customFormat="1" ht="20.100000000000001" customHeight="1" x14ac:dyDescent="0.35">
      <c r="A34" s="80" t="s">
        <v>92</v>
      </c>
      <c r="B34" s="81" t="s">
        <v>488</v>
      </c>
      <c r="C34" s="261">
        <v>62</v>
      </c>
      <c r="D34" s="262">
        <v>82</v>
      </c>
      <c r="E34" s="263" t="s">
        <v>247</v>
      </c>
      <c r="F34" s="261">
        <v>69</v>
      </c>
      <c r="G34" s="262">
        <v>74</v>
      </c>
      <c r="H34" s="263" t="s">
        <v>247</v>
      </c>
      <c r="I34" s="261">
        <v>72</v>
      </c>
      <c r="J34" s="262">
        <v>71</v>
      </c>
      <c r="K34" s="263" t="s">
        <v>247</v>
      </c>
      <c r="L34" s="261">
        <v>73</v>
      </c>
      <c r="M34" s="262">
        <v>68</v>
      </c>
      <c r="N34" s="263" t="s">
        <v>247</v>
      </c>
      <c r="O34" s="261">
        <v>276</v>
      </c>
      <c r="P34" s="262">
        <v>295</v>
      </c>
      <c r="Q34" s="263">
        <v>0</v>
      </c>
      <c r="R34" s="265">
        <v>571</v>
      </c>
      <c r="S34" s="275"/>
    </row>
    <row r="35" spans="1:19" s="245" customFormat="1" ht="20.100000000000001" customHeight="1" x14ac:dyDescent="0.35">
      <c r="A35" s="74" t="s">
        <v>92</v>
      </c>
      <c r="B35" s="75" t="s">
        <v>94</v>
      </c>
      <c r="C35" s="258">
        <v>42</v>
      </c>
      <c r="D35" s="259">
        <v>67</v>
      </c>
      <c r="E35" s="260" t="s">
        <v>247</v>
      </c>
      <c r="F35" s="258">
        <v>55</v>
      </c>
      <c r="G35" s="259">
        <v>53</v>
      </c>
      <c r="H35" s="260" t="s">
        <v>247</v>
      </c>
      <c r="I35" s="258">
        <v>57</v>
      </c>
      <c r="J35" s="259">
        <v>70</v>
      </c>
      <c r="K35" s="260" t="s">
        <v>247</v>
      </c>
      <c r="L35" s="258">
        <v>69</v>
      </c>
      <c r="M35" s="259">
        <v>61</v>
      </c>
      <c r="N35" s="260" t="s">
        <v>247</v>
      </c>
      <c r="O35" s="258">
        <v>223</v>
      </c>
      <c r="P35" s="259">
        <v>251</v>
      </c>
      <c r="Q35" s="260">
        <v>0</v>
      </c>
      <c r="R35" s="264">
        <v>474</v>
      </c>
      <c r="S35" s="275"/>
    </row>
    <row r="36" spans="1:19" s="245" customFormat="1" ht="20.100000000000001" customHeight="1" x14ac:dyDescent="0.35">
      <c r="A36" s="80" t="s">
        <v>96</v>
      </c>
      <c r="B36" s="81" t="s">
        <v>97</v>
      </c>
      <c r="C36" s="261">
        <v>56</v>
      </c>
      <c r="D36" s="262">
        <v>53</v>
      </c>
      <c r="E36" s="263" t="s">
        <v>247</v>
      </c>
      <c r="F36" s="261">
        <v>48</v>
      </c>
      <c r="G36" s="262">
        <v>60</v>
      </c>
      <c r="H36" s="263" t="s">
        <v>247</v>
      </c>
      <c r="I36" s="261">
        <v>71</v>
      </c>
      <c r="J36" s="262">
        <v>54</v>
      </c>
      <c r="K36" s="263" t="s">
        <v>247</v>
      </c>
      <c r="L36" s="261">
        <v>57</v>
      </c>
      <c r="M36" s="262">
        <v>70</v>
      </c>
      <c r="N36" s="263" t="s">
        <v>247</v>
      </c>
      <c r="O36" s="261">
        <v>232</v>
      </c>
      <c r="P36" s="262">
        <v>237</v>
      </c>
      <c r="Q36" s="263">
        <v>0</v>
      </c>
      <c r="R36" s="265">
        <v>469</v>
      </c>
      <c r="S36" s="275"/>
    </row>
    <row r="37" spans="1:19" s="245" customFormat="1" ht="20.100000000000001" customHeight="1" x14ac:dyDescent="0.35">
      <c r="A37" s="74" t="s">
        <v>99</v>
      </c>
      <c r="B37" s="75" t="s">
        <v>100</v>
      </c>
      <c r="C37" s="258">
        <v>20</v>
      </c>
      <c r="D37" s="259">
        <v>20</v>
      </c>
      <c r="E37" s="260" t="s">
        <v>247</v>
      </c>
      <c r="F37" s="258">
        <v>21</v>
      </c>
      <c r="G37" s="259">
        <v>20</v>
      </c>
      <c r="H37" s="260" t="s">
        <v>247</v>
      </c>
      <c r="I37" s="258">
        <v>15</v>
      </c>
      <c r="J37" s="259">
        <v>22</v>
      </c>
      <c r="K37" s="260" t="s">
        <v>247</v>
      </c>
      <c r="L37" s="258">
        <v>19</v>
      </c>
      <c r="M37" s="259">
        <v>23</v>
      </c>
      <c r="N37" s="260" t="s">
        <v>247</v>
      </c>
      <c r="O37" s="258">
        <v>75</v>
      </c>
      <c r="P37" s="259">
        <v>85</v>
      </c>
      <c r="Q37" s="260">
        <v>0</v>
      </c>
      <c r="R37" s="264">
        <v>160</v>
      </c>
      <c r="S37" s="275"/>
    </row>
    <row r="38" spans="1:19" s="245" customFormat="1" ht="20.100000000000001" customHeight="1" x14ac:dyDescent="0.35">
      <c r="A38" s="80" t="s">
        <v>102</v>
      </c>
      <c r="B38" s="81" t="s">
        <v>103</v>
      </c>
      <c r="C38" s="261">
        <v>51</v>
      </c>
      <c r="D38" s="262">
        <v>58</v>
      </c>
      <c r="E38" s="263" t="s">
        <v>247</v>
      </c>
      <c r="F38" s="261">
        <v>52</v>
      </c>
      <c r="G38" s="262">
        <v>55</v>
      </c>
      <c r="H38" s="263" t="s">
        <v>247</v>
      </c>
      <c r="I38" s="261">
        <v>53</v>
      </c>
      <c r="J38" s="262">
        <v>56</v>
      </c>
      <c r="K38" s="263" t="s">
        <v>247</v>
      </c>
      <c r="L38" s="261">
        <v>54</v>
      </c>
      <c r="M38" s="262">
        <v>53</v>
      </c>
      <c r="N38" s="263" t="s">
        <v>247</v>
      </c>
      <c r="O38" s="261">
        <v>210</v>
      </c>
      <c r="P38" s="262">
        <v>222</v>
      </c>
      <c r="Q38" s="263">
        <v>0</v>
      </c>
      <c r="R38" s="265">
        <v>432</v>
      </c>
      <c r="S38" s="275"/>
    </row>
    <row r="39" spans="1:19" s="245" customFormat="1" ht="20.100000000000001" customHeight="1" x14ac:dyDescent="0.35">
      <c r="A39" s="74" t="s">
        <v>102</v>
      </c>
      <c r="B39" s="75" t="s">
        <v>104</v>
      </c>
      <c r="C39" s="258">
        <v>30</v>
      </c>
      <c r="D39" s="259">
        <v>33</v>
      </c>
      <c r="E39" s="260" t="s">
        <v>247</v>
      </c>
      <c r="F39" s="258">
        <v>22</v>
      </c>
      <c r="G39" s="259">
        <v>19</v>
      </c>
      <c r="H39" s="260" t="s">
        <v>247</v>
      </c>
      <c r="I39" s="258">
        <v>23</v>
      </c>
      <c r="J39" s="259">
        <v>19</v>
      </c>
      <c r="K39" s="260" t="s">
        <v>247</v>
      </c>
      <c r="L39" s="258">
        <v>23</v>
      </c>
      <c r="M39" s="259">
        <v>16</v>
      </c>
      <c r="N39" s="260" t="s">
        <v>247</v>
      </c>
      <c r="O39" s="258">
        <v>98</v>
      </c>
      <c r="P39" s="259">
        <v>87</v>
      </c>
      <c r="Q39" s="260">
        <v>0</v>
      </c>
      <c r="R39" s="264">
        <v>185</v>
      </c>
      <c r="S39" s="275"/>
    </row>
    <row r="40" spans="1:19" s="245" customFormat="1" ht="20.100000000000001" customHeight="1" x14ac:dyDescent="0.35">
      <c r="A40" s="80" t="s">
        <v>107</v>
      </c>
      <c r="B40" s="81" t="s">
        <v>108</v>
      </c>
      <c r="C40" s="261">
        <v>72</v>
      </c>
      <c r="D40" s="262">
        <v>47</v>
      </c>
      <c r="E40" s="263" t="s">
        <v>247</v>
      </c>
      <c r="F40" s="261">
        <v>70</v>
      </c>
      <c r="G40" s="262">
        <v>45</v>
      </c>
      <c r="H40" s="263" t="s">
        <v>247</v>
      </c>
      <c r="I40" s="261">
        <v>55</v>
      </c>
      <c r="J40" s="262">
        <v>28</v>
      </c>
      <c r="K40" s="263" t="s">
        <v>247</v>
      </c>
      <c r="L40" s="261">
        <v>57</v>
      </c>
      <c r="M40" s="262">
        <v>31</v>
      </c>
      <c r="N40" s="263" t="s">
        <v>247</v>
      </c>
      <c r="O40" s="261">
        <v>254</v>
      </c>
      <c r="P40" s="262">
        <v>151</v>
      </c>
      <c r="Q40" s="263">
        <v>0</v>
      </c>
      <c r="R40" s="265">
        <v>405</v>
      </c>
      <c r="S40" s="275"/>
    </row>
    <row r="41" spans="1:19" s="245" customFormat="1" ht="20.100000000000001" customHeight="1" x14ac:dyDescent="0.35">
      <c r="A41" s="74" t="s">
        <v>107</v>
      </c>
      <c r="B41" s="75" t="s">
        <v>110</v>
      </c>
      <c r="C41" s="258">
        <v>25</v>
      </c>
      <c r="D41" s="259">
        <v>27</v>
      </c>
      <c r="E41" s="260" t="s">
        <v>247</v>
      </c>
      <c r="F41" s="258">
        <v>27</v>
      </c>
      <c r="G41" s="259">
        <v>24</v>
      </c>
      <c r="H41" s="260" t="s">
        <v>247</v>
      </c>
      <c r="I41" s="258">
        <v>18</v>
      </c>
      <c r="J41" s="259">
        <v>32</v>
      </c>
      <c r="K41" s="260" t="s">
        <v>247</v>
      </c>
      <c r="L41" s="258">
        <v>29</v>
      </c>
      <c r="M41" s="259">
        <v>20</v>
      </c>
      <c r="N41" s="260" t="s">
        <v>247</v>
      </c>
      <c r="O41" s="258">
        <v>99</v>
      </c>
      <c r="P41" s="259">
        <v>103</v>
      </c>
      <c r="Q41" s="260">
        <v>0</v>
      </c>
      <c r="R41" s="264">
        <v>202</v>
      </c>
      <c r="S41" s="275"/>
    </row>
    <row r="42" spans="1:19" s="245" customFormat="1" ht="20.100000000000001" customHeight="1" x14ac:dyDescent="0.35">
      <c r="A42" s="80" t="s">
        <v>111</v>
      </c>
      <c r="B42" s="81" t="s">
        <v>112</v>
      </c>
      <c r="C42" s="261">
        <v>52</v>
      </c>
      <c r="D42" s="262">
        <v>30</v>
      </c>
      <c r="E42" s="263" t="s">
        <v>247</v>
      </c>
      <c r="F42" s="261">
        <v>46</v>
      </c>
      <c r="G42" s="262">
        <v>35</v>
      </c>
      <c r="H42" s="263" t="s">
        <v>247</v>
      </c>
      <c r="I42" s="261">
        <v>51</v>
      </c>
      <c r="J42" s="262">
        <v>41</v>
      </c>
      <c r="K42" s="263" t="s">
        <v>247</v>
      </c>
      <c r="L42" s="261">
        <v>50</v>
      </c>
      <c r="M42" s="262">
        <v>35</v>
      </c>
      <c r="N42" s="263" t="s">
        <v>247</v>
      </c>
      <c r="O42" s="261">
        <v>199</v>
      </c>
      <c r="P42" s="262">
        <v>141</v>
      </c>
      <c r="Q42" s="263">
        <v>0</v>
      </c>
      <c r="R42" s="265">
        <v>340</v>
      </c>
      <c r="S42" s="275"/>
    </row>
    <row r="43" spans="1:19" s="245" customFormat="1" ht="20.100000000000001" customHeight="1" x14ac:dyDescent="0.35">
      <c r="A43" s="74" t="s">
        <v>114</v>
      </c>
      <c r="B43" s="75" t="s">
        <v>115</v>
      </c>
      <c r="C43" s="258">
        <v>49</v>
      </c>
      <c r="D43" s="259">
        <v>43</v>
      </c>
      <c r="E43" s="260" t="s">
        <v>247</v>
      </c>
      <c r="F43" s="258">
        <v>46</v>
      </c>
      <c r="G43" s="259">
        <v>45</v>
      </c>
      <c r="H43" s="260" t="s">
        <v>247</v>
      </c>
      <c r="I43" s="258">
        <v>55</v>
      </c>
      <c r="J43" s="259">
        <v>72</v>
      </c>
      <c r="K43" s="260" t="s">
        <v>247</v>
      </c>
      <c r="L43" s="258">
        <v>51</v>
      </c>
      <c r="M43" s="259">
        <v>68</v>
      </c>
      <c r="N43" s="260" t="s">
        <v>247</v>
      </c>
      <c r="O43" s="258">
        <v>201</v>
      </c>
      <c r="P43" s="259">
        <v>228</v>
      </c>
      <c r="Q43" s="260">
        <v>0</v>
      </c>
      <c r="R43" s="264">
        <v>429</v>
      </c>
      <c r="S43" s="275"/>
    </row>
    <row r="44" spans="1:19" s="245" customFormat="1" ht="20.100000000000001" customHeight="1" x14ac:dyDescent="0.35">
      <c r="A44" s="80" t="s">
        <v>117</v>
      </c>
      <c r="B44" s="81" t="s">
        <v>118</v>
      </c>
      <c r="C44" s="261">
        <v>39</v>
      </c>
      <c r="D44" s="262">
        <v>45</v>
      </c>
      <c r="E44" s="263" t="s">
        <v>247</v>
      </c>
      <c r="F44" s="261">
        <v>39</v>
      </c>
      <c r="G44" s="262">
        <v>42</v>
      </c>
      <c r="H44" s="263" t="s">
        <v>247</v>
      </c>
      <c r="I44" s="261">
        <v>54</v>
      </c>
      <c r="J44" s="262">
        <v>44</v>
      </c>
      <c r="K44" s="263" t="s">
        <v>247</v>
      </c>
      <c r="L44" s="261">
        <v>41</v>
      </c>
      <c r="M44" s="262">
        <v>50</v>
      </c>
      <c r="N44" s="263" t="s">
        <v>247</v>
      </c>
      <c r="O44" s="261">
        <v>173</v>
      </c>
      <c r="P44" s="262">
        <v>181</v>
      </c>
      <c r="Q44" s="263">
        <v>0</v>
      </c>
      <c r="R44" s="265">
        <v>354</v>
      </c>
      <c r="S44" s="275"/>
    </row>
    <row r="45" spans="1:19" s="245" customFormat="1" ht="20.100000000000001" customHeight="1" x14ac:dyDescent="0.35">
      <c r="A45" s="74" t="s">
        <v>117</v>
      </c>
      <c r="B45" s="75" t="s">
        <v>120</v>
      </c>
      <c r="C45" s="258">
        <v>150</v>
      </c>
      <c r="D45" s="259">
        <v>231</v>
      </c>
      <c r="E45" s="260">
        <v>2</v>
      </c>
      <c r="F45" s="258">
        <v>175</v>
      </c>
      <c r="G45" s="259">
        <v>186</v>
      </c>
      <c r="H45" s="260" t="s">
        <v>247</v>
      </c>
      <c r="I45" s="258">
        <v>178</v>
      </c>
      <c r="J45" s="259">
        <v>217</v>
      </c>
      <c r="K45" s="260">
        <v>1</v>
      </c>
      <c r="L45" s="258">
        <v>195</v>
      </c>
      <c r="M45" s="259">
        <v>184</v>
      </c>
      <c r="N45" s="260">
        <v>1</v>
      </c>
      <c r="O45" s="258">
        <v>698</v>
      </c>
      <c r="P45" s="259">
        <v>818</v>
      </c>
      <c r="Q45" s="260">
        <v>4</v>
      </c>
      <c r="R45" s="264">
        <v>1520</v>
      </c>
      <c r="S45" s="275"/>
    </row>
    <row r="46" spans="1:19" s="245" customFormat="1" ht="20.100000000000001" customHeight="1" x14ac:dyDescent="0.35">
      <c r="A46" s="80" t="s">
        <v>117</v>
      </c>
      <c r="B46" s="81" t="s">
        <v>122</v>
      </c>
      <c r="C46" s="261">
        <v>24</v>
      </c>
      <c r="D46" s="262">
        <v>22</v>
      </c>
      <c r="E46" s="263" t="s">
        <v>247</v>
      </c>
      <c r="F46" s="261">
        <v>17</v>
      </c>
      <c r="G46" s="262">
        <v>28</v>
      </c>
      <c r="H46" s="263" t="s">
        <v>247</v>
      </c>
      <c r="I46" s="261">
        <v>20</v>
      </c>
      <c r="J46" s="262">
        <v>24</v>
      </c>
      <c r="K46" s="263">
        <v>1</v>
      </c>
      <c r="L46" s="261">
        <v>17</v>
      </c>
      <c r="M46" s="262">
        <v>24</v>
      </c>
      <c r="N46" s="263">
        <v>1</v>
      </c>
      <c r="O46" s="261">
        <v>78</v>
      </c>
      <c r="P46" s="262">
        <v>98</v>
      </c>
      <c r="Q46" s="263">
        <v>2</v>
      </c>
      <c r="R46" s="265">
        <v>178</v>
      </c>
      <c r="S46" s="275"/>
    </row>
    <row r="47" spans="1:19" s="245" customFormat="1" ht="20.100000000000001" customHeight="1" x14ac:dyDescent="0.35">
      <c r="A47" s="74" t="s">
        <v>117</v>
      </c>
      <c r="B47" s="75" t="s">
        <v>123</v>
      </c>
      <c r="C47" s="258">
        <v>63</v>
      </c>
      <c r="D47" s="259">
        <v>51</v>
      </c>
      <c r="E47" s="260" t="s">
        <v>247</v>
      </c>
      <c r="F47" s="258">
        <v>55</v>
      </c>
      <c r="G47" s="259">
        <v>49</v>
      </c>
      <c r="H47" s="260">
        <v>1</v>
      </c>
      <c r="I47" s="258">
        <v>67</v>
      </c>
      <c r="J47" s="259">
        <v>43</v>
      </c>
      <c r="K47" s="260" t="s">
        <v>247</v>
      </c>
      <c r="L47" s="258">
        <v>48</v>
      </c>
      <c r="M47" s="259">
        <v>53</v>
      </c>
      <c r="N47" s="260">
        <v>2</v>
      </c>
      <c r="O47" s="258">
        <v>233</v>
      </c>
      <c r="P47" s="259">
        <v>196</v>
      </c>
      <c r="Q47" s="260">
        <v>3</v>
      </c>
      <c r="R47" s="264">
        <v>432</v>
      </c>
      <c r="S47" s="275"/>
    </row>
    <row r="48" spans="1:19" s="245" customFormat="1" ht="20.100000000000001" customHeight="1" x14ac:dyDescent="0.35">
      <c r="A48" s="80" t="s">
        <v>117</v>
      </c>
      <c r="B48" s="81" t="s">
        <v>125</v>
      </c>
      <c r="C48" s="261">
        <v>43</v>
      </c>
      <c r="D48" s="262">
        <v>49</v>
      </c>
      <c r="E48" s="263">
        <v>1</v>
      </c>
      <c r="F48" s="261">
        <v>41</v>
      </c>
      <c r="G48" s="262">
        <v>52</v>
      </c>
      <c r="H48" s="263" t="s">
        <v>247</v>
      </c>
      <c r="I48" s="261">
        <v>62</v>
      </c>
      <c r="J48" s="262">
        <v>58</v>
      </c>
      <c r="K48" s="263" t="s">
        <v>247</v>
      </c>
      <c r="L48" s="261">
        <v>52</v>
      </c>
      <c r="M48" s="262">
        <v>63</v>
      </c>
      <c r="N48" s="263" t="s">
        <v>247</v>
      </c>
      <c r="O48" s="261">
        <v>198</v>
      </c>
      <c r="P48" s="262">
        <v>222</v>
      </c>
      <c r="Q48" s="263">
        <v>1</v>
      </c>
      <c r="R48" s="265">
        <v>421</v>
      </c>
      <c r="S48" s="275"/>
    </row>
    <row r="49" spans="1:19" s="245" customFormat="1" ht="20.100000000000001" customHeight="1" x14ac:dyDescent="0.35">
      <c r="A49" s="74" t="s">
        <v>128</v>
      </c>
      <c r="B49" s="75" t="s">
        <v>129</v>
      </c>
      <c r="C49" s="258">
        <v>42</v>
      </c>
      <c r="D49" s="259">
        <v>41</v>
      </c>
      <c r="E49" s="260" t="s">
        <v>247</v>
      </c>
      <c r="F49" s="258">
        <v>41</v>
      </c>
      <c r="G49" s="259">
        <v>42</v>
      </c>
      <c r="H49" s="260" t="s">
        <v>247</v>
      </c>
      <c r="I49" s="258">
        <v>40</v>
      </c>
      <c r="J49" s="259">
        <v>43</v>
      </c>
      <c r="K49" s="260" t="s">
        <v>247</v>
      </c>
      <c r="L49" s="258">
        <v>41</v>
      </c>
      <c r="M49" s="259">
        <v>41</v>
      </c>
      <c r="N49" s="260" t="s">
        <v>247</v>
      </c>
      <c r="O49" s="258">
        <v>164</v>
      </c>
      <c r="P49" s="259">
        <v>167</v>
      </c>
      <c r="Q49" s="260">
        <v>0</v>
      </c>
      <c r="R49" s="264">
        <v>331</v>
      </c>
      <c r="S49" s="275"/>
    </row>
    <row r="50" spans="1:19" s="245" customFormat="1" ht="20.100000000000001" customHeight="1" x14ac:dyDescent="0.35">
      <c r="A50" s="80" t="s">
        <v>128</v>
      </c>
      <c r="B50" s="81" t="s">
        <v>130</v>
      </c>
      <c r="C50" s="261">
        <v>26</v>
      </c>
      <c r="D50" s="262">
        <v>26</v>
      </c>
      <c r="E50" s="263" t="s">
        <v>247</v>
      </c>
      <c r="F50" s="261">
        <v>23</v>
      </c>
      <c r="G50" s="262">
        <v>29</v>
      </c>
      <c r="H50" s="263" t="s">
        <v>247</v>
      </c>
      <c r="I50" s="261">
        <v>24</v>
      </c>
      <c r="J50" s="262">
        <v>28</v>
      </c>
      <c r="K50" s="263" t="s">
        <v>247</v>
      </c>
      <c r="L50" s="261">
        <v>23</v>
      </c>
      <c r="M50" s="262">
        <v>30</v>
      </c>
      <c r="N50" s="263" t="s">
        <v>247</v>
      </c>
      <c r="O50" s="261">
        <v>96</v>
      </c>
      <c r="P50" s="262">
        <v>113</v>
      </c>
      <c r="Q50" s="263">
        <v>0</v>
      </c>
      <c r="R50" s="265">
        <v>209</v>
      </c>
      <c r="S50" s="275"/>
    </row>
    <row r="51" spans="1:19" s="245" customFormat="1" ht="20.100000000000001" customHeight="1" x14ac:dyDescent="0.35">
      <c r="A51" s="74" t="s">
        <v>134</v>
      </c>
      <c r="B51" s="75" t="s">
        <v>135</v>
      </c>
      <c r="C51" s="258">
        <v>64</v>
      </c>
      <c r="D51" s="259">
        <v>55</v>
      </c>
      <c r="E51" s="260">
        <v>1</v>
      </c>
      <c r="F51" s="258">
        <v>52</v>
      </c>
      <c r="G51" s="259">
        <v>66</v>
      </c>
      <c r="H51" s="260" t="s">
        <v>247</v>
      </c>
      <c r="I51" s="258">
        <v>60</v>
      </c>
      <c r="J51" s="259">
        <v>51</v>
      </c>
      <c r="K51" s="260" t="s">
        <v>247</v>
      </c>
      <c r="L51" s="258">
        <v>66</v>
      </c>
      <c r="M51" s="259">
        <v>42</v>
      </c>
      <c r="N51" s="260" t="s">
        <v>247</v>
      </c>
      <c r="O51" s="258">
        <v>242</v>
      </c>
      <c r="P51" s="259">
        <v>214</v>
      </c>
      <c r="Q51" s="260">
        <v>1</v>
      </c>
      <c r="R51" s="264">
        <v>457</v>
      </c>
      <c r="S51" s="275"/>
    </row>
    <row r="52" spans="1:19" s="245" customFormat="1" ht="20.100000000000001" customHeight="1" x14ac:dyDescent="0.35">
      <c r="A52" s="80" t="s">
        <v>134</v>
      </c>
      <c r="B52" s="81" t="s">
        <v>137</v>
      </c>
      <c r="C52" s="261">
        <v>47</v>
      </c>
      <c r="D52" s="262">
        <v>30</v>
      </c>
      <c r="E52" s="263" t="s">
        <v>247</v>
      </c>
      <c r="F52" s="261">
        <v>34</v>
      </c>
      <c r="G52" s="262">
        <v>39</v>
      </c>
      <c r="H52" s="263" t="s">
        <v>247</v>
      </c>
      <c r="I52" s="261">
        <v>42</v>
      </c>
      <c r="J52" s="262">
        <v>32</v>
      </c>
      <c r="K52" s="263" t="s">
        <v>247</v>
      </c>
      <c r="L52" s="261">
        <v>35</v>
      </c>
      <c r="M52" s="262">
        <v>39</v>
      </c>
      <c r="N52" s="263" t="s">
        <v>247</v>
      </c>
      <c r="O52" s="261">
        <v>158</v>
      </c>
      <c r="P52" s="262">
        <v>140</v>
      </c>
      <c r="Q52" s="263">
        <v>0</v>
      </c>
      <c r="R52" s="265">
        <v>298</v>
      </c>
      <c r="S52" s="275"/>
    </row>
    <row r="53" spans="1:19" s="245" customFormat="1" ht="20.100000000000001" customHeight="1" x14ac:dyDescent="0.35">
      <c r="A53" s="74" t="s">
        <v>139</v>
      </c>
      <c r="B53" s="75" t="s">
        <v>140</v>
      </c>
      <c r="C53" s="258">
        <v>27</v>
      </c>
      <c r="D53" s="259">
        <v>26</v>
      </c>
      <c r="E53" s="260" t="s">
        <v>247</v>
      </c>
      <c r="F53" s="258">
        <v>34</v>
      </c>
      <c r="G53" s="259">
        <v>20</v>
      </c>
      <c r="H53" s="260" t="s">
        <v>247</v>
      </c>
      <c r="I53" s="258">
        <v>32</v>
      </c>
      <c r="J53" s="259">
        <v>31</v>
      </c>
      <c r="K53" s="260" t="s">
        <v>247</v>
      </c>
      <c r="L53" s="258">
        <v>29</v>
      </c>
      <c r="M53" s="259">
        <v>33</v>
      </c>
      <c r="N53" s="260" t="s">
        <v>247</v>
      </c>
      <c r="O53" s="258">
        <v>122</v>
      </c>
      <c r="P53" s="259">
        <v>110</v>
      </c>
      <c r="Q53" s="260">
        <v>0</v>
      </c>
      <c r="R53" s="264">
        <v>232</v>
      </c>
      <c r="S53" s="275"/>
    </row>
    <row r="54" spans="1:19" s="245" customFormat="1" ht="20.100000000000001" customHeight="1" x14ac:dyDescent="0.35">
      <c r="A54" s="80" t="s">
        <v>142</v>
      </c>
      <c r="B54" s="81" t="s">
        <v>143</v>
      </c>
      <c r="C54" s="261">
        <v>43</v>
      </c>
      <c r="D54" s="262">
        <v>35</v>
      </c>
      <c r="E54" s="263" t="s">
        <v>247</v>
      </c>
      <c r="F54" s="261">
        <v>38</v>
      </c>
      <c r="G54" s="262">
        <v>37</v>
      </c>
      <c r="H54" s="263" t="s">
        <v>247</v>
      </c>
      <c r="I54" s="261">
        <v>39</v>
      </c>
      <c r="J54" s="262">
        <v>32</v>
      </c>
      <c r="K54" s="263" t="s">
        <v>247</v>
      </c>
      <c r="L54" s="261">
        <v>39</v>
      </c>
      <c r="M54" s="262">
        <v>36</v>
      </c>
      <c r="N54" s="263" t="s">
        <v>247</v>
      </c>
      <c r="O54" s="261">
        <v>159</v>
      </c>
      <c r="P54" s="262">
        <v>140</v>
      </c>
      <c r="Q54" s="263">
        <v>0</v>
      </c>
      <c r="R54" s="265">
        <v>299</v>
      </c>
      <c r="S54" s="275"/>
    </row>
    <row r="55" spans="1:19" s="245" customFormat="1" ht="20.100000000000001" customHeight="1" x14ac:dyDescent="0.35">
      <c r="A55" s="74" t="s">
        <v>145</v>
      </c>
      <c r="B55" s="75" t="s">
        <v>146</v>
      </c>
      <c r="C55" s="258">
        <v>64</v>
      </c>
      <c r="D55" s="259">
        <v>74</v>
      </c>
      <c r="E55" s="260">
        <v>4</v>
      </c>
      <c r="F55" s="258">
        <v>65</v>
      </c>
      <c r="G55" s="259">
        <v>66</v>
      </c>
      <c r="H55" s="260">
        <v>9</v>
      </c>
      <c r="I55" s="258">
        <v>84</v>
      </c>
      <c r="J55" s="259">
        <v>63</v>
      </c>
      <c r="K55" s="260">
        <v>2</v>
      </c>
      <c r="L55" s="258">
        <v>91</v>
      </c>
      <c r="M55" s="259">
        <v>61</v>
      </c>
      <c r="N55" s="260">
        <v>3</v>
      </c>
      <c r="O55" s="258">
        <v>304</v>
      </c>
      <c r="P55" s="259">
        <v>264</v>
      </c>
      <c r="Q55" s="260">
        <v>18</v>
      </c>
      <c r="R55" s="264">
        <v>586</v>
      </c>
      <c r="S55" s="275"/>
    </row>
    <row r="56" spans="1:19" s="245" customFormat="1" ht="20.100000000000001" customHeight="1" x14ac:dyDescent="0.35">
      <c r="A56" s="80" t="s">
        <v>145</v>
      </c>
      <c r="B56" s="81" t="s">
        <v>150</v>
      </c>
      <c r="C56" s="261">
        <v>50</v>
      </c>
      <c r="D56" s="262">
        <v>86</v>
      </c>
      <c r="E56" s="263" t="s">
        <v>247</v>
      </c>
      <c r="F56" s="261">
        <v>49</v>
      </c>
      <c r="G56" s="262">
        <v>84</v>
      </c>
      <c r="H56" s="263" t="s">
        <v>247</v>
      </c>
      <c r="I56" s="261">
        <v>55</v>
      </c>
      <c r="J56" s="262">
        <v>99</v>
      </c>
      <c r="K56" s="263" t="s">
        <v>247</v>
      </c>
      <c r="L56" s="261">
        <v>53</v>
      </c>
      <c r="M56" s="262">
        <v>104</v>
      </c>
      <c r="N56" s="263" t="s">
        <v>247</v>
      </c>
      <c r="O56" s="261">
        <v>207</v>
      </c>
      <c r="P56" s="262">
        <v>373</v>
      </c>
      <c r="Q56" s="263">
        <v>0</v>
      </c>
      <c r="R56" s="265">
        <v>580</v>
      </c>
      <c r="S56" s="275"/>
    </row>
    <row r="57" spans="1:19" s="245" customFormat="1" ht="20.100000000000001" customHeight="1" x14ac:dyDescent="0.35">
      <c r="A57" s="74" t="s">
        <v>145</v>
      </c>
      <c r="B57" s="75" t="s">
        <v>152</v>
      </c>
      <c r="C57" s="258">
        <v>33</v>
      </c>
      <c r="D57" s="259">
        <v>47</v>
      </c>
      <c r="E57" s="260" t="s">
        <v>247</v>
      </c>
      <c r="F57" s="258">
        <v>38</v>
      </c>
      <c r="G57" s="259">
        <v>40</v>
      </c>
      <c r="H57" s="260" t="s">
        <v>247</v>
      </c>
      <c r="I57" s="258">
        <v>37</v>
      </c>
      <c r="J57" s="259">
        <v>49</v>
      </c>
      <c r="K57" s="260" t="s">
        <v>247</v>
      </c>
      <c r="L57" s="258">
        <v>47</v>
      </c>
      <c r="M57" s="259">
        <v>35</v>
      </c>
      <c r="N57" s="260" t="s">
        <v>247</v>
      </c>
      <c r="O57" s="258">
        <v>155</v>
      </c>
      <c r="P57" s="259">
        <v>171</v>
      </c>
      <c r="Q57" s="260">
        <v>0</v>
      </c>
      <c r="R57" s="264">
        <v>326</v>
      </c>
      <c r="S57" s="275"/>
    </row>
    <row r="58" spans="1:19" s="245" customFormat="1" ht="20.100000000000001" customHeight="1" x14ac:dyDescent="0.35">
      <c r="A58" s="80" t="s">
        <v>154</v>
      </c>
      <c r="B58" s="81" t="s">
        <v>155</v>
      </c>
      <c r="C58" s="261">
        <v>36</v>
      </c>
      <c r="D58" s="262">
        <v>40</v>
      </c>
      <c r="E58" s="263" t="s">
        <v>247</v>
      </c>
      <c r="F58" s="261">
        <v>41</v>
      </c>
      <c r="G58" s="262">
        <v>36</v>
      </c>
      <c r="H58" s="263" t="s">
        <v>247</v>
      </c>
      <c r="I58" s="261">
        <v>39</v>
      </c>
      <c r="J58" s="262">
        <v>37</v>
      </c>
      <c r="K58" s="263" t="s">
        <v>247</v>
      </c>
      <c r="L58" s="261">
        <v>40</v>
      </c>
      <c r="M58" s="262">
        <v>33</v>
      </c>
      <c r="N58" s="263" t="s">
        <v>247</v>
      </c>
      <c r="O58" s="261">
        <v>156</v>
      </c>
      <c r="P58" s="262">
        <v>146</v>
      </c>
      <c r="Q58" s="263">
        <v>0</v>
      </c>
      <c r="R58" s="265">
        <v>302</v>
      </c>
      <c r="S58" s="275"/>
    </row>
    <row r="59" spans="1:19" s="245" customFormat="1" ht="20.100000000000001" customHeight="1" x14ac:dyDescent="0.35">
      <c r="A59" s="74" t="s">
        <v>157</v>
      </c>
      <c r="B59" s="75" t="s">
        <v>158</v>
      </c>
      <c r="C59" s="258">
        <v>25</v>
      </c>
      <c r="D59" s="259">
        <v>37</v>
      </c>
      <c r="E59" s="260" t="s">
        <v>247</v>
      </c>
      <c r="F59" s="258">
        <v>22</v>
      </c>
      <c r="G59" s="259">
        <v>41</v>
      </c>
      <c r="H59" s="260" t="s">
        <v>247</v>
      </c>
      <c r="I59" s="258">
        <v>25</v>
      </c>
      <c r="J59" s="259">
        <v>35</v>
      </c>
      <c r="K59" s="260" t="s">
        <v>247</v>
      </c>
      <c r="L59" s="258">
        <v>25</v>
      </c>
      <c r="M59" s="259">
        <v>33</v>
      </c>
      <c r="N59" s="260" t="s">
        <v>247</v>
      </c>
      <c r="O59" s="258">
        <v>97</v>
      </c>
      <c r="P59" s="259">
        <v>146</v>
      </c>
      <c r="Q59" s="260">
        <v>0</v>
      </c>
      <c r="R59" s="264">
        <v>243</v>
      </c>
      <c r="S59" s="275"/>
    </row>
    <row r="60" spans="1:19" s="245" customFormat="1" ht="20.100000000000001" customHeight="1" x14ac:dyDescent="0.35">
      <c r="A60" s="80" t="s">
        <v>157</v>
      </c>
      <c r="B60" s="81" t="s">
        <v>160</v>
      </c>
      <c r="C60" s="261">
        <v>61</v>
      </c>
      <c r="D60" s="262">
        <v>36</v>
      </c>
      <c r="E60" s="263" t="s">
        <v>247</v>
      </c>
      <c r="F60" s="261">
        <v>65</v>
      </c>
      <c r="G60" s="262">
        <v>38</v>
      </c>
      <c r="H60" s="263" t="s">
        <v>247</v>
      </c>
      <c r="I60" s="261">
        <v>55</v>
      </c>
      <c r="J60" s="262">
        <v>36</v>
      </c>
      <c r="K60" s="263" t="s">
        <v>247</v>
      </c>
      <c r="L60" s="261">
        <v>53</v>
      </c>
      <c r="M60" s="262">
        <v>44</v>
      </c>
      <c r="N60" s="263" t="s">
        <v>247</v>
      </c>
      <c r="O60" s="261">
        <v>234</v>
      </c>
      <c r="P60" s="262">
        <v>154</v>
      </c>
      <c r="Q60" s="263">
        <v>0</v>
      </c>
      <c r="R60" s="265">
        <v>388</v>
      </c>
      <c r="S60" s="275"/>
    </row>
    <row r="61" spans="1:19" s="245" customFormat="1" ht="20.100000000000001" customHeight="1" x14ac:dyDescent="0.35">
      <c r="A61" s="74" t="s">
        <v>162</v>
      </c>
      <c r="B61" s="75" t="s">
        <v>163</v>
      </c>
      <c r="C61" s="258">
        <v>44</v>
      </c>
      <c r="D61" s="259">
        <v>62</v>
      </c>
      <c r="E61" s="260" t="s">
        <v>247</v>
      </c>
      <c r="F61" s="258">
        <v>47</v>
      </c>
      <c r="G61" s="259">
        <v>57</v>
      </c>
      <c r="H61" s="260" t="s">
        <v>247</v>
      </c>
      <c r="I61" s="258">
        <v>48</v>
      </c>
      <c r="J61" s="259">
        <v>55</v>
      </c>
      <c r="K61" s="260" t="s">
        <v>247</v>
      </c>
      <c r="L61" s="258">
        <v>44</v>
      </c>
      <c r="M61" s="259">
        <v>55</v>
      </c>
      <c r="N61" s="260" t="s">
        <v>247</v>
      </c>
      <c r="O61" s="258">
        <v>183</v>
      </c>
      <c r="P61" s="259">
        <v>229</v>
      </c>
      <c r="Q61" s="260">
        <v>0</v>
      </c>
      <c r="R61" s="264">
        <v>412</v>
      </c>
      <c r="S61" s="275"/>
    </row>
    <row r="62" spans="1:19" s="245" customFormat="1" ht="20.100000000000001" customHeight="1" x14ac:dyDescent="0.35">
      <c r="A62" s="80" t="s">
        <v>162</v>
      </c>
      <c r="B62" s="81" t="s">
        <v>165</v>
      </c>
      <c r="C62" s="261">
        <v>46</v>
      </c>
      <c r="D62" s="262">
        <v>59</v>
      </c>
      <c r="E62" s="263" t="s">
        <v>247</v>
      </c>
      <c r="F62" s="261">
        <v>47</v>
      </c>
      <c r="G62" s="262">
        <v>60</v>
      </c>
      <c r="H62" s="263" t="s">
        <v>247</v>
      </c>
      <c r="I62" s="261">
        <v>36</v>
      </c>
      <c r="J62" s="262">
        <v>67</v>
      </c>
      <c r="K62" s="263" t="s">
        <v>247</v>
      </c>
      <c r="L62" s="261">
        <v>42</v>
      </c>
      <c r="M62" s="262">
        <v>63</v>
      </c>
      <c r="N62" s="263" t="s">
        <v>247</v>
      </c>
      <c r="O62" s="261">
        <v>171</v>
      </c>
      <c r="P62" s="262">
        <v>249</v>
      </c>
      <c r="Q62" s="263">
        <v>0</v>
      </c>
      <c r="R62" s="265">
        <v>420</v>
      </c>
      <c r="S62" s="275"/>
    </row>
    <row r="63" spans="1:19" s="245" customFormat="1" ht="20.100000000000001" customHeight="1" x14ac:dyDescent="0.35">
      <c r="A63" s="74" t="s">
        <v>162</v>
      </c>
      <c r="B63" s="75" t="s">
        <v>166</v>
      </c>
      <c r="C63" s="258">
        <v>47</v>
      </c>
      <c r="D63" s="259">
        <v>59</v>
      </c>
      <c r="E63" s="260" t="s">
        <v>247</v>
      </c>
      <c r="F63" s="258">
        <v>47</v>
      </c>
      <c r="G63" s="259">
        <v>56</v>
      </c>
      <c r="H63" s="260" t="s">
        <v>247</v>
      </c>
      <c r="I63" s="258">
        <v>40</v>
      </c>
      <c r="J63" s="259">
        <v>58</v>
      </c>
      <c r="K63" s="260" t="s">
        <v>247</v>
      </c>
      <c r="L63" s="258">
        <v>59</v>
      </c>
      <c r="M63" s="259">
        <v>55</v>
      </c>
      <c r="N63" s="260" t="s">
        <v>247</v>
      </c>
      <c r="O63" s="258">
        <v>193</v>
      </c>
      <c r="P63" s="259">
        <v>228</v>
      </c>
      <c r="Q63" s="260">
        <v>0</v>
      </c>
      <c r="R63" s="264">
        <v>421</v>
      </c>
      <c r="S63" s="275"/>
    </row>
    <row r="64" spans="1:19" s="245" customFormat="1" ht="20.100000000000001" customHeight="1" x14ac:dyDescent="0.35">
      <c r="A64" s="80" t="s">
        <v>168</v>
      </c>
      <c r="B64" s="81" t="s">
        <v>169</v>
      </c>
      <c r="C64" s="261">
        <v>53</v>
      </c>
      <c r="D64" s="262">
        <v>47</v>
      </c>
      <c r="E64" s="263" t="s">
        <v>247</v>
      </c>
      <c r="F64" s="261">
        <v>54</v>
      </c>
      <c r="G64" s="262">
        <v>46</v>
      </c>
      <c r="H64" s="263" t="s">
        <v>247</v>
      </c>
      <c r="I64" s="261">
        <v>47</v>
      </c>
      <c r="J64" s="262">
        <v>34</v>
      </c>
      <c r="K64" s="263" t="s">
        <v>247</v>
      </c>
      <c r="L64" s="261">
        <v>48</v>
      </c>
      <c r="M64" s="262">
        <v>36</v>
      </c>
      <c r="N64" s="263" t="s">
        <v>247</v>
      </c>
      <c r="O64" s="261">
        <v>202</v>
      </c>
      <c r="P64" s="262">
        <v>163</v>
      </c>
      <c r="Q64" s="263">
        <v>0</v>
      </c>
      <c r="R64" s="265">
        <v>365</v>
      </c>
      <c r="S64" s="275"/>
    </row>
    <row r="65" spans="1:20" s="245" customFormat="1" ht="20.100000000000001" customHeight="1" x14ac:dyDescent="0.35">
      <c r="A65" s="74" t="s">
        <v>168</v>
      </c>
      <c r="B65" s="75" t="s">
        <v>171</v>
      </c>
      <c r="C65" s="258">
        <v>40</v>
      </c>
      <c r="D65" s="259">
        <v>10</v>
      </c>
      <c r="E65" s="260" t="s">
        <v>247</v>
      </c>
      <c r="F65" s="258">
        <v>27</v>
      </c>
      <c r="G65" s="259">
        <v>20</v>
      </c>
      <c r="H65" s="260" t="s">
        <v>247</v>
      </c>
      <c r="I65" s="258">
        <v>40</v>
      </c>
      <c r="J65" s="259">
        <v>10</v>
      </c>
      <c r="K65" s="260" t="s">
        <v>247</v>
      </c>
      <c r="L65" s="258">
        <v>32</v>
      </c>
      <c r="M65" s="259">
        <v>14</v>
      </c>
      <c r="N65" s="260" t="s">
        <v>247</v>
      </c>
      <c r="O65" s="258">
        <v>139</v>
      </c>
      <c r="P65" s="259">
        <v>54</v>
      </c>
      <c r="Q65" s="260">
        <v>0</v>
      </c>
      <c r="R65" s="264">
        <v>193</v>
      </c>
      <c r="S65" s="275"/>
    </row>
    <row r="66" spans="1:20" s="245" customFormat="1" ht="20.100000000000001" customHeight="1" x14ac:dyDescent="0.35">
      <c r="A66" s="80" t="s">
        <v>173</v>
      </c>
      <c r="B66" s="81" t="s">
        <v>174</v>
      </c>
      <c r="C66" s="261">
        <v>48</v>
      </c>
      <c r="D66" s="262">
        <v>53</v>
      </c>
      <c r="E66" s="263" t="s">
        <v>247</v>
      </c>
      <c r="F66" s="261">
        <v>57</v>
      </c>
      <c r="G66" s="262">
        <v>46</v>
      </c>
      <c r="H66" s="263" t="s">
        <v>247</v>
      </c>
      <c r="I66" s="261">
        <v>50</v>
      </c>
      <c r="J66" s="262">
        <v>55</v>
      </c>
      <c r="K66" s="263" t="s">
        <v>247</v>
      </c>
      <c r="L66" s="261">
        <v>40</v>
      </c>
      <c r="M66" s="262">
        <v>62</v>
      </c>
      <c r="N66" s="263" t="s">
        <v>247</v>
      </c>
      <c r="O66" s="261">
        <v>195</v>
      </c>
      <c r="P66" s="262">
        <v>216</v>
      </c>
      <c r="Q66" s="263">
        <v>0</v>
      </c>
      <c r="R66" s="265">
        <v>411</v>
      </c>
      <c r="S66" s="275"/>
    </row>
    <row r="67" spans="1:20" s="245" customFormat="1" ht="20.100000000000001" customHeight="1" x14ac:dyDescent="0.35">
      <c r="A67" s="74" t="s">
        <v>176</v>
      </c>
      <c r="B67" s="75" t="s">
        <v>177</v>
      </c>
      <c r="C67" s="258">
        <v>30</v>
      </c>
      <c r="D67" s="259">
        <v>30</v>
      </c>
      <c r="E67" s="260">
        <v>1</v>
      </c>
      <c r="F67" s="258">
        <v>40</v>
      </c>
      <c r="G67" s="259">
        <v>22</v>
      </c>
      <c r="H67" s="260" t="s">
        <v>247</v>
      </c>
      <c r="I67" s="258">
        <v>34</v>
      </c>
      <c r="J67" s="259">
        <v>36</v>
      </c>
      <c r="K67" s="260" t="s">
        <v>247</v>
      </c>
      <c r="L67" s="258">
        <v>33</v>
      </c>
      <c r="M67" s="259">
        <v>39</v>
      </c>
      <c r="N67" s="260" t="s">
        <v>247</v>
      </c>
      <c r="O67" s="258">
        <v>137</v>
      </c>
      <c r="P67" s="259">
        <v>127</v>
      </c>
      <c r="Q67" s="260">
        <v>1</v>
      </c>
      <c r="R67" s="264">
        <v>265</v>
      </c>
      <c r="S67" s="275"/>
    </row>
    <row r="68" spans="1:20" s="245" customFormat="1" ht="20.100000000000001" customHeight="1" x14ac:dyDescent="0.35">
      <c r="A68" s="80" t="s">
        <v>179</v>
      </c>
      <c r="B68" s="81" t="s">
        <v>180</v>
      </c>
      <c r="C68" s="261">
        <v>26</v>
      </c>
      <c r="D68" s="262">
        <v>21</v>
      </c>
      <c r="E68" s="263" t="s">
        <v>247</v>
      </c>
      <c r="F68" s="261">
        <v>21</v>
      </c>
      <c r="G68" s="262">
        <v>24</v>
      </c>
      <c r="H68" s="263" t="s">
        <v>247</v>
      </c>
      <c r="I68" s="261">
        <v>29</v>
      </c>
      <c r="J68" s="262">
        <v>20</v>
      </c>
      <c r="K68" s="263" t="s">
        <v>247</v>
      </c>
      <c r="L68" s="261">
        <v>18</v>
      </c>
      <c r="M68" s="262">
        <v>26</v>
      </c>
      <c r="N68" s="263" t="s">
        <v>247</v>
      </c>
      <c r="O68" s="261">
        <v>94</v>
      </c>
      <c r="P68" s="262">
        <v>91</v>
      </c>
      <c r="Q68" s="263">
        <v>0</v>
      </c>
      <c r="R68" s="265">
        <v>185</v>
      </c>
      <c r="S68" s="275"/>
    </row>
    <row r="69" spans="1:20" s="245" customFormat="1" ht="20.100000000000001" customHeight="1" x14ac:dyDescent="0.35">
      <c r="A69" s="74" t="s">
        <v>182</v>
      </c>
      <c r="B69" s="75" t="s">
        <v>183</v>
      </c>
      <c r="C69" s="258">
        <v>47</v>
      </c>
      <c r="D69" s="259">
        <v>53</v>
      </c>
      <c r="E69" s="260" t="s">
        <v>247</v>
      </c>
      <c r="F69" s="258">
        <v>46</v>
      </c>
      <c r="G69" s="259">
        <v>54</v>
      </c>
      <c r="H69" s="260" t="s">
        <v>247</v>
      </c>
      <c r="I69" s="258">
        <v>52</v>
      </c>
      <c r="J69" s="259">
        <v>47</v>
      </c>
      <c r="K69" s="260" t="s">
        <v>247</v>
      </c>
      <c r="L69" s="258">
        <v>49</v>
      </c>
      <c r="M69" s="259">
        <v>48</v>
      </c>
      <c r="N69" s="260" t="s">
        <v>247</v>
      </c>
      <c r="O69" s="258">
        <v>194</v>
      </c>
      <c r="P69" s="259">
        <v>202</v>
      </c>
      <c r="Q69" s="260">
        <v>0</v>
      </c>
      <c r="R69" s="264">
        <v>396</v>
      </c>
      <c r="S69" s="275"/>
    </row>
    <row r="70" spans="1:20" s="245" customFormat="1" ht="20.100000000000001" customHeight="1" x14ac:dyDescent="0.35">
      <c r="A70" s="80" t="s">
        <v>185</v>
      </c>
      <c r="B70" s="81" t="s">
        <v>186</v>
      </c>
      <c r="C70" s="261">
        <v>12</v>
      </c>
      <c r="D70" s="262">
        <v>29</v>
      </c>
      <c r="E70" s="263" t="s">
        <v>247</v>
      </c>
      <c r="F70" s="261">
        <v>16</v>
      </c>
      <c r="G70" s="262">
        <v>30</v>
      </c>
      <c r="H70" s="263" t="s">
        <v>247</v>
      </c>
      <c r="I70" s="261">
        <v>22</v>
      </c>
      <c r="J70" s="262">
        <v>35</v>
      </c>
      <c r="K70" s="263" t="s">
        <v>247</v>
      </c>
      <c r="L70" s="261">
        <v>16</v>
      </c>
      <c r="M70" s="262">
        <v>38</v>
      </c>
      <c r="N70" s="263" t="s">
        <v>247</v>
      </c>
      <c r="O70" s="261">
        <v>66</v>
      </c>
      <c r="P70" s="262">
        <v>132</v>
      </c>
      <c r="Q70" s="263">
        <v>0</v>
      </c>
      <c r="R70" s="265">
        <v>198</v>
      </c>
      <c r="S70" s="275"/>
    </row>
    <row r="71" spans="1:20" s="245" customFormat="1" ht="27.75" customHeight="1" x14ac:dyDescent="0.35">
      <c r="A71" s="252"/>
      <c r="B71" s="72" t="s">
        <v>348</v>
      </c>
      <c r="C71" s="253">
        <v>2987</v>
      </c>
      <c r="D71" s="257">
        <v>3312</v>
      </c>
      <c r="E71" s="255">
        <v>9</v>
      </c>
      <c r="F71" s="253">
        <v>3039</v>
      </c>
      <c r="G71" s="257">
        <v>3183</v>
      </c>
      <c r="H71" s="255">
        <v>17</v>
      </c>
      <c r="I71" s="253">
        <v>3262</v>
      </c>
      <c r="J71" s="257">
        <v>3471</v>
      </c>
      <c r="K71" s="255">
        <v>9</v>
      </c>
      <c r="L71" s="253">
        <v>3161</v>
      </c>
      <c r="M71" s="257">
        <v>3348</v>
      </c>
      <c r="N71" s="255">
        <v>9</v>
      </c>
      <c r="O71" s="253">
        <v>12449</v>
      </c>
      <c r="P71" s="257">
        <v>13314</v>
      </c>
      <c r="Q71" s="255">
        <v>44</v>
      </c>
      <c r="R71" s="266">
        <v>25807</v>
      </c>
      <c r="S71" s="275"/>
    </row>
    <row r="72" spans="1:20" s="245" customFormat="1" ht="27.75" customHeight="1" x14ac:dyDescent="0.35">
      <c r="A72" s="252"/>
      <c r="B72" s="72" t="s">
        <v>349</v>
      </c>
      <c r="C72" s="256">
        <v>43</v>
      </c>
      <c r="D72" s="536">
        <v>46.5</v>
      </c>
      <c r="E72" s="255">
        <v>1</v>
      </c>
      <c r="F72" s="256">
        <v>45</v>
      </c>
      <c r="G72" s="254">
        <v>45</v>
      </c>
      <c r="H72" s="255">
        <v>1</v>
      </c>
      <c r="I72" s="256">
        <v>46</v>
      </c>
      <c r="J72" s="536">
        <v>45.5</v>
      </c>
      <c r="K72" s="537">
        <v>1.5</v>
      </c>
      <c r="L72" s="256">
        <v>44</v>
      </c>
      <c r="M72" s="254">
        <v>47</v>
      </c>
      <c r="N72" s="255">
        <v>2</v>
      </c>
      <c r="O72" s="256">
        <v>176</v>
      </c>
      <c r="P72" s="254">
        <v>195</v>
      </c>
      <c r="Q72" s="255">
        <v>0</v>
      </c>
      <c r="R72" s="267">
        <v>383</v>
      </c>
    </row>
    <row r="73" spans="1:20" s="245" customFormat="1" ht="27.75" customHeight="1" x14ac:dyDescent="0.35">
      <c r="A73" s="252"/>
      <c r="B73" s="72" t="s">
        <v>350</v>
      </c>
      <c r="C73" s="256"/>
      <c r="D73" s="254">
        <v>82</v>
      </c>
      <c r="E73" s="255"/>
      <c r="F73" s="256"/>
      <c r="G73" s="254">
        <v>61</v>
      </c>
      <c r="H73" s="255"/>
      <c r="I73" s="256"/>
      <c r="J73" s="254">
        <v>36</v>
      </c>
      <c r="K73" s="255"/>
      <c r="L73" s="256"/>
      <c r="M73" s="254">
        <v>42</v>
      </c>
      <c r="N73" s="255"/>
      <c r="O73" s="256"/>
      <c r="P73" s="254">
        <v>221</v>
      </c>
      <c r="Q73" s="255"/>
      <c r="R73" s="267"/>
    </row>
    <row r="74" spans="1:20" s="245" customFormat="1" ht="27.75" customHeight="1" thickBot="1" x14ac:dyDescent="0.4">
      <c r="A74" s="551"/>
      <c r="B74" s="552" t="s">
        <v>351</v>
      </c>
      <c r="C74" s="553"/>
      <c r="D74" s="554">
        <v>6308</v>
      </c>
      <c r="E74" s="555"/>
      <c r="F74" s="553"/>
      <c r="G74" s="554">
        <v>6239</v>
      </c>
      <c r="H74" s="555"/>
      <c r="I74" s="553"/>
      <c r="J74" s="554">
        <v>6742</v>
      </c>
      <c r="K74" s="555"/>
      <c r="L74" s="553"/>
      <c r="M74" s="554">
        <v>6518</v>
      </c>
      <c r="N74" s="555"/>
      <c r="O74" s="553"/>
      <c r="P74" s="554">
        <v>25807</v>
      </c>
      <c r="Q74" s="555"/>
      <c r="R74" s="556"/>
      <c r="T74" s="275"/>
    </row>
    <row r="75" spans="1:20" s="245" customFormat="1" ht="27.75" customHeight="1" thickTop="1" x14ac:dyDescent="0.35">
      <c r="A75" s="534"/>
      <c r="B75" s="525" t="s">
        <v>888</v>
      </c>
      <c r="C75" s="535"/>
      <c r="D75" s="514"/>
      <c r="E75" s="514"/>
      <c r="F75" s="535"/>
      <c r="G75" s="514"/>
      <c r="H75" s="514"/>
      <c r="I75" s="535"/>
      <c r="J75" s="514"/>
      <c r="K75" s="514"/>
      <c r="L75" s="535"/>
      <c r="M75" s="514"/>
      <c r="N75" s="514"/>
      <c r="O75" s="535"/>
      <c r="P75" s="514"/>
      <c r="Q75" s="514"/>
      <c r="R75" s="535"/>
      <c r="T75" s="275"/>
    </row>
    <row r="76" spans="1:20" s="245" customFormat="1" ht="20.100000000000001" customHeight="1" x14ac:dyDescent="0.35">
      <c r="A76" s="80" t="s">
        <v>864</v>
      </c>
      <c r="B76" s="81" t="s">
        <v>874</v>
      </c>
      <c r="C76" s="249">
        <v>90</v>
      </c>
      <c r="D76" s="262">
        <v>85</v>
      </c>
      <c r="E76" s="263">
        <v>0</v>
      </c>
      <c r="F76" s="249">
        <v>92</v>
      </c>
      <c r="G76" s="262">
        <v>96</v>
      </c>
      <c r="H76" s="263">
        <v>0</v>
      </c>
      <c r="I76" s="249">
        <v>111</v>
      </c>
      <c r="J76" s="262">
        <v>85</v>
      </c>
      <c r="K76" s="263">
        <v>0</v>
      </c>
      <c r="L76" s="249">
        <v>247</v>
      </c>
      <c r="M76" s="262">
        <v>243</v>
      </c>
      <c r="N76" s="263">
        <v>0</v>
      </c>
      <c r="O76" s="249">
        <v>540</v>
      </c>
      <c r="P76" s="262">
        <v>509</v>
      </c>
      <c r="Q76" s="263">
        <v>0</v>
      </c>
      <c r="R76" s="265">
        <v>1049</v>
      </c>
      <c r="T76" s="275"/>
    </row>
    <row r="77" spans="1:20" s="245" customFormat="1" ht="24.95" customHeight="1" x14ac:dyDescent="0.35">
      <c r="A77" s="534"/>
      <c r="B77" s="525" t="s">
        <v>901</v>
      </c>
      <c r="C77" s="535"/>
      <c r="D77" s="514"/>
      <c r="E77" s="514"/>
      <c r="F77" s="535"/>
      <c r="G77" s="514"/>
      <c r="H77" s="514"/>
      <c r="I77" s="535"/>
      <c r="J77" s="514"/>
      <c r="K77" s="514"/>
      <c r="L77" s="535"/>
      <c r="M77" s="514"/>
      <c r="N77" s="514"/>
      <c r="O77" s="535"/>
      <c r="P77" s="514"/>
      <c r="Q77" s="514"/>
      <c r="R77" s="535"/>
      <c r="T77" s="275"/>
    </row>
    <row r="78" spans="1:20" s="245" customFormat="1" ht="20.100000000000001" customHeight="1" x14ac:dyDescent="0.35">
      <c r="A78" s="74" t="s">
        <v>188</v>
      </c>
      <c r="B78" s="75" t="s">
        <v>189</v>
      </c>
      <c r="C78" s="246">
        <v>21</v>
      </c>
      <c r="D78" s="247">
        <v>11</v>
      </c>
      <c r="E78" s="248" t="s">
        <v>247</v>
      </c>
      <c r="F78" s="246">
        <v>21</v>
      </c>
      <c r="G78" s="247">
        <v>10</v>
      </c>
      <c r="H78" s="248" t="s">
        <v>247</v>
      </c>
      <c r="I78" s="246">
        <v>20</v>
      </c>
      <c r="J78" s="247">
        <v>23</v>
      </c>
      <c r="K78" s="248" t="s">
        <v>247</v>
      </c>
      <c r="L78" s="246">
        <v>21</v>
      </c>
      <c r="M78" s="247">
        <v>22</v>
      </c>
      <c r="N78" s="248" t="s">
        <v>247</v>
      </c>
      <c r="O78" s="246">
        <v>83</v>
      </c>
      <c r="P78" s="247">
        <v>66</v>
      </c>
      <c r="Q78" s="248" t="s">
        <v>247</v>
      </c>
      <c r="R78" s="208">
        <v>149</v>
      </c>
      <c r="S78" s="275"/>
    </row>
    <row r="79" spans="1:20" s="245" customFormat="1" ht="20.100000000000001" customHeight="1" x14ac:dyDescent="0.35">
      <c r="A79" s="80" t="s">
        <v>191</v>
      </c>
      <c r="B79" s="81" t="s">
        <v>192</v>
      </c>
      <c r="C79" s="249">
        <v>26</v>
      </c>
      <c r="D79" s="250">
        <v>29</v>
      </c>
      <c r="E79" s="251" t="s">
        <v>247</v>
      </c>
      <c r="F79" s="249">
        <v>27</v>
      </c>
      <c r="G79" s="250">
        <v>29</v>
      </c>
      <c r="H79" s="251" t="s">
        <v>247</v>
      </c>
      <c r="I79" s="249">
        <v>35</v>
      </c>
      <c r="J79" s="250">
        <v>21</v>
      </c>
      <c r="K79" s="251" t="s">
        <v>247</v>
      </c>
      <c r="L79" s="249">
        <v>26</v>
      </c>
      <c r="M79" s="250">
        <v>35</v>
      </c>
      <c r="N79" s="251" t="s">
        <v>247</v>
      </c>
      <c r="O79" s="249">
        <v>114</v>
      </c>
      <c r="P79" s="250">
        <v>114</v>
      </c>
      <c r="Q79" s="251" t="s">
        <v>247</v>
      </c>
      <c r="R79" s="209">
        <v>228</v>
      </c>
      <c r="S79" s="275"/>
    </row>
    <row r="80" spans="1:20" s="245" customFormat="1" ht="20.100000000000001" customHeight="1" x14ac:dyDescent="0.35">
      <c r="A80" s="74" t="s">
        <v>195</v>
      </c>
      <c r="B80" s="75" t="s">
        <v>196</v>
      </c>
      <c r="C80" s="246">
        <v>17</v>
      </c>
      <c r="D80" s="247">
        <v>12</v>
      </c>
      <c r="E80" s="248" t="s">
        <v>247</v>
      </c>
      <c r="F80" s="246">
        <v>17</v>
      </c>
      <c r="G80" s="247">
        <v>11</v>
      </c>
      <c r="H80" s="248" t="s">
        <v>247</v>
      </c>
      <c r="I80" s="246">
        <v>16</v>
      </c>
      <c r="J80" s="247">
        <v>19</v>
      </c>
      <c r="K80" s="248" t="s">
        <v>247</v>
      </c>
      <c r="L80" s="246">
        <v>20</v>
      </c>
      <c r="M80" s="247">
        <v>15</v>
      </c>
      <c r="N80" s="248" t="s">
        <v>247</v>
      </c>
      <c r="O80" s="246">
        <v>70</v>
      </c>
      <c r="P80" s="247">
        <v>57</v>
      </c>
      <c r="Q80" s="248" t="s">
        <v>247</v>
      </c>
      <c r="R80" s="208">
        <v>127</v>
      </c>
      <c r="S80" s="275"/>
    </row>
    <row r="81" spans="1:19" s="245" customFormat="1" ht="20.100000000000001" customHeight="1" x14ac:dyDescent="0.35">
      <c r="A81" s="80" t="s">
        <v>199</v>
      </c>
      <c r="B81" s="81" t="s">
        <v>200</v>
      </c>
      <c r="C81" s="249">
        <v>19</v>
      </c>
      <c r="D81" s="250">
        <v>21</v>
      </c>
      <c r="E81" s="251" t="s">
        <v>247</v>
      </c>
      <c r="F81" s="249">
        <v>24</v>
      </c>
      <c r="G81" s="250">
        <v>16</v>
      </c>
      <c r="H81" s="251" t="s">
        <v>247</v>
      </c>
      <c r="I81" s="249">
        <v>19</v>
      </c>
      <c r="J81" s="250">
        <v>20</v>
      </c>
      <c r="K81" s="251" t="s">
        <v>247</v>
      </c>
      <c r="L81" s="249">
        <v>15</v>
      </c>
      <c r="M81" s="250">
        <v>22</v>
      </c>
      <c r="N81" s="251" t="s">
        <v>247</v>
      </c>
      <c r="O81" s="249">
        <v>77</v>
      </c>
      <c r="P81" s="250">
        <v>79</v>
      </c>
      <c r="Q81" s="251" t="s">
        <v>247</v>
      </c>
      <c r="R81" s="209">
        <v>156</v>
      </c>
      <c r="S81" s="275"/>
    </row>
    <row r="82" spans="1:19" s="245" customFormat="1" ht="20.100000000000001" customHeight="1" x14ac:dyDescent="0.35">
      <c r="A82" s="74" t="s">
        <v>202</v>
      </c>
      <c r="B82" s="75" t="s">
        <v>203</v>
      </c>
      <c r="C82" s="246">
        <v>38</v>
      </c>
      <c r="D82" s="247">
        <v>58</v>
      </c>
      <c r="E82" s="248" t="s">
        <v>247</v>
      </c>
      <c r="F82" s="246">
        <v>53</v>
      </c>
      <c r="G82" s="247">
        <v>43</v>
      </c>
      <c r="H82" s="248" t="s">
        <v>247</v>
      </c>
      <c r="I82" s="246">
        <v>56</v>
      </c>
      <c r="J82" s="247">
        <v>63</v>
      </c>
      <c r="K82" s="248" t="s">
        <v>247</v>
      </c>
      <c r="L82" s="246">
        <v>49</v>
      </c>
      <c r="M82" s="247">
        <v>71</v>
      </c>
      <c r="N82" s="248" t="s">
        <v>247</v>
      </c>
      <c r="O82" s="246">
        <v>196</v>
      </c>
      <c r="P82" s="247">
        <v>235</v>
      </c>
      <c r="Q82" s="248" t="s">
        <v>247</v>
      </c>
      <c r="R82" s="208">
        <v>431</v>
      </c>
      <c r="S82" s="275"/>
    </row>
    <row r="83" spans="1:19" s="245" customFormat="1" ht="20.100000000000001" customHeight="1" x14ac:dyDescent="0.35">
      <c r="A83" s="80" t="s">
        <v>202</v>
      </c>
      <c r="B83" s="81" t="s">
        <v>204</v>
      </c>
      <c r="C83" s="249">
        <v>20</v>
      </c>
      <c r="D83" s="250">
        <v>36</v>
      </c>
      <c r="E83" s="251" t="s">
        <v>247</v>
      </c>
      <c r="F83" s="249">
        <v>22</v>
      </c>
      <c r="G83" s="250">
        <v>34</v>
      </c>
      <c r="H83" s="251" t="s">
        <v>247</v>
      </c>
      <c r="I83" s="249">
        <v>41</v>
      </c>
      <c r="J83" s="250">
        <v>33</v>
      </c>
      <c r="K83" s="251" t="s">
        <v>247</v>
      </c>
      <c r="L83" s="249">
        <v>29</v>
      </c>
      <c r="M83" s="250">
        <v>46</v>
      </c>
      <c r="N83" s="251" t="s">
        <v>247</v>
      </c>
      <c r="O83" s="249">
        <v>112</v>
      </c>
      <c r="P83" s="250">
        <v>149</v>
      </c>
      <c r="Q83" s="251" t="s">
        <v>247</v>
      </c>
      <c r="R83" s="209">
        <v>261</v>
      </c>
      <c r="S83" s="275"/>
    </row>
    <row r="84" spans="1:19" s="245" customFormat="1" ht="20.100000000000001" customHeight="1" x14ac:dyDescent="0.35">
      <c r="A84" s="74" t="s">
        <v>205</v>
      </c>
      <c r="B84" s="75" t="s">
        <v>206</v>
      </c>
      <c r="C84" s="246">
        <v>14</v>
      </c>
      <c r="D84" s="247">
        <v>24</v>
      </c>
      <c r="E84" s="248" t="s">
        <v>247</v>
      </c>
      <c r="F84" s="246">
        <v>17</v>
      </c>
      <c r="G84" s="247">
        <v>20</v>
      </c>
      <c r="H84" s="248" t="s">
        <v>247</v>
      </c>
      <c r="I84" s="246">
        <v>20</v>
      </c>
      <c r="J84" s="247">
        <v>20</v>
      </c>
      <c r="K84" s="248" t="s">
        <v>247</v>
      </c>
      <c r="L84" s="246">
        <v>14</v>
      </c>
      <c r="M84" s="247">
        <v>24</v>
      </c>
      <c r="N84" s="248" t="s">
        <v>247</v>
      </c>
      <c r="O84" s="246">
        <v>65</v>
      </c>
      <c r="P84" s="247">
        <v>88</v>
      </c>
      <c r="Q84" s="248" t="s">
        <v>247</v>
      </c>
      <c r="R84" s="208">
        <v>153</v>
      </c>
      <c r="S84" s="275"/>
    </row>
    <row r="85" spans="1:19" s="245" customFormat="1" ht="20.100000000000001" customHeight="1" x14ac:dyDescent="0.35">
      <c r="A85" s="80" t="s">
        <v>205</v>
      </c>
      <c r="B85" s="81" t="s">
        <v>872</v>
      </c>
      <c r="C85" s="249">
        <v>38</v>
      </c>
      <c r="D85" s="250">
        <v>51</v>
      </c>
      <c r="E85" s="251" t="s">
        <v>247</v>
      </c>
      <c r="F85" s="249">
        <v>39</v>
      </c>
      <c r="G85" s="250">
        <v>47</v>
      </c>
      <c r="H85" s="251" t="s">
        <v>247</v>
      </c>
      <c r="I85" s="249">
        <v>35</v>
      </c>
      <c r="J85" s="250">
        <v>50</v>
      </c>
      <c r="K85" s="251" t="s">
        <v>247</v>
      </c>
      <c r="L85" s="249">
        <v>66</v>
      </c>
      <c r="M85" s="250">
        <v>98</v>
      </c>
      <c r="N85" s="251" t="s">
        <v>247</v>
      </c>
      <c r="O85" s="249">
        <v>178</v>
      </c>
      <c r="P85" s="250">
        <v>246</v>
      </c>
      <c r="Q85" s="251" t="s">
        <v>247</v>
      </c>
      <c r="R85" s="209">
        <v>424</v>
      </c>
      <c r="S85" s="275"/>
    </row>
    <row r="86" spans="1:19" s="245" customFormat="1" ht="20.100000000000001" customHeight="1" x14ac:dyDescent="0.35">
      <c r="A86" s="74" t="s">
        <v>205</v>
      </c>
      <c r="B86" s="75" t="s">
        <v>815</v>
      </c>
      <c r="C86" s="246">
        <v>12</v>
      </c>
      <c r="D86" s="247">
        <v>38</v>
      </c>
      <c r="E86" s="248" t="s">
        <v>247</v>
      </c>
      <c r="F86" s="246">
        <v>13</v>
      </c>
      <c r="G86" s="247">
        <v>37</v>
      </c>
      <c r="H86" s="248" t="s">
        <v>247</v>
      </c>
      <c r="I86" s="246">
        <v>15</v>
      </c>
      <c r="J86" s="247">
        <v>38</v>
      </c>
      <c r="K86" s="248" t="s">
        <v>247</v>
      </c>
      <c r="L86" s="246">
        <v>24</v>
      </c>
      <c r="M86" s="247">
        <v>31</v>
      </c>
      <c r="N86" s="248" t="s">
        <v>247</v>
      </c>
      <c r="O86" s="246">
        <v>64</v>
      </c>
      <c r="P86" s="247">
        <v>144</v>
      </c>
      <c r="Q86" s="248" t="s">
        <v>247</v>
      </c>
      <c r="R86" s="208">
        <v>208</v>
      </c>
      <c r="S86" s="275"/>
    </row>
    <row r="87" spans="1:19" s="245" customFormat="1" ht="20.100000000000001" customHeight="1" x14ac:dyDescent="0.35">
      <c r="A87" s="80" t="s">
        <v>212</v>
      </c>
      <c r="B87" s="81" t="s">
        <v>213</v>
      </c>
      <c r="C87" s="249">
        <v>14</v>
      </c>
      <c r="D87" s="250">
        <v>20</v>
      </c>
      <c r="E87" s="251" t="s">
        <v>247</v>
      </c>
      <c r="F87" s="249">
        <v>17</v>
      </c>
      <c r="G87" s="250">
        <v>18</v>
      </c>
      <c r="H87" s="251" t="s">
        <v>247</v>
      </c>
      <c r="I87" s="249">
        <v>20</v>
      </c>
      <c r="J87" s="250">
        <v>18</v>
      </c>
      <c r="K87" s="251" t="s">
        <v>247</v>
      </c>
      <c r="L87" s="249">
        <v>14</v>
      </c>
      <c r="M87" s="250">
        <v>14</v>
      </c>
      <c r="N87" s="251" t="s">
        <v>247</v>
      </c>
      <c r="O87" s="249">
        <v>65</v>
      </c>
      <c r="P87" s="250">
        <v>70</v>
      </c>
      <c r="Q87" s="251" t="s">
        <v>247</v>
      </c>
      <c r="R87" s="209">
        <v>135</v>
      </c>
      <c r="S87" s="275"/>
    </row>
    <row r="88" spans="1:19" s="245" customFormat="1" ht="27.75" customHeight="1" x14ac:dyDescent="0.35">
      <c r="A88" s="252"/>
      <c r="B88" s="72" t="s">
        <v>352</v>
      </c>
      <c r="C88" s="253">
        <v>219</v>
      </c>
      <c r="D88" s="257">
        <v>300</v>
      </c>
      <c r="E88" s="255" t="s">
        <v>247</v>
      </c>
      <c r="F88" s="253">
        <v>250</v>
      </c>
      <c r="G88" s="257">
        <v>265</v>
      </c>
      <c r="H88" s="255" t="s">
        <v>247</v>
      </c>
      <c r="I88" s="253">
        <v>277</v>
      </c>
      <c r="J88" s="257">
        <v>305</v>
      </c>
      <c r="K88" s="255" t="s">
        <v>247</v>
      </c>
      <c r="L88" s="253">
        <v>278</v>
      </c>
      <c r="M88" s="257">
        <v>378</v>
      </c>
      <c r="N88" s="255" t="s">
        <v>247</v>
      </c>
      <c r="O88" s="253">
        <v>1024</v>
      </c>
      <c r="P88" s="257">
        <v>1248</v>
      </c>
      <c r="Q88" s="255" t="s">
        <v>247</v>
      </c>
      <c r="R88" s="266">
        <v>2272</v>
      </c>
      <c r="S88" s="275"/>
    </row>
    <row r="89" spans="1:19" s="245" customFormat="1" ht="27.75" customHeight="1" x14ac:dyDescent="0.35">
      <c r="A89" s="252"/>
      <c r="B89" s="72" t="s">
        <v>349</v>
      </c>
      <c r="C89" s="256">
        <v>20</v>
      </c>
      <c r="D89" s="536">
        <v>26.5</v>
      </c>
      <c r="E89" s="255" t="s">
        <v>247</v>
      </c>
      <c r="F89" s="256">
        <v>22</v>
      </c>
      <c r="G89" s="536">
        <v>24.5</v>
      </c>
      <c r="H89" s="255" t="s">
        <v>247</v>
      </c>
      <c r="I89" s="256">
        <v>20</v>
      </c>
      <c r="J89" s="254">
        <v>22</v>
      </c>
      <c r="K89" s="255" t="s">
        <v>247</v>
      </c>
      <c r="L89" s="256">
        <v>23</v>
      </c>
      <c r="M89" s="536">
        <v>27.5</v>
      </c>
      <c r="N89" s="255" t="s">
        <v>247</v>
      </c>
      <c r="O89" s="256">
        <v>80</v>
      </c>
      <c r="P89" s="254">
        <v>101</v>
      </c>
      <c r="Q89" s="255" t="s">
        <v>247</v>
      </c>
      <c r="R89" s="178">
        <v>182</v>
      </c>
    </row>
    <row r="90" spans="1:19" s="245" customFormat="1" ht="27.75" customHeight="1" x14ac:dyDescent="0.35">
      <c r="A90" s="252"/>
      <c r="B90" s="72" t="s">
        <v>350</v>
      </c>
      <c r="C90" s="256"/>
      <c r="D90" s="254">
        <v>7</v>
      </c>
      <c r="E90" s="255"/>
      <c r="F90" s="256"/>
      <c r="G90" s="254">
        <v>4</v>
      </c>
      <c r="H90" s="255"/>
      <c r="I90" s="256"/>
      <c r="J90" s="254">
        <v>5</v>
      </c>
      <c r="K90" s="255"/>
      <c r="L90" s="256"/>
      <c r="M90" s="254">
        <v>2</v>
      </c>
      <c r="N90" s="255"/>
      <c r="O90" s="256"/>
      <c r="P90" s="254">
        <v>18</v>
      </c>
      <c r="Q90" s="255"/>
      <c r="R90" s="178"/>
    </row>
    <row r="91" spans="1:19" s="245" customFormat="1" ht="27.75" customHeight="1" x14ac:dyDescent="0.35">
      <c r="A91" s="252"/>
      <c r="B91" s="72" t="s">
        <v>353</v>
      </c>
      <c r="C91" s="256"/>
      <c r="D91" s="538">
        <v>519</v>
      </c>
      <c r="E91" s="539"/>
      <c r="F91" s="256"/>
      <c r="G91" s="538">
        <v>515</v>
      </c>
      <c r="H91" s="539"/>
      <c r="I91" s="256"/>
      <c r="J91" s="538">
        <v>582</v>
      </c>
      <c r="K91" s="539"/>
      <c r="L91" s="256"/>
      <c r="M91" s="538">
        <v>656</v>
      </c>
      <c r="N91" s="539"/>
      <c r="O91" s="256"/>
      <c r="P91" s="538">
        <v>2272</v>
      </c>
      <c r="Q91" s="539"/>
      <c r="R91" s="178"/>
    </row>
    <row r="92" spans="1:19" ht="29.25" customHeight="1" x14ac:dyDescent="0.35">
      <c r="A92" s="690" t="s">
        <v>813</v>
      </c>
      <c r="B92" s="690"/>
      <c r="C92" s="64"/>
      <c r="D92" s="64"/>
      <c r="E92" s="64"/>
      <c r="F92" s="64"/>
      <c r="G92" s="64"/>
      <c r="H92" s="64"/>
      <c r="I92" s="64"/>
      <c r="J92" s="64"/>
      <c r="K92" s="64"/>
      <c r="L92" s="64"/>
      <c r="M92" s="64"/>
      <c r="N92" s="64"/>
      <c r="O92" s="64"/>
      <c r="P92" s="64"/>
      <c r="Q92" s="64"/>
      <c r="R92" s="64"/>
    </row>
    <row r="93" spans="1:19" ht="13.9" x14ac:dyDescent="0.35">
      <c r="A93" s="630" t="s">
        <v>875</v>
      </c>
      <c r="B93" s="630"/>
      <c r="C93" s="64"/>
      <c r="D93" s="64"/>
      <c r="E93" s="64"/>
      <c r="F93" s="64"/>
      <c r="G93" s="64"/>
      <c r="H93" s="64"/>
      <c r="I93" s="64"/>
      <c r="J93" s="64"/>
      <c r="K93" s="64"/>
      <c r="L93" s="64"/>
      <c r="M93" s="64"/>
      <c r="N93" s="64"/>
      <c r="O93" s="64"/>
      <c r="P93" s="64"/>
      <c r="Q93" s="64"/>
      <c r="R93" s="64"/>
    </row>
    <row r="94" spans="1:19" ht="13.9" x14ac:dyDescent="0.35">
      <c r="A94" s="629" t="s">
        <v>870</v>
      </c>
      <c r="B94" s="629"/>
      <c r="D94" s="64"/>
      <c r="F94" s="494"/>
      <c r="G94" s="64"/>
      <c r="H94" s="494"/>
      <c r="I94" s="494"/>
      <c r="J94" s="64"/>
      <c r="K94" s="494"/>
      <c r="L94" s="494"/>
      <c r="M94" s="64"/>
      <c r="N94" s="494"/>
      <c r="O94" s="494"/>
      <c r="P94" s="64"/>
      <c r="Q94" s="494"/>
      <c r="R94" s="64"/>
    </row>
    <row r="95" spans="1:19" s="504" customFormat="1" ht="13.9" x14ac:dyDescent="0.35">
      <c r="A95" s="448" t="s">
        <v>871</v>
      </c>
      <c r="B95" s="464"/>
      <c r="D95" s="64"/>
      <c r="G95" s="64"/>
      <c r="J95" s="64"/>
      <c r="M95" s="64"/>
      <c r="P95" s="64"/>
      <c r="R95" s="64"/>
    </row>
    <row r="96" spans="1:19" x14ac:dyDescent="0.35">
      <c r="A96" s="48"/>
      <c r="B96" s="48"/>
    </row>
    <row r="97" spans="1:2" x14ac:dyDescent="0.35">
      <c r="A97" s="443" t="s">
        <v>814</v>
      </c>
      <c r="B97" s="443"/>
    </row>
    <row r="98" spans="1:2" x14ac:dyDescent="0.35">
      <c r="A98" s="445" t="s">
        <v>521</v>
      </c>
      <c r="B98" s="48"/>
    </row>
  </sheetData>
  <autoFilter ref="A4:R4"/>
  <mergeCells count="7">
    <mergeCell ref="A92:B92"/>
    <mergeCell ref="A2:B2"/>
    <mergeCell ref="O3:Q3"/>
    <mergeCell ref="C3:E3"/>
    <mergeCell ref="F3:H3"/>
    <mergeCell ref="I3:K3"/>
    <mergeCell ref="L3:N3"/>
  </mergeCells>
  <hyperlinks>
    <hyperlink ref="A2:B2" location="TOC!A1" display="Return to Table of Contents"/>
  </hyperlinks>
  <pageMargins left="0.25" right="0.25" top="0.75" bottom="0.75" header="0.3" footer="0.3"/>
  <pageSetup scale="33" orientation="portrait" horizontalDpi="1200" verticalDpi="1200" r:id="rId1"/>
  <headerFooter>
    <oddHeader>&amp;L&amp;9 2019-20 &amp;"Arial,Italic"Survey of Dental Education&amp;"Arial,Regular"
Report 1 - Academic Programs, Enrollment, and Graduates</oddHeader>
  </headerFooter>
  <rowBreaks count="1" manualBreakCount="1">
    <brk id="77" max="16383" man="1"/>
  </rowBreaks>
  <colBreaks count="1" manualBreakCount="1">
    <brk id="8"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M76"/>
  <sheetViews>
    <sheetView workbookViewId="0">
      <pane xSplit="2" ySplit="3" topLeftCell="C4" activePane="bottomRight" state="frozen"/>
      <selection activeCell="B51" sqref="B51"/>
      <selection pane="topRight" activeCell="B51" sqref="B51"/>
      <selection pane="bottomLeft" activeCell="B51" sqref="B51"/>
      <selection pane="bottomRight"/>
    </sheetView>
  </sheetViews>
  <sheetFormatPr defaultColWidth="9.1328125" defaultRowHeight="12.75" x14ac:dyDescent="0.35"/>
  <cols>
    <col min="1" max="1" width="8.3984375" style="1" customWidth="1"/>
    <col min="2" max="2" width="50.73046875" style="1" customWidth="1"/>
    <col min="3" max="13" width="10.73046875" style="1" customWidth="1"/>
    <col min="14" max="16384" width="9.1328125" style="1"/>
  </cols>
  <sheetData>
    <row r="1" spans="1:13" ht="13.9" x14ac:dyDescent="0.4">
      <c r="A1" s="2" t="s">
        <v>354</v>
      </c>
    </row>
    <row r="2" spans="1:13" ht="18" customHeight="1" x14ac:dyDescent="0.35">
      <c r="A2" s="694" t="s">
        <v>0</v>
      </c>
      <c r="B2" s="694"/>
    </row>
    <row r="3" spans="1:13" ht="36.75" customHeight="1" x14ac:dyDescent="0.35">
      <c r="A3" s="153" t="s">
        <v>1</v>
      </c>
      <c r="B3" s="153" t="s">
        <v>2</v>
      </c>
      <c r="C3" s="12" t="s">
        <v>224</v>
      </c>
      <c r="D3" s="12" t="s">
        <v>225</v>
      </c>
      <c r="E3" s="12" t="s">
        <v>226</v>
      </c>
      <c r="F3" s="12" t="s">
        <v>227</v>
      </c>
      <c r="G3" s="12" t="s">
        <v>228</v>
      </c>
      <c r="H3" s="12" t="s">
        <v>229</v>
      </c>
      <c r="I3" s="12" t="s">
        <v>230</v>
      </c>
      <c r="J3" s="12" t="s">
        <v>231</v>
      </c>
      <c r="K3" s="12" t="s">
        <v>232</v>
      </c>
      <c r="L3" s="12" t="s">
        <v>233</v>
      </c>
      <c r="M3" s="12" t="s">
        <v>234</v>
      </c>
    </row>
    <row r="4" spans="1:13" ht="20.100000000000001" customHeight="1" x14ac:dyDescent="0.35">
      <c r="A4" s="154" t="s">
        <v>10</v>
      </c>
      <c r="B4" s="99" t="s">
        <v>11</v>
      </c>
      <c r="C4" s="155">
        <v>230</v>
      </c>
      <c r="D4" s="155">
        <v>239</v>
      </c>
      <c r="E4" s="155">
        <v>237</v>
      </c>
      <c r="F4" s="155">
        <v>229</v>
      </c>
      <c r="G4" s="155">
        <v>228</v>
      </c>
      <c r="H4" s="155">
        <v>235</v>
      </c>
      <c r="I4" s="155">
        <v>240</v>
      </c>
      <c r="J4" s="155">
        <v>250</v>
      </c>
      <c r="K4" s="155">
        <v>261</v>
      </c>
      <c r="L4" s="155">
        <v>270</v>
      </c>
      <c r="M4" s="155">
        <v>282</v>
      </c>
    </row>
    <row r="5" spans="1:13" ht="20.100000000000001" customHeight="1" x14ac:dyDescent="0.35">
      <c r="A5" s="156" t="s">
        <v>18</v>
      </c>
      <c r="B5" s="101" t="s">
        <v>19</v>
      </c>
      <c r="C5" s="157">
        <v>249</v>
      </c>
      <c r="D5" s="157">
        <v>263</v>
      </c>
      <c r="E5" s="157">
        <v>281</v>
      </c>
      <c r="F5" s="157">
        <v>290</v>
      </c>
      <c r="G5" s="157">
        <v>296</v>
      </c>
      <c r="H5" s="157">
        <v>301</v>
      </c>
      <c r="I5" s="157">
        <v>304</v>
      </c>
      <c r="J5" s="157">
        <v>296</v>
      </c>
      <c r="K5" s="157">
        <v>296</v>
      </c>
      <c r="L5" s="157">
        <v>296</v>
      </c>
      <c r="M5" s="157">
        <v>299</v>
      </c>
    </row>
    <row r="6" spans="1:13" ht="20.100000000000001" customHeight="1" x14ac:dyDescent="0.35">
      <c r="A6" s="154" t="s">
        <v>18</v>
      </c>
      <c r="B6" s="99" t="s">
        <v>23</v>
      </c>
      <c r="C6" s="155">
        <v>223</v>
      </c>
      <c r="D6" s="155">
        <v>334</v>
      </c>
      <c r="E6" s="155">
        <v>442</v>
      </c>
      <c r="F6" s="155">
        <v>441</v>
      </c>
      <c r="G6" s="155">
        <v>467</v>
      </c>
      <c r="H6" s="155">
        <v>500</v>
      </c>
      <c r="I6" s="155">
        <v>529</v>
      </c>
      <c r="J6" s="155">
        <v>566</v>
      </c>
      <c r="K6" s="155">
        <v>564</v>
      </c>
      <c r="L6" s="155">
        <v>571</v>
      </c>
      <c r="M6" s="155">
        <v>571</v>
      </c>
    </row>
    <row r="7" spans="1:13" ht="20.100000000000001" customHeight="1" x14ac:dyDescent="0.35">
      <c r="A7" s="156" t="s">
        <v>26</v>
      </c>
      <c r="B7" s="101" t="s">
        <v>27</v>
      </c>
      <c r="C7" s="157">
        <v>476</v>
      </c>
      <c r="D7" s="157">
        <v>470</v>
      </c>
      <c r="E7" s="157">
        <v>472</v>
      </c>
      <c r="F7" s="157">
        <v>463</v>
      </c>
      <c r="G7" s="157">
        <v>469</v>
      </c>
      <c r="H7" s="157">
        <v>470</v>
      </c>
      <c r="I7" s="157">
        <v>458</v>
      </c>
      <c r="J7" s="157">
        <v>465</v>
      </c>
      <c r="K7" s="157">
        <v>472</v>
      </c>
      <c r="L7" s="157">
        <v>475</v>
      </c>
      <c r="M7" s="157">
        <v>479</v>
      </c>
    </row>
    <row r="8" spans="1:13" ht="20.100000000000001" customHeight="1" x14ac:dyDescent="0.35">
      <c r="A8" s="154" t="s">
        <v>26</v>
      </c>
      <c r="B8" s="99" t="s">
        <v>31</v>
      </c>
      <c r="C8" s="155">
        <v>381</v>
      </c>
      <c r="D8" s="155">
        <v>386</v>
      </c>
      <c r="E8" s="155">
        <v>389</v>
      </c>
      <c r="F8" s="155">
        <v>392</v>
      </c>
      <c r="G8" s="155">
        <v>393</v>
      </c>
      <c r="H8" s="155">
        <v>396</v>
      </c>
      <c r="I8" s="155">
        <v>402</v>
      </c>
      <c r="J8" s="155">
        <v>414</v>
      </c>
      <c r="K8" s="155">
        <v>413</v>
      </c>
      <c r="L8" s="155">
        <v>412</v>
      </c>
      <c r="M8" s="155">
        <v>409</v>
      </c>
    </row>
    <row r="9" spans="1:13" ht="20.100000000000001" customHeight="1" x14ac:dyDescent="0.35">
      <c r="A9" s="156" t="s">
        <v>26</v>
      </c>
      <c r="B9" s="101" t="s">
        <v>32</v>
      </c>
      <c r="C9" s="157">
        <v>374</v>
      </c>
      <c r="D9" s="157">
        <v>376</v>
      </c>
      <c r="E9" s="157">
        <v>382</v>
      </c>
      <c r="F9" s="157">
        <v>391</v>
      </c>
      <c r="G9" s="157">
        <v>398</v>
      </c>
      <c r="H9" s="157">
        <v>396</v>
      </c>
      <c r="I9" s="157">
        <v>388</v>
      </c>
      <c r="J9" s="157">
        <v>385</v>
      </c>
      <c r="K9" s="157">
        <v>385</v>
      </c>
      <c r="L9" s="157">
        <v>383</v>
      </c>
      <c r="M9" s="157">
        <v>390</v>
      </c>
    </row>
    <row r="10" spans="1:13" ht="20.100000000000001" customHeight="1" x14ac:dyDescent="0.35">
      <c r="A10" s="154" t="s">
        <v>26</v>
      </c>
      <c r="B10" s="99" t="s">
        <v>34</v>
      </c>
      <c r="C10" s="155">
        <v>647</v>
      </c>
      <c r="D10" s="155">
        <v>645</v>
      </c>
      <c r="E10" s="155">
        <v>639</v>
      </c>
      <c r="F10" s="155">
        <v>639</v>
      </c>
      <c r="G10" s="155">
        <v>637</v>
      </c>
      <c r="H10" s="155">
        <v>644</v>
      </c>
      <c r="I10" s="155">
        <v>653</v>
      </c>
      <c r="J10" s="155">
        <v>651</v>
      </c>
      <c r="K10" s="155">
        <v>647</v>
      </c>
      <c r="L10" s="155">
        <v>639</v>
      </c>
      <c r="M10" s="155">
        <v>642</v>
      </c>
    </row>
    <row r="11" spans="1:13" ht="20.100000000000001" customHeight="1" x14ac:dyDescent="0.35">
      <c r="A11" s="156" t="s">
        <v>26</v>
      </c>
      <c r="B11" s="101" t="s">
        <v>37</v>
      </c>
      <c r="C11" s="157">
        <v>429</v>
      </c>
      <c r="D11" s="157">
        <v>447</v>
      </c>
      <c r="E11" s="157">
        <v>450</v>
      </c>
      <c r="F11" s="157">
        <v>450</v>
      </c>
      <c r="G11" s="157">
        <v>449</v>
      </c>
      <c r="H11" s="157">
        <v>438</v>
      </c>
      <c r="I11" s="157">
        <v>427</v>
      </c>
      <c r="J11" s="157">
        <v>430</v>
      </c>
      <c r="K11" s="157">
        <v>448</v>
      </c>
      <c r="L11" s="157">
        <v>464</v>
      </c>
      <c r="M11" s="157">
        <v>467</v>
      </c>
    </row>
    <row r="12" spans="1:13" ht="20.100000000000001" customHeight="1" x14ac:dyDescent="0.35">
      <c r="A12" s="154" t="s">
        <v>26</v>
      </c>
      <c r="B12" s="99" t="s">
        <v>40</v>
      </c>
      <c r="C12" s="155">
        <v>73</v>
      </c>
      <c r="D12" s="155">
        <v>142</v>
      </c>
      <c r="E12" s="155">
        <v>218</v>
      </c>
      <c r="F12" s="155">
        <v>278</v>
      </c>
      <c r="G12" s="155">
        <v>282</v>
      </c>
      <c r="H12" s="155">
        <v>278</v>
      </c>
      <c r="I12" s="155">
        <v>275</v>
      </c>
      <c r="J12" s="155">
        <v>276</v>
      </c>
      <c r="K12" s="155">
        <v>275</v>
      </c>
      <c r="L12" s="155">
        <v>277</v>
      </c>
      <c r="M12" s="155">
        <v>284</v>
      </c>
    </row>
    <row r="13" spans="1:13" ht="20.100000000000001" customHeight="1" x14ac:dyDescent="0.35">
      <c r="A13" s="156" t="s">
        <v>42</v>
      </c>
      <c r="B13" s="101" t="s">
        <v>43</v>
      </c>
      <c r="C13" s="157">
        <v>246</v>
      </c>
      <c r="D13" s="157">
        <v>264</v>
      </c>
      <c r="E13" s="157">
        <v>312</v>
      </c>
      <c r="F13" s="157">
        <v>342</v>
      </c>
      <c r="G13" s="157">
        <v>370</v>
      </c>
      <c r="H13" s="157">
        <v>398</v>
      </c>
      <c r="I13" s="157">
        <v>395</v>
      </c>
      <c r="J13" s="157">
        <v>397</v>
      </c>
      <c r="K13" s="157">
        <v>396</v>
      </c>
      <c r="L13" s="157">
        <v>401</v>
      </c>
      <c r="M13" s="157">
        <v>400</v>
      </c>
    </row>
    <row r="14" spans="1:13" ht="20.100000000000001" customHeight="1" x14ac:dyDescent="0.35">
      <c r="A14" s="154" t="s">
        <v>45</v>
      </c>
      <c r="B14" s="99" t="s">
        <v>46</v>
      </c>
      <c r="C14" s="155">
        <v>173</v>
      </c>
      <c r="D14" s="155">
        <v>178</v>
      </c>
      <c r="E14" s="155">
        <v>176</v>
      </c>
      <c r="F14" s="155">
        <v>169</v>
      </c>
      <c r="G14" s="155">
        <v>172</v>
      </c>
      <c r="H14" s="155">
        <v>170</v>
      </c>
      <c r="I14" s="155">
        <v>168</v>
      </c>
      <c r="J14" s="155">
        <v>178</v>
      </c>
      <c r="K14" s="155">
        <v>181</v>
      </c>
      <c r="L14" s="155">
        <v>186</v>
      </c>
      <c r="M14" s="155">
        <v>201</v>
      </c>
    </row>
    <row r="15" spans="1:13" ht="20.100000000000001" customHeight="1" x14ac:dyDescent="0.35">
      <c r="A15" s="156" t="s">
        <v>48</v>
      </c>
      <c r="B15" s="101" t="s">
        <v>49</v>
      </c>
      <c r="C15" s="157">
        <v>320</v>
      </c>
      <c r="D15" s="157">
        <v>304</v>
      </c>
      <c r="E15" s="157">
        <v>306</v>
      </c>
      <c r="F15" s="157">
        <v>303</v>
      </c>
      <c r="G15" s="157">
        <v>296</v>
      </c>
      <c r="H15" s="157">
        <v>292</v>
      </c>
      <c r="I15" s="157">
        <v>306</v>
      </c>
      <c r="J15" s="157">
        <v>303</v>
      </c>
      <c r="K15" s="157">
        <v>303</v>
      </c>
      <c r="L15" s="157">
        <v>296</v>
      </c>
      <c r="M15" s="157">
        <v>292</v>
      </c>
    </row>
    <row r="16" spans="1:13" ht="20.100000000000001" customHeight="1" x14ac:dyDescent="0.35">
      <c r="A16" s="154" t="s">
        <v>51</v>
      </c>
      <c r="B16" s="99" t="s">
        <v>52</v>
      </c>
      <c r="C16" s="155">
        <v>330</v>
      </c>
      <c r="D16" s="155">
        <v>330</v>
      </c>
      <c r="E16" s="155">
        <v>330</v>
      </c>
      <c r="F16" s="155">
        <v>327</v>
      </c>
      <c r="G16" s="155">
        <v>340</v>
      </c>
      <c r="H16" s="155">
        <v>347</v>
      </c>
      <c r="I16" s="155">
        <v>360</v>
      </c>
      <c r="J16" s="155">
        <v>372</v>
      </c>
      <c r="K16" s="155">
        <v>367</v>
      </c>
      <c r="L16" s="155">
        <v>368</v>
      </c>
      <c r="M16" s="155">
        <v>364</v>
      </c>
    </row>
    <row r="17" spans="1:13" ht="20.100000000000001" customHeight="1" x14ac:dyDescent="0.35">
      <c r="A17" s="156" t="s">
        <v>51</v>
      </c>
      <c r="B17" s="101" t="s">
        <v>53</v>
      </c>
      <c r="C17" s="157">
        <v>430</v>
      </c>
      <c r="D17" s="157">
        <v>429</v>
      </c>
      <c r="E17" s="157">
        <v>520</v>
      </c>
      <c r="F17" s="157">
        <v>524</v>
      </c>
      <c r="G17" s="157">
        <v>501</v>
      </c>
      <c r="H17" s="157">
        <v>500</v>
      </c>
      <c r="I17" s="157">
        <v>492</v>
      </c>
      <c r="J17" s="157">
        <v>503</v>
      </c>
      <c r="K17" s="157">
        <v>508</v>
      </c>
      <c r="L17" s="157">
        <v>489</v>
      </c>
      <c r="M17" s="157">
        <v>500</v>
      </c>
    </row>
    <row r="18" spans="1:13" ht="20.100000000000001" customHeight="1" x14ac:dyDescent="0.35">
      <c r="A18" s="154" t="s">
        <v>51</v>
      </c>
      <c r="B18" s="99" t="s">
        <v>494</v>
      </c>
      <c r="C18" s="155" t="s">
        <v>247</v>
      </c>
      <c r="D18" s="155" t="s">
        <v>247</v>
      </c>
      <c r="E18" s="155" t="s">
        <v>247</v>
      </c>
      <c r="F18" s="155">
        <v>100</v>
      </c>
      <c r="G18" s="155">
        <v>200</v>
      </c>
      <c r="H18" s="155">
        <v>300</v>
      </c>
      <c r="I18" s="155">
        <v>401</v>
      </c>
      <c r="J18" s="155">
        <v>400</v>
      </c>
      <c r="K18" s="155">
        <v>404</v>
      </c>
      <c r="L18" s="155">
        <v>408</v>
      </c>
      <c r="M18" s="155">
        <v>408</v>
      </c>
    </row>
    <row r="19" spans="1:13" ht="20.100000000000001" customHeight="1" x14ac:dyDescent="0.35">
      <c r="A19" s="156" t="s">
        <v>56</v>
      </c>
      <c r="B19" s="101" t="s">
        <v>57</v>
      </c>
      <c r="C19" s="157">
        <v>258</v>
      </c>
      <c r="D19" s="157">
        <v>263</v>
      </c>
      <c r="E19" s="157">
        <v>282</v>
      </c>
      <c r="F19" s="157">
        <v>295</v>
      </c>
      <c r="G19" s="157">
        <v>314</v>
      </c>
      <c r="H19" s="157">
        <v>325</v>
      </c>
      <c r="I19" s="157">
        <v>333</v>
      </c>
      <c r="J19" s="157">
        <v>347</v>
      </c>
      <c r="K19" s="157">
        <v>358</v>
      </c>
      <c r="L19" s="157">
        <v>367</v>
      </c>
      <c r="M19" s="157">
        <v>377</v>
      </c>
    </row>
    <row r="20" spans="1:13" ht="20.100000000000001" customHeight="1" x14ac:dyDescent="0.35">
      <c r="A20" s="154" t="s">
        <v>59</v>
      </c>
      <c r="B20" s="99" t="s">
        <v>60</v>
      </c>
      <c r="C20" s="155">
        <v>196</v>
      </c>
      <c r="D20" s="155">
        <v>198</v>
      </c>
      <c r="E20" s="155">
        <v>194</v>
      </c>
      <c r="F20" s="155">
        <v>198</v>
      </c>
      <c r="G20" s="155">
        <v>199</v>
      </c>
      <c r="H20" s="155">
        <v>197</v>
      </c>
      <c r="I20" s="155">
        <v>201</v>
      </c>
      <c r="J20" s="155">
        <v>204</v>
      </c>
      <c r="K20" s="155">
        <v>210</v>
      </c>
      <c r="L20" s="155">
        <v>215</v>
      </c>
      <c r="M20" s="155">
        <v>212</v>
      </c>
    </row>
    <row r="21" spans="1:13" ht="20.100000000000001" customHeight="1" x14ac:dyDescent="0.35">
      <c r="A21" s="156" t="s">
        <v>59</v>
      </c>
      <c r="B21" s="101" t="s">
        <v>62</v>
      </c>
      <c r="C21" s="157">
        <v>316</v>
      </c>
      <c r="D21" s="157">
        <v>324</v>
      </c>
      <c r="E21" s="157">
        <v>329</v>
      </c>
      <c r="F21" s="157">
        <v>327</v>
      </c>
      <c r="G21" s="157">
        <v>317</v>
      </c>
      <c r="H21" s="157">
        <v>312</v>
      </c>
      <c r="I21" s="157">
        <v>313</v>
      </c>
      <c r="J21" s="157">
        <v>327</v>
      </c>
      <c r="K21" s="157">
        <v>347</v>
      </c>
      <c r="L21" s="157">
        <v>356</v>
      </c>
      <c r="M21" s="157">
        <v>378</v>
      </c>
    </row>
    <row r="22" spans="1:13" ht="20.100000000000001" customHeight="1" x14ac:dyDescent="0.35">
      <c r="A22" s="154" t="s">
        <v>59</v>
      </c>
      <c r="B22" s="99" t="s">
        <v>495</v>
      </c>
      <c r="C22" s="155" t="s">
        <v>247</v>
      </c>
      <c r="D22" s="155" t="s">
        <v>247</v>
      </c>
      <c r="E22" s="155">
        <v>131</v>
      </c>
      <c r="F22" s="155">
        <v>261</v>
      </c>
      <c r="G22" s="155">
        <v>390</v>
      </c>
      <c r="H22" s="155">
        <v>516</v>
      </c>
      <c r="I22" s="155">
        <v>515</v>
      </c>
      <c r="J22" s="155">
        <v>512</v>
      </c>
      <c r="K22" s="155">
        <v>519</v>
      </c>
      <c r="L22" s="155">
        <v>522</v>
      </c>
      <c r="M22" s="155">
        <v>527</v>
      </c>
    </row>
    <row r="23" spans="1:13" ht="20.100000000000001" customHeight="1" x14ac:dyDescent="0.35">
      <c r="A23" s="156" t="s">
        <v>65</v>
      </c>
      <c r="B23" s="101" t="s">
        <v>66</v>
      </c>
      <c r="C23" s="157">
        <v>442</v>
      </c>
      <c r="D23" s="157">
        <v>429</v>
      </c>
      <c r="E23" s="157">
        <v>419</v>
      </c>
      <c r="F23" s="157">
        <v>417</v>
      </c>
      <c r="G23" s="157">
        <v>436</v>
      </c>
      <c r="H23" s="157">
        <v>452</v>
      </c>
      <c r="I23" s="157">
        <v>445</v>
      </c>
      <c r="J23" s="157">
        <v>437</v>
      </c>
      <c r="K23" s="157">
        <v>448</v>
      </c>
      <c r="L23" s="157">
        <v>448</v>
      </c>
      <c r="M23" s="157">
        <v>449</v>
      </c>
    </row>
    <row r="24" spans="1:13" ht="20.100000000000001" customHeight="1" x14ac:dyDescent="0.35">
      <c r="A24" s="154" t="s">
        <v>67</v>
      </c>
      <c r="B24" s="99" t="s">
        <v>68</v>
      </c>
      <c r="C24" s="155">
        <v>315</v>
      </c>
      <c r="D24" s="155">
        <v>315</v>
      </c>
      <c r="E24" s="155">
        <v>318</v>
      </c>
      <c r="F24" s="155">
        <v>318</v>
      </c>
      <c r="G24" s="155">
        <v>323</v>
      </c>
      <c r="H24" s="155">
        <v>328</v>
      </c>
      <c r="I24" s="155">
        <v>322</v>
      </c>
      <c r="J24" s="155">
        <v>324</v>
      </c>
      <c r="K24" s="155">
        <v>328</v>
      </c>
      <c r="L24" s="155">
        <v>331</v>
      </c>
      <c r="M24" s="155">
        <v>334</v>
      </c>
    </row>
    <row r="25" spans="1:13" ht="20.100000000000001" customHeight="1" x14ac:dyDescent="0.35">
      <c r="A25" s="156" t="s">
        <v>70</v>
      </c>
      <c r="B25" s="101" t="s">
        <v>71</v>
      </c>
      <c r="C25" s="157">
        <v>221</v>
      </c>
      <c r="D25" s="157">
        <v>230</v>
      </c>
      <c r="E25" s="157">
        <v>234</v>
      </c>
      <c r="F25" s="157">
        <v>227</v>
      </c>
      <c r="G25" s="157">
        <v>233</v>
      </c>
      <c r="H25" s="157">
        <v>243</v>
      </c>
      <c r="I25" s="157">
        <v>253</v>
      </c>
      <c r="J25" s="157">
        <v>266</v>
      </c>
      <c r="K25" s="157">
        <v>261</v>
      </c>
      <c r="L25" s="157">
        <v>258</v>
      </c>
      <c r="M25" s="157">
        <v>265</v>
      </c>
    </row>
    <row r="26" spans="1:13" ht="20.100000000000001" customHeight="1" x14ac:dyDescent="0.35">
      <c r="A26" s="154" t="s">
        <v>70</v>
      </c>
      <c r="B26" s="99" t="s">
        <v>74</v>
      </c>
      <c r="C26" s="155">
        <v>335</v>
      </c>
      <c r="D26" s="155">
        <v>367</v>
      </c>
      <c r="E26" s="155">
        <v>401</v>
      </c>
      <c r="F26" s="155">
        <v>433</v>
      </c>
      <c r="G26" s="155">
        <v>476</v>
      </c>
      <c r="H26" s="155">
        <v>477</v>
      </c>
      <c r="I26" s="155">
        <v>476</v>
      </c>
      <c r="J26" s="155">
        <v>473</v>
      </c>
      <c r="K26" s="155">
        <v>474</v>
      </c>
      <c r="L26" s="155">
        <v>473</v>
      </c>
      <c r="M26" s="155">
        <v>478</v>
      </c>
    </row>
    <row r="27" spans="1:13" ht="20.100000000000001" customHeight="1" x14ac:dyDescent="0.35">
      <c r="A27" s="156" t="s">
        <v>76</v>
      </c>
      <c r="B27" s="101" t="s">
        <v>77</v>
      </c>
      <c r="C27" s="157">
        <v>241</v>
      </c>
      <c r="D27" s="157">
        <v>246</v>
      </c>
      <c r="E27" s="157">
        <v>258</v>
      </c>
      <c r="F27" s="157">
        <v>262</v>
      </c>
      <c r="G27" s="157">
        <v>261</v>
      </c>
      <c r="H27" s="157">
        <v>260</v>
      </c>
      <c r="I27" s="157">
        <v>259</v>
      </c>
      <c r="J27" s="157">
        <v>258</v>
      </c>
      <c r="K27" s="157">
        <v>253</v>
      </c>
      <c r="L27" s="157">
        <v>269</v>
      </c>
      <c r="M27" s="157">
        <v>282</v>
      </c>
    </row>
    <row r="28" spans="1:13" ht="20.100000000000001" customHeight="1" x14ac:dyDescent="0.35">
      <c r="A28" s="154" t="s">
        <v>79</v>
      </c>
      <c r="B28" s="99" t="s">
        <v>496</v>
      </c>
      <c r="C28" s="155" t="s">
        <v>247</v>
      </c>
      <c r="D28" s="155" t="s">
        <v>247</v>
      </c>
      <c r="E28" s="155" t="s">
        <v>247</v>
      </c>
      <c r="F28" s="155" t="s">
        <v>247</v>
      </c>
      <c r="G28" s="155">
        <v>64</v>
      </c>
      <c r="H28" s="155">
        <v>127</v>
      </c>
      <c r="I28" s="155">
        <v>189</v>
      </c>
      <c r="J28" s="155">
        <v>252</v>
      </c>
      <c r="K28" s="155">
        <v>253</v>
      </c>
      <c r="L28" s="155">
        <v>252</v>
      </c>
      <c r="M28" s="155">
        <v>254</v>
      </c>
    </row>
    <row r="29" spans="1:13" ht="20.100000000000001" customHeight="1" x14ac:dyDescent="0.35">
      <c r="A29" s="156" t="s">
        <v>81</v>
      </c>
      <c r="B29" s="101" t="s">
        <v>82</v>
      </c>
      <c r="C29" s="157">
        <v>516</v>
      </c>
      <c r="D29" s="157">
        <v>524</v>
      </c>
      <c r="E29" s="157">
        <v>514</v>
      </c>
      <c r="F29" s="157">
        <v>517</v>
      </c>
      <c r="G29" s="157">
        <v>514</v>
      </c>
      <c r="H29" s="157">
        <v>517</v>
      </c>
      <c r="I29" s="157">
        <v>520</v>
      </c>
      <c r="J29" s="157">
        <v>529</v>
      </c>
      <c r="K29" s="157">
        <v>526</v>
      </c>
      <c r="L29" s="157">
        <v>522</v>
      </c>
      <c r="M29" s="157">
        <v>521</v>
      </c>
    </row>
    <row r="30" spans="1:13" ht="20.100000000000001" customHeight="1" x14ac:dyDescent="0.35">
      <c r="A30" s="154" t="s">
        <v>85</v>
      </c>
      <c r="B30" s="99" t="s">
        <v>86</v>
      </c>
      <c r="C30" s="155">
        <v>148</v>
      </c>
      <c r="D30" s="155">
        <v>153</v>
      </c>
      <c r="E30" s="155">
        <v>149</v>
      </c>
      <c r="F30" s="155">
        <v>150</v>
      </c>
      <c r="G30" s="155">
        <v>148</v>
      </c>
      <c r="H30" s="155">
        <v>148</v>
      </c>
      <c r="I30" s="155">
        <v>143</v>
      </c>
      <c r="J30" s="155">
        <v>139</v>
      </c>
      <c r="K30" s="155">
        <v>137</v>
      </c>
      <c r="L30" s="155">
        <v>137</v>
      </c>
      <c r="M30" s="155">
        <v>140</v>
      </c>
    </row>
    <row r="31" spans="1:13" ht="20.100000000000001" customHeight="1" x14ac:dyDescent="0.35">
      <c r="A31" s="156" t="s">
        <v>85</v>
      </c>
      <c r="B31" s="101" t="s">
        <v>89</v>
      </c>
      <c r="C31" s="157">
        <v>607</v>
      </c>
      <c r="D31" s="157">
        <v>598</v>
      </c>
      <c r="E31" s="157">
        <v>603</v>
      </c>
      <c r="F31" s="157">
        <v>601</v>
      </c>
      <c r="G31" s="157">
        <v>608</v>
      </c>
      <c r="H31" s="157">
        <v>595</v>
      </c>
      <c r="I31" s="157">
        <v>599</v>
      </c>
      <c r="J31" s="157">
        <v>609</v>
      </c>
      <c r="K31" s="157">
        <v>626</v>
      </c>
      <c r="L31" s="157">
        <v>627</v>
      </c>
      <c r="M31" s="157">
        <v>628</v>
      </c>
    </row>
    <row r="32" spans="1:13" ht="20.100000000000001" customHeight="1" x14ac:dyDescent="0.35">
      <c r="A32" s="154" t="s">
        <v>85</v>
      </c>
      <c r="B32" s="99" t="s">
        <v>90</v>
      </c>
      <c r="C32" s="155">
        <v>719</v>
      </c>
      <c r="D32" s="155">
        <v>711</v>
      </c>
      <c r="E32" s="155">
        <v>740</v>
      </c>
      <c r="F32" s="155">
        <v>760</v>
      </c>
      <c r="G32" s="155">
        <v>768</v>
      </c>
      <c r="H32" s="155">
        <v>785</v>
      </c>
      <c r="I32" s="155">
        <v>803</v>
      </c>
      <c r="J32" s="155">
        <v>823</v>
      </c>
      <c r="K32" s="155">
        <v>847</v>
      </c>
      <c r="L32" s="155">
        <v>866</v>
      </c>
      <c r="M32" s="155">
        <v>885</v>
      </c>
    </row>
    <row r="33" spans="1:13" ht="20.100000000000001" customHeight="1" x14ac:dyDescent="0.35">
      <c r="A33" s="156" t="s">
        <v>92</v>
      </c>
      <c r="B33" s="101" t="s">
        <v>488</v>
      </c>
      <c r="C33" s="157">
        <v>349</v>
      </c>
      <c r="D33" s="157">
        <v>361</v>
      </c>
      <c r="E33" s="157">
        <v>375</v>
      </c>
      <c r="F33" s="157">
        <v>428</v>
      </c>
      <c r="G33" s="157">
        <v>477</v>
      </c>
      <c r="H33" s="157">
        <v>517</v>
      </c>
      <c r="I33" s="157">
        <v>567</v>
      </c>
      <c r="J33" s="157">
        <v>567</v>
      </c>
      <c r="K33" s="157">
        <v>577</v>
      </c>
      <c r="L33" s="157">
        <v>567</v>
      </c>
      <c r="M33" s="157">
        <v>571</v>
      </c>
    </row>
    <row r="34" spans="1:13" ht="20.100000000000001" customHeight="1" x14ac:dyDescent="0.35">
      <c r="A34" s="154" t="s">
        <v>92</v>
      </c>
      <c r="B34" s="99" t="s">
        <v>94</v>
      </c>
      <c r="C34" s="155">
        <v>443</v>
      </c>
      <c r="D34" s="155">
        <v>446</v>
      </c>
      <c r="E34" s="155">
        <v>442</v>
      </c>
      <c r="F34" s="155">
        <v>431</v>
      </c>
      <c r="G34" s="155">
        <v>436</v>
      </c>
      <c r="H34" s="155">
        <v>439</v>
      </c>
      <c r="I34" s="155">
        <v>447</v>
      </c>
      <c r="J34" s="155">
        <v>461</v>
      </c>
      <c r="K34" s="155">
        <v>472</v>
      </c>
      <c r="L34" s="155">
        <v>468</v>
      </c>
      <c r="M34" s="155">
        <v>474</v>
      </c>
    </row>
    <row r="35" spans="1:13" ht="20.100000000000001" customHeight="1" x14ac:dyDescent="0.35">
      <c r="A35" s="156" t="s">
        <v>96</v>
      </c>
      <c r="B35" s="101" t="s">
        <v>97</v>
      </c>
      <c r="C35" s="157">
        <v>403</v>
      </c>
      <c r="D35" s="157">
        <v>399</v>
      </c>
      <c r="E35" s="157">
        <v>412</v>
      </c>
      <c r="F35" s="157">
        <v>412</v>
      </c>
      <c r="G35" s="157">
        <v>414</v>
      </c>
      <c r="H35" s="157">
        <v>415</v>
      </c>
      <c r="I35" s="157">
        <v>428</v>
      </c>
      <c r="J35" s="157">
        <v>443</v>
      </c>
      <c r="K35" s="157">
        <v>459</v>
      </c>
      <c r="L35" s="157">
        <v>471</v>
      </c>
      <c r="M35" s="157">
        <v>469</v>
      </c>
    </row>
    <row r="36" spans="1:13" ht="20.100000000000001" customHeight="1" x14ac:dyDescent="0.35">
      <c r="A36" s="154" t="s">
        <v>99</v>
      </c>
      <c r="B36" s="99" t="s">
        <v>100</v>
      </c>
      <c r="C36" s="155">
        <v>146</v>
      </c>
      <c r="D36" s="155">
        <v>144</v>
      </c>
      <c r="E36" s="155">
        <v>142</v>
      </c>
      <c r="F36" s="155">
        <v>142</v>
      </c>
      <c r="G36" s="155">
        <v>141</v>
      </c>
      <c r="H36" s="155">
        <v>139</v>
      </c>
      <c r="I36" s="155">
        <v>143</v>
      </c>
      <c r="J36" s="155">
        <v>148</v>
      </c>
      <c r="K36" s="155">
        <v>150</v>
      </c>
      <c r="L36" s="155">
        <v>155</v>
      </c>
      <c r="M36" s="155">
        <v>160</v>
      </c>
    </row>
    <row r="37" spans="1:13" ht="20.100000000000001" customHeight="1" x14ac:dyDescent="0.35">
      <c r="A37" s="156" t="s">
        <v>102</v>
      </c>
      <c r="B37" s="101" t="s">
        <v>103</v>
      </c>
      <c r="C37" s="157">
        <v>402</v>
      </c>
      <c r="D37" s="157">
        <v>407</v>
      </c>
      <c r="E37" s="157">
        <v>417</v>
      </c>
      <c r="F37" s="157">
        <v>423</v>
      </c>
      <c r="G37" s="157">
        <v>425</v>
      </c>
      <c r="H37" s="157">
        <v>426</v>
      </c>
      <c r="I37" s="157">
        <v>432</v>
      </c>
      <c r="J37" s="157">
        <v>433</v>
      </c>
      <c r="K37" s="157">
        <v>429</v>
      </c>
      <c r="L37" s="157">
        <v>432</v>
      </c>
      <c r="M37" s="157">
        <v>432</v>
      </c>
    </row>
    <row r="38" spans="1:13" ht="20.100000000000001" customHeight="1" x14ac:dyDescent="0.35">
      <c r="A38" s="154" t="s">
        <v>102</v>
      </c>
      <c r="B38" s="99" t="s">
        <v>497</v>
      </c>
      <c r="C38" s="155" t="s">
        <v>247</v>
      </c>
      <c r="D38" s="155" t="s">
        <v>247</v>
      </c>
      <c r="E38" s="155" t="s">
        <v>247</v>
      </c>
      <c r="F38" s="155" t="s">
        <v>247</v>
      </c>
      <c r="G38" s="155">
        <v>42</v>
      </c>
      <c r="H38" s="155">
        <v>84</v>
      </c>
      <c r="I38" s="155">
        <v>126</v>
      </c>
      <c r="J38" s="155">
        <v>168</v>
      </c>
      <c r="K38" s="155">
        <v>167</v>
      </c>
      <c r="L38" s="155">
        <v>167</v>
      </c>
      <c r="M38" s="155">
        <v>185</v>
      </c>
    </row>
    <row r="39" spans="1:13" ht="20.100000000000001" customHeight="1" x14ac:dyDescent="0.35">
      <c r="A39" s="156" t="s">
        <v>107</v>
      </c>
      <c r="B39" s="101" t="s">
        <v>108</v>
      </c>
      <c r="C39" s="157">
        <v>344</v>
      </c>
      <c r="D39" s="157">
        <v>341</v>
      </c>
      <c r="E39" s="157">
        <v>343</v>
      </c>
      <c r="F39" s="157">
        <v>345</v>
      </c>
      <c r="G39" s="157">
        <v>341</v>
      </c>
      <c r="H39" s="157">
        <v>345</v>
      </c>
      <c r="I39" s="157">
        <v>342</v>
      </c>
      <c r="J39" s="157">
        <v>340</v>
      </c>
      <c r="K39" s="157">
        <v>336</v>
      </c>
      <c r="L39" s="157">
        <v>369</v>
      </c>
      <c r="M39" s="157">
        <v>405</v>
      </c>
    </row>
    <row r="40" spans="1:13" ht="20.100000000000001" customHeight="1" x14ac:dyDescent="0.35">
      <c r="A40" s="154" t="s">
        <v>107</v>
      </c>
      <c r="B40" s="99" t="s">
        <v>110</v>
      </c>
      <c r="C40" s="155">
        <v>182</v>
      </c>
      <c r="D40" s="155">
        <v>181</v>
      </c>
      <c r="E40" s="155">
        <v>185</v>
      </c>
      <c r="F40" s="155">
        <v>187</v>
      </c>
      <c r="G40" s="155">
        <v>189</v>
      </c>
      <c r="H40" s="155">
        <v>190</v>
      </c>
      <c r="I40" s="155">
        <v>190</v>
      </c>
      <c r="J40" s="155">
        <v>191</v>
      </c>
      <c r="K40" s="155">
        <v>195</v>
      </c>
      <c r="L40" s="155">
        <v>198</v>
      </c>
      <c r="M40" s="155">
        <v>202</v>
      </c>
    </row>
    <row r="41" spans="1:13" ht="20.100000000000001" customHeight="1" x14ac:dyDescent="0.35">
      <c r="A41" s="156" t="s">
        <v>111</v>
      </c>
      <c r="B41" s="101" t="s">
        <v>112</v>
      </c>
      <c r="C41" s="157">
        <v>318</v>
      </c>
      <c r="D41" s="157">
        <v>321</v>
      </c>
      <c r="E41" s="157">
        <v>316</v>
      </c>
      <c r="F41" s="157">
        <v>313</v>
      </c>
      <c r="G41" s="157">
        <v>312</v>
      </c>
      <c r="H41" s="157">
        <v>315</v>
      </c>
      <c r="I41" s="157">
        <v>316</v>
      </c>
      <c r="J41" s="157">
        <v>314</v>
      </c>
      <c r="K41" s="157">
        <v>319</v>
      </c>
      <c r="L41" s="157">
        <v>341</v>
      </c>
      <c r="M41" s="157">
        <v>340</v>
      </c>
    </row>
    <row r="42" spans="1:13" ht="20.100000000000001" customHeight="1" x14ac:dyDescent="0.35">
      <c r="A42" s="154" t="s">
        <v>114</v>
      </c>
      <c r="B42" s="99" t="s">
        <v>115</v>
      </c>
      <c r="C42" s="155">
        <v>390</v>
      </c>
      <c r="D42" s="155">
        <v>399</v>
      </c>
      <c r="E42" s="155">
        <v>409</v>
      </c>
      <c r="F42" s="155">
        <v>411</v>
      </c>
      <c r="G42" s="155">
        <v>409</v>
      </c>
      <c r="H42" s="155">
        <v>399</v>
      </c>
      <c r="I42" s="155">
        <v>405</v>
      </c>
      <c r="J42" s="155">
        <v>415</v>
      </c>
      <c r="K42" s="155">
        <v>410</v>
      </c>
      <c r="L42" s="155">
        <v>426</v>
      </c>
      <c r="M42" s="155">
        <v>429</v>
      </c>
    </row>
    <row r="43" spans="1:13" ht="20.100000000000001" customHeight="1" x14ac:dyDescent="0.35">
      <c r="A43" s="156" t="s">
        <v>117</v>
      </c>
      <c r="B43" s="101" t="s">
        <v>118</v>
      </c>
      <c r="C43" s="157">
        <v>310</v>
      </c>
      <c r="D43" s="157">
        <v>306</v>
      </c>
      <c r="E43" s="157">
        <v>319</v>
      </c>
      <c r="F43" s="157">
        <v>321</v>
      </c>
      <c r="G43" s="157">
        <v>324</v>
      </c>
      <c r="H43" s="157">
        <v>316</v>
      </c>
      <c r="I43" s="157">
        <v>318</v>
      </c>
      <c r="J43" s="157">
        <v>320</v>
      </c>
      <c r="K43" s="157">
        <v>322</v>
      </c>
      <c r="L43" s="157">
        <v>332</v>
      </c>
      <c r="M43" s="157">
        <v>354</v>
      </c>
    </row>
    <row r="44" spans="1:13" ht="20.100000000000001" customHeight="1" x14ac:dyDescent="0.35">
      <c r="A44" s="154" t="s">
        <v>117</v>
      </c>
      <c r="B44" s="99" t="s">
        <v>120</v>
      </c>
      <c r="C44" s="155">
        <v>1306</v>
      </c>
      <c r="D44" s="155">
        <v>1292</v>
      </c>
      <c r="E44" s="155">
        <v>1321</v>
      </c>
      <c r="F44" s="155">
        <v>1315</v>
      </c>
      <c r="G44" s="155">
        <v>1444</v>
      </c>
      <c r="H44" s="155">
        <v>1452</v>
      </c>
      <c r="I44" s="155">
        <v>1479</v>
      </c>
      <c r="J44" s="155">
        <v>1509</v>
      </c>
      <c r="K44" s="155">
        <v>1515</v>
      </c>
      <c r="L44" s="155">
        <v>1535</v>
      </c>
      <c r="M44" s="155">
        <v>1520</v>
      </c>
    </row>
    <row r="45" spans="1:13" ht="20.100000000000001" customHeight="1" x14ac:dyDescent="0.35">
      <c r="A45" s="156" t="s">
        <v>117</v>
      </c>
      <c r="B45" s="101" t="s">
        <v>122</v>
      </c>
      <c r="C45" s="157">
        <v>158</v>
      </c>
      <c r="D45" s="157">
        <v>156</v>
      </c>
      <c r="E45" s="157">
        <v>159</v>
      </c>
      <c r="F45" s="157">
        <v>160</v>
      </c>
      <c r="G45" s="157">
        <v>165</v>
      </c>
      <c r="H45" s="157">
        <v>166</v>
      </c>
      <c r="I45" s="157">
        <v>168</v>
      </c>
      <c r="J45" s="157">
        <v>172</v>
      </c>
      <c r="K45" s="157">
        <v>175</v>
      </c>
      <c r="L45" s="157">
        <v>178</v>
      </c>
      <c r="M45" s="157">
        <v>178</v>
      </c>
    </row>
    <row r="46" spans="1:13" ht="20.100000000000001" customHeight="1" x14ac:dyDescent="0.35">
      <c r="A46" s="154" t="s">
        <v>117</v>
      </c>
      <c r="B46" s="99" t="s">
        <v>498</v>
      </c>
      <c r="C46" s="155" t="s">
        <v>247</v>
      </c>
      <c r="D46" s="155" t="s">
        <v>247</v>
      </c>
      <c r="E46" s="155" t="s">
        <v>247</v>
      </c>
      <c r="F46" s="155" t="s">
        <v>247</v>
      </c>
      <c r="G46" s="155" t="s">
        <v>247</v>
      </c>
      <c r="H46" s="155" t="s">
        <v>247</v>
      </c>
      <c r="I46" s="155" t="s">
        <v>247</v>
      </c>
      <c r="J46" s="155">
        <v>112</v>
      </c>
      <c r="K46" s="155">
        <v>217</v>
      </c>
      <c r="L46" s="155">
        <v>324</v>
      </c>
      <c r="M46" s="155">
        <v>432</v>
      </c>
    </row>
    <row r="47" spans="1:13" ht="20.100000000000001" customHeight="1" x14ac:dyDescent="0.35">
      <c r="A47" s="156" t="s">
        <v>117</v>
      </c>
      <c r="B47" s="101" t="s">
        <v>125</v>
      </c>
      <c r="C47" s="157">
        <v>353</v>
      </c>
      <c r="D47" s="157">
        <v>357</v>
      </c>
      <c r="E47" s="157">
        <v>378</v>
      </c>
      <c r="F47" s="157">
        <v>401</v>
      </c>
      <c r="G47" s="157">
        <v>404</v>
      </c>
      <c r="H47" s="157">
        <v>407</v>
      </c>
      <c r="I47" s="157">
        <v>404</v>
      </c>
      <c r="J47" s="157">
        <v>408</v>
      </c>
      <c r="K47" s="157">
        <v>405</v>
      </c>
      <c r="L47" s="157">
        <v>415</v>
      </c>
      <c r="M47" s="157">
        <v>421</v>
      </c>
    </row>
    <row r="48" spans="1:13" ht="20.100000000000001" customHeight="1" x14ac:dyDescent="0.35">
      <c r="A48" s="154" t="s">
        <v>128</v>
      </c>
      <c r="B48" s="99" t="s">
        <v>129</v>
      </c>
      <c r="C48" s="155">
        <v>319</v>
      </c>
      <c r="D48" s="155">
        <v>323</v>
      </c>
      <c r="E48" s="155">
        <v>320</v>
      </c>
      <c r="F48" s="155">
        <v>325</v>
      </c>
      <c r="G48" s="155">
        <v>327</v>
      </c>
      <c r="H48" s="155">
        <v>326</v>
      </c>
      <c r="I48" s="155">
        <v>324</v>
      </c>
      <c r="J48" s="155">
        <v>324</v>
      </c>
      <c r="K48" s="155">
        <v>328</v>
      </c>
      <c r="L48" s="155">
        <v>333</v>
      </c>
      <c r="M48" s="155">
        <v>331</v>
      </c>
    </row>
    <row r="49" spans="1:13" ht="20.100000000000001" customHeight="1" x14ac:dyDescent="0.35">
      <c r="A49" s="156" t="s">
        <v>128</v>
      </c>
      <c r="B49" s="101" t="s">
        <v>499</v>
      </c>
      <c r="C49" s="157" t="s">
        <v>247</v>
      </c>
      <c r="D49" s="157" t="s">
        <v>247</v>
      </c>
      <c r="E49" s="157">
        <v>52</v>
      </c>
      <c r="F49" s="157">
        <v>104</v>
      </c>
      <c r="G49" s="157">
        <v>154</v>
      </c>
      <c r="H49" s="157">
        <v>206</v>
      </c>
      <c r="I49" s="157">
        <v>206</v>
      </c>
      <c r="J49" s="157">
        <v>208</v>
      </c>
      <c r="K49" s="157">
        <v>213</v>
      </c>
      <c r="L49" s="157">
        <v>209</v>
      </c>
      <c r="M49" s="157">
        <v>209</v>
      </c>
    </row>
    <row r="50" spans="1:13" ht="20.100000000000001" customHeight="1" x14ac:dyDescent="0.35">
      <c r="A50" s="154" t="s">
        <v>134</v>
      </c>
      <c r="B50" s="99" t="s">
        <v>135</v>
      </c>
      <c r="C50" s="155">
        <v>423</v>
      </c>
      <c r="D50" s="155">
        <v>425</v>
      </c>
      <c r="E50" s="155">
        <v>421</v>
      </c>
      <c r="F50" s="155">
        <v>430</v>
      </c>
      <c r="G50" s="155">
        <v>430</v>
      </c>
      <c r="H50" s="155">
        <v>442</v>
      </c>
      <c r="I50" s="155">
        <v>444</v>
      </c>
      <c r="J50" s="155">
        <v>439</v>
      </c>
      <c r="K50" s="155">
        <v>439</v>
      </c>
      <c r="L50" s="155">
        <v>452</v>
      </c>
      <c r="M50" s="155">
        <v>457</v>
      </c>
    </row>
    <row r="51" spans="1:13" ht="20.100000000000001" customHeight="1" x14ac:dyDescent="0.35">
      <c r="A51" s="156" t="s">
        <v>134</v>
      </c>
      <c r="B51" s="101" t="s">
        <v>137</v>
      </c>
      <c r="C51" s="157">
        <v>291</v>
      </c>
      <c r="D51" s="157">
        <v>292</v>
      </c>
      <c r="E51" s="157">
        <v>282</v>
      </c>
      <c r="F51" s="157">
        <v>289</v>
      </c>
      <c r="G51" s="157">
        <v>292</v>
      </c>
      <c r="H51" s="157">
        <v>295</v>
      </c>
      <c r="I51" s="157">
        <v>292</v>
      </c>
      <c r="J51" s="157">
        <v>302</v>
      </c>
      <c r="K51" s="157">
        <v>306</v>
      </c>
      <c r="L51" s="157">
        <v>301</v>
      </c>
      <c r="M51" s="157">
        <v>298</v>
      </c>
    </row>
    <row r="52" spans="1:13" ht="20.100000000000001" customHeight="1" x14ac:dyDescent="0.35">
      <c r="A52" s="154" t="s">
        <v>139</v>
      </c>
      <c r="B52" s="99" t="s">
        <v>140</v>
      </c>
      <c r="C52" s="155">
        <v>235</v>
      </c>
      <c r="D52" s="155">
        <v>226</v>
      </c>
      <c r="E52" s="155">
        <v>228</v>
      </c>
      <c r="F52" s="155">
        <v>227</v>
      </c>
      <c r="G52" s="155">
        <v>230</v>
      </c>
      <c r="H52" s="155">
        <v>230</v>
      </c>
      <c r="I52" s="155">
        <v>231</v>
      </c>
      <c r="J52" s="155">
        <v>232</v>
      </c>
      <c r="K52" s="155">
        <v>230</v>
      </c>
      <c r="L52" s="155">
        <v>230</v>
      </c>
      <c r="M52" s="155">
        <v>232</v>
      </c>
    </row>
    <row r="53" spans="1:13" ht="20.100000000000001" customHeight="1" x14ac:dyDescent="0.35">
      <c r="A53" s="156" t="s">
        <v>142</v>
      </c>
      <c r="B53" s="101" t="s">
        <v>143</v>
      </c>
      <c r="C53" s="157">
        <v>301</v>
      </c>
      <c r="D53" s="157">
        <v>306</v>
      </c>
      <c r="E53" s="157">
        <v>296</v>
      </c>
      <c r="F53" s="157">
        <v>304</v>
      </c>
      <c r="G53" s="157">
        <v>304</v>
      </c>
      <c r="H53" s="157">
        <v>303</v>
      </c>
      <c r="I53" s="157">
        <v>298</v>
      </c>
      <c r="J53" s="157">
        <v>294</v>
      </c>
      <c r="K53" s="157">
        <v>289</v>
      </c>
      <c r="L53" s="157">
        <v>296</v>
      </c>
      <c r="M53" s="157">
        <v>299</v>
      </c>
    </row>
    <row r="54" spans="1:13" ht="20.100000000000001" customHeight="1" x14ac:dyDescent="0.35">
      <c r="A54" s="154" t="s">
        <v>145</v>
      </c>
      <c r="B54" s="99" t="s">
        <v>146</v>
      </c>
      <c r="C54" s="155">
        <v>518</v>
      </c>
      <c r="D54" s="155">
        <v>522</v>
      </c>
      <c r="E54" s="155">
        <v>524</v>
      </c>
      <c r="F54" s="155">
        <v>538</v>
      </c>
      <c r="G54" s="155">
        <v>546</v>
      </c>
      <c r="H54" s="155">
        <v>558</v>
      </c>
      <c r="I54" s="155">
        <v>559</v>
      </c>
      <c r="J54" s="155">
        <v>555</v>
      </c>
      <c r="K54" s="155">
        <v>555</v>
      </c>
      <c r="L54" s="155">
        <v>581</v>
      </c>
      <c r="M54" s="155">
        <v>586</v>
      </c>
    </row>
    <row r="55" spans="1:13" ht="20.100000000000001" customHeight="1" x14ac:dyDescent="0.35">
      <c r="A55" s="156" t="s">
        <v>145</v>
      </c>
      <c r="B55" s="101" t="s">
        <v>150</v>
      </c>
      <c r="C55" s="157">
        <v>510</v>
      </c>
      <c r="D55" s="157">
        <v>511</v>
      </c>
      <c r="E55" s="157">
        <v>525</v>
      </c>
      <c r="F55" s="157">
        <v>536</v>
      </c>
      <c r="G55" s="157">
        <v>542</v>
      </c>
      <c r="H55" s="157">
        <v>530</v>
      </c>
      <c r="I55" s="157">
        <v>534</v>
      </c>
      <c r="J55" s="157">
        <v>541</v>
      </c>
      <c r="K55" s="157">
        <v>556</v>
      </c>
      <c r="L55" s="157">
        <v>568</v>
      </c>
      <c r="M55" s="157">
        <v>580</v>
      </c>
    </row>
    <row r="56" spans="1:13" ht="20.100000000000001" customHeight="1" x14ac:dyDescent="0.35">
      <c r="A56" s="154" t="s">
        <v>145</v>
      </c>
      <c r="B56" s="99" t="s">
        <v>152</v>
      </c>
      <c r="C56" s="155">
        <v>317</v>
      </c>
      <c r="D56" s="155">
        <v>315</v>
      </c>
      <c r="E56" s="155">
        <v>313</v>
      </c>
      <c r="F56" s="155">
        <v>317</v>
      </c>
      <c r="G56" s="155">
        <v>321</v>
      </c>
      <c r="H56" s="155">
        <v>324</v>
      </c>
      <c r="I56" s="155">
        <v>324</v>
      </c>
      <c r="J56" s="155">
        <v>326</v>
      </c>
      <c r="K56" s="155">
        <v>327</v>
      </c>
      <c r="L56" s="155">
        <v>322</v>
      </c>
      <c r="M56" s="155">
        <v>326</v>
      </c>
    </row>
    <row r="57" spans="1:13" ht="20.100000000000001" customHeight="1" x14ac:dyDescent="0.35">
      <c r="A57" s="156" t="s">
        <v>154</v>
      </c>
      <c r="B57" s="101" t="s">
        <v>155</v>
      </c>
      <c r="C57" s="157">
        <v>227</v>
      </c>
      <c r="D57" s="157">
        <v>240</v>
      </c>
      <c r="E57" s="157">
        <v>258</v>
      </c>
      <c r="F57" s="157">
        <v>272</v>
      </c>
      <c r="G57" s="157">
        <v>288</v>
      </c>
      <c r="H57" s="157">
        <v>290</v>
      </c>
      <c r="I57" s="157">
        <v>293</v>
      </c>
      <c r="J57" s="157">
        <v>296</v>
      </c>
      <c r="K57" s="157">
        <v>294</v>
      </c>
      <c r="L57" s="157">
        <v>296</v>
      </c>
      <c r="M57" s="157">
        <v>302</v>
      </c>
    </row>
    <row r="58" spans="1:13" ht="20.100000000000001" customHeight="1" x14ac:dyDescent="0.35">
      <c r="A58" s="154" t="s">
        <v>157</v>
      </c>
      <c r="B58" s="99" t="s">
        <v>158</v>
      </c>
      <c r="C58" s="155">
        <v>234</v>
      </c>
      <c r="D58" s="155">
        <v>228</v>
      </c>
      <c r="E58" s="155">
        <v>224</v>
      </c>
      <c r="F58" s="155">
        <v>227</v>
      </c>
      <c r="G58" s="155">
        <v>230</v>
      </c>
      <c r="H58" s="155">
        <v>250</v>
      </c>
      <c r="I58" s="155">
        <v>242</v>
      </c>
      <c r="J58" s="155">
        <v>243</v>
      </c>
      <c r="K58" s="155">
        <v>237</v>
      </c>
      <c r="L58" s="155">
        <v>234</v>
      </c>
      <c r="M58" s="155">
        <v>243</v>
      </c>
    </row>
    <row r="59" spans="1:13" ht="20.100000000000001" customHeight="1" x14ac:dyDescent="0.35">
      <c r="A59" s="156" t="s">
        <v>157</v>
      </c>
      <c r="B59" s="101" t="s">
        <v>160</v>
      </c>
      <c r="C59" s="157">
        <v>317</v>
      </c>
      <c r="D59" s="157">
        <v>325</v>
      </c>
      <c r="E59" s="157">
        <v>325</v>
      </c>
      <c r="F59" s="157">
        <v>336</v>
      </c>
      <c r="G59" s="157">
        <v>348</v>
      </c>
      <c r="H59" s="157">
        <v>355</v>
      </c>
      <c r="I59" s="157">
        <v>362</v>
      </c>
      <c r="J59" s="157">
        <v>371</v>
      </c>
      <c r="K59" s="157">
        <v>380</v>
      </c>
      <c r="L59" s="157">
        <v>383</v>
      </c>
      <c r="M59" s="157">
        <v>388</v>
      </c>
    </row>
    <row r="60" spans="1:13" ht="20.100000000000001" customHeight="1" x14ac:dyDescent="0.35">
      <c r="A60" s="154" t="s">
        <v>162</v>
      </c>
      <c r="B60" s="99" t="s">
        <v>163</v>
      </c>
      <c r="C60" s="155">
        <v>395</v>
      </c>
      <c r="D60" s="155">
        <v>410</v>
      </c>
      <c r="E60" s="155">
        <v>413</v>
      </c>
      <c r="F60" s="155">
        <v>418</v>
      </c>
      <c r="G60" s="155">
        <v>417</v>
      </c>
      <c r="H60" s="155">
        <v>421</v>
      </c>
      <c r="I60" s="155">
        <v>419</v>
      </c>
      <c r="J60" s="155">
        <v>421</v>
      </c>
      <c r="K60" s="155">
        <v>421</v>
      </c>
      <c r="L60" s="155">
        <v>412</v>
      </c>
      <c r="M60" s="155">
        <v>412</v>
      </c>
    </row>
    <row r="61" spans="1:13" ht="20.100000000000001" customHeight="1" x14ac:dyDescent="0.35">
      <c r="A61" s="156" t="s">
        <v>162</v>
      </c>
      <c r="B61" s="101" t="s">
        <v>165</v>
      </c>
      <c r="C61" s="157">
        <v>329</v>
      </c>
      <c r="D61" s="157">
        <v>332</v>
      </c>
      <c r="E61" s="157">
        <v>336</v>
      </c>
      <c r="F61" s="157">
        <v>359</v>
      </c>
      <c r="G61" s="157">
        <v>371</v>
      </c>
      <c r="H61" s="157">
        <v>387</v>
      </c>
      <c r="I61" s="157">
        <v>402</v>
      </c>
      <c r="J61" s="157">
        <v>405</v>
      </c>
      <c r="K61" s="157">
        <v>406</v>
      </c>
      <c r="L61" s="157">
        <v>414</v>
      </c>
      <c r="M61" s="157">
        <v>420</v>
      </c>
    </row>
    <row r="62" spans="1:13" ht="20.100000000000001" customHeight="1" x14ac:dyDescent="0.35">
      <c r="A62" s="154" t="s">
        <v>162</v>
      </c>
      <c r="B62" s="99" t="s">
        <v>166</v>
      </c>
      <c r="C62" s="155">
        <v>401</v>
      </c>
      <c r="D62" s="155">
        <v>406</v>
      </c>
      <c r="E62" s="155">
        <v>398</v>
      </c>
      <c r="F62" s="155">
        <v>411</v>
      </c>
      <c r="G62" s="155">
        <v>414</v>
      </c>
      <c r="H62" s="155">
        <v>416</v>
      </c>
      <c r="I62" s="155">
        <v>418</v>
      </c>
      <c r="J62" s="155">
        <v>427</v>
      </c>
      <c r="K62" s="155">
        <v>434</v>
      </c>
      <c r="L62" s="155">
        <v>418</v>
      </c>
      <c r="M62" s="155">
        <v>421</v>
      </c>
    </row>
    <row r="63" spans="1:13" ht="20.100000000000001" customHeight="1" x14ac:dyDescent="0.35">
      <c r="A63" s="156" t="s">
        <v>168</v>
      </c>
      <c r="B63" s="101" t="s">
        <v>492</v>
      </c>
      <c r="C63" s="157" t="s">
        <v>247</v>
      </c>
      <c r="D63" s="157" t="s">
        <v>247</v>
      </c>
      <c r="E63" s="157">
        <v>64</v>
      </c>
      <c r="F63" s="157">
        <v>144</v>
      </c>
      <c r="G63" s="157">
        <v>223</v>
      </c>
      <c r="H63" s="157">
        <v>303</v>
      </c>
      <c r="I63" s="157">
        <v>320</v>
      </c>
      <c r="J63" s="157">
        <v>325</v>
      </c>
      <c r="K63" s="157">
        <v>330</v>
      </c>
      <c r="L63" s="157">
        <v>348</v>
      </c>
      <c r="M63" s="157">
        <v>365</v>
      </c>
    </row>
    <row r="64" spans="1:13" ht="20.100000000000001" customHeight="1" x14ac:dyDescent="0.35">
      <c r="A64" s="154" t="s">
        <v>168</v>
      </c>
      <c r="B64" s="99" t="s">
        <v>491</v>
      </c>
      <c r="C64" s="155" t="s">
        <v>247</v>
      </c>
      <c r="D64" s="155" t="s">
        <v>247</v>
      </c>
      <c r="E64" s="155" t="s">
        <v>247</v>
      </c>
      <c r="F64" s="155" t="s">
        <v>247</v>
      </c>
      <c r="G64" s="155">
        <v>20</v>
      </c>
      <c r="H64" s="155">
        <v>43</v>
      </c>
      <c r="I64" s="155">
        <v>71</v>
      </c>
      <c r="J64" s="155">
        <v>117</v>
      </c>
      <c r="K64" s="155">
        <v>147</v>
      </c>
      <c r="L64" s="155">
        <v>173</v>
      </c>
      <c r="M64" s="155">
        <v>193</v>
      </c>
    </row>
    <row r="65" spans="1:13" ht="20.100000000000001" customHeight="1" x14ac:dyDescent="0.35">
      <c r="A65" s="156" t="s">
        <v>173</v>
      </c>
      <c r="B65" s="101" t="s">
        <v>174</v>
      </c>
      <c r="C65" s="157">
        <v>384</v>
      </c>
      <c r="D65" s="157">
        <v>387</v>
      </c>
      <c r="E65" s="157">
        <v>393</v>
      </c>
      <c r="F65" s="157">
        <v>382</v>
      </c>
      <c r="G65" s="157">
        <v>374</v>
      </c>
      <c r="H65" s="157">
        <v>376</v>
      </c>
      <c r="I65" s="157">
        <v>392</v>
      </c>
      <c r="J65" s="157">
        <v>399</v>
      </c>
      <c r="K65" s="157">
        <v>407</v>
      </c>
      <c r="L65" s="157">
        <v>405</v>
      </c>
      <c r="M65" s="157">
        <v>411</v>
      </c>
    </row>
    <row r="66" spans="1:13" ht="20.100000000000001" customHeight="1" x14ac:dyDescent="0.35">
      <c r="A66" s="154" t="s">
        <v>176</v>
      </c>
      <c r="B66" s="99" t="s">
        <v>177</v>
      </c>
      <c r="C66" s="155">
        <v>235</v>
      </c>
      <c r="D66" s="155">
        <v>242</v>
      </c>
      <c r="E66" s="155">
        <v>253</v>
      </c>
      <c r="F66" s="155">
        <v>260</v>
      </c>
      <c r="G66" s="155">
        <v>261</v>
      </c>
      <c r="H66" s="155">
        <v>264</v>
      </c>
      <c r="I66" s="155">
        <v>261</v>
      </c>
      <c r="J66" s="155">
        <v>262</v>
      </c>
      <c r="K66" s="155">
        <v>265</v>
      </c>
      <c r="L66" s="155">
        <v>269</v>
      </c>
      <c r="M66" s="155">
        <v>265</v>
      </c>
    </row>
    <row r="67" spans="1:13" ht="20.100000000000001" customHeight="1" x14ac:dyDescent="0.35">
      <c r="A67" s="156" t="s">
        <v>179</v>
      </c>
      <c r="B67" s="101" t="s">
        <v>180</v>
      </c>
      <c r="C67" s="157">
        <v>199</v>
      </c>
      <c r="D67" s="157">
        <v>196</v>
      </c>
      <c r="E67" s="157">
        <v>194</v>
      </c>
      <c r="F67" s="157">
        <v>204</v>
      </c>
      <c r="G67" s="157">
        <v>218</v>
      </c>
      <c r="H67" s="157">
        <v>223</v>
      </c>
      <c r="I67" s="157">
        <v>219</v>
      </c>
      <c r="J67" s="157">
        <v>212</v>
      </c>
      <c r="K67" s="157">
        <v>202</v>
      </c>
      <c r="L67" s="157">
        <v>190</v>
      </c>
      <c r="M67" s="157">
        <v>185</v>
      </c>
    </row>
    <row r="68" spans="1:13" ht="20.100000000000001" customHeight="1" x14ac:dyDescent="0.35">
      <c r="A68" s="154" t="s">
        <v>182</v>
      </c>
      <c r="B68" s="99" t="s">
        <v>183</v>
      </c>
      <c r="C68" s="155">
        <v>319</v>
      </c>
      <c r="D68" s="155">
        <v>324</v>
      </c>
      <c r="E68" s="155">
        <v>321</v>
      </c>
      <c r="F68" s="155">
        <v>321</v>
      </c>
      <c r="G68" s="155">
        <v>344</v>
      </c>
      <c r="H68" s="155">
        <v>369</v>
      </c>
      <c r="I68" s="155">
        <v>385</v>
      </c>
      <c r="J68" s="155">
        <v>402</v>
      </c>
      <c r="K68" s="155">
        <v>398</v>
      </c>
      <c r="L68" s="155">
        <v>397</v>
      </c>
      <c r="M68" s="155">
        <v>396</v>
      </c>
    </row>
    <row r="69" spans="1:13" ht="20.100000000000001" customHeight="1" x14ac:dyDescent="0.35">
      <c r="A69" s="156" t="s">
        <v>185</v>
      </c>
      <c r="B69" s="101" t="s">
        <v>186</v>
      </c>
      <c r="C69" s="157">
        <v>166</v>
      </c>
      <c r="D69" s="157">
        <v>180</v>
      </c>
      <c r="E69" s="157">
        <v>194</v>
      </c>
      <c r="F69" s="157">
        <v>197</v>
      </c>
      <c r="G69" s="157">
        <v>200</v>
      </c>
      <c r="H69" s="157">
        <v>201</v>
      </c>
      <c r="I69" s="157">
        <v>187</v>
      </c>
      <c r="J69" s="157">
        <v>189</v>
      </c>
      <c r="K69" s="157">
        <v>191</v>
      </c>
      <c r="L69" s="157">
        <v>194</v>
      </c>
      <c r="M69" s="157">
        <v>198</v>
      </c>
    </row>
    <row r="70" spans="1:13" ht="20.100000000000001" customHeight="1" x14ac:dyDescent="0.35">
      <c r="A70" s="160"/>
      <c r="B70" s="161" t="s">
        <v>248</v>
      </c>
      <c r="C70" s="158">
        <v>20119</v>
      </c>
      <c r="D70" s="158">
        <v>20465</v>
      </c>
      <c r="E70" s="158">
        <v>21278</v>
      </c>
      <c r="F70" s="158">
        <v>21994</v>
      </c>
      <c r="G70" s="158">
        <v>22926</v>
      </c>
      <c r="H70" s="158">
        <v>23669</v>
      </c>
      <c r="I70" s="158">
        <v>24117</v>
      </c>
      <c r="J70" s="158">
        <v>24677</v>
      </c>
      <c r="K70" s="158">
        <v>25010</v>
      </c>
      <c r="L70" s="158">
        <v>25381</v>
      </c>
      <c r="M70" s="144">
        <v>25807</v>
      </c>
    </row>
    <row r="71" spans="1:13" ht="20.100000000000001" customHeight="1" x14ac:dyDescent="0.35">
      <c r="A71" s="162"/>
      <c r="B71" s="163" t="s">
        <v>322</v>
      </c>
      <c r="C71" s="159">
        <v>234</v>
      </c>
      <c r="D71" s="159">
        <v>196</v>
      </c>
      <c r="E71" s="159">
        <v>174</v>
      </c>
      <c r="F71" s="159">
        <v>160</v>
      </c>
      <c r="G71" s="159">
        <v>186</v>
      </c>
      <c r="H71" s="159">
        <v>171</v>
      </c>
      <c r="I71" s="159">
        <v>174</v>
      </c>
      <c r="J71" s="159">
        <v>181</v>
      </c>
      <c r="K71" s="159">
        <v>187</v>
      </c>
      <c r="L71" s="159">
        <v>222</v>
      </c>
      <c r="M71" s="159">
        <v>221</v>
      </c>
    </row>
    <row r="72" spans="1:13" ht="33" customHeight="1" x14ac:dyDescent="0.35">
      <c r="A72" s="443" t="s">
        <v>876</v>
      </c>
      <c r="B72" s="630"/>
    </row>
    <row r="73" spans="1:13" ht="22.5" customHeight="1" x14ac:dyDescent="0.35">
      <c r="A73" s="466" t="s">
        <v>832</v>
      </c>
      <c r="B73" s="542"/>
    </row>
    <row r="74" spans="1:13" s="504" customFormat="1" ht="13.9" x14ac:dyDescent="0.35">
      <c r="A74" s="472"/>
      <c r="B74" s="541"/>
    </row>
    <row r="75" spans="1:13" x14ac:dyDescent="0.35">
      <c r="A75" s="443" t="s">
        <v>633</v>
      </c>
      <c r="B75" s="443"/>
    </row>
    <row r="76" spans="1:13" x14ac:dyDescent="0.35">
      <c r="A76" s="540" t="s">
        <v>521</v>
      </c>
      <c r="B76" s="48"/>
    </row>
  </sheetData>
  <autoFilter ref="A3:M3"/>
  <mergeCells count="1">
    <mergeCell ref="A2:B2"/>
  </mergeCells>
  <hyperlinks>
    <hyperlink ref="A2:B2" location="TOC!A1" display="Return to Table of Contents"/>
  </hyperlinks>
  <pageMargins left="0.25" right="0.25" top="0.75" bottom="0.75" header="0.3" footer="0.3"/>
  <pageSetup scale="45" orientation="portrait" horizontalDpi="1200" verticalDpi="1200" r:id="rId1"/>
  <headerFooter>
    <oddHeader>&amp;L&amp;9 2019-20 &amp;"Arial,Italic"Survey of Dental Education&amp;"Arial,Regular"
Report 1 - Academic Programs, Enrollment, and Graduates</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BD78"/>
  <sheetViews>
    <sheetView zoomScaleNormal="100" workbookViewId="0">
      <pane xSplit="2" ySplit="5" topLeftCell="C6" activePane="bottomRight" state="frozen"/>
      <selection activeCell="B51" sqref="B51"/>
      <selection pane="topRight" activeCell="B51" sqref="B51"/>
      <selection pane="bottomLeft" activeCell="B51" sqref="B51"/>
      <selection pane="bottomRight" sqref="A1:B1"/>
    </sheetView>
  </sheetViews>
  <sheetFormatPr defaultColWidth="9.1328125" defaultRowHeight="12.75" x14ac:dyDescent="0.35"/>
  <cols>
    <col min="1" max="1" width="10.1328125" style="1" customWidth="1"/>
    <col min="2" max="2" width="64.73046875" style="1" customWidth="1"/>
    <col min="3" max="56" width="9.73046875" style="1" customWidth="1"/>
    <col min="57" max="16384" width="9.1328125" style="1"/>
  </cols>
  <sheetData>
    <row r="1" spans="1:56" ht="30" customHeight="1" x14ac:dyDescent="0.4">
      <c r="A1" s="644" t="s">
        <v>469</v>
      </c>
      <c r="B1" s="644"/>
    </row>
    <row r="2" spans="1:56" ht="24" customHeight="1" x14ac:dyDescent="0.35">
      <c r="A2" s="643" t="s">
        <v>0</v>
      </c>
      <c r="B2" s="643"/>
    </row>
    <row r="3" spans="1:56" s="37" customFormat="1" ht="27" customHeight="1" x14ac:dyDescent="0.35">
      <c r="A3" s="650"/>
      <c r="B3" s="650"/>
      <c r="C3" s="698" t="s">
        <v>224</v>
      </c>
      <c r="D3" s="699"/>
      <c r="E3" s="699"/>
      <c r="F3" s="700"/>
      <c r="G3" s="698" t="s">
        <v>225</v>
      </c>
      <c r="H3" s="699"/>
      <c r="I3" s="699"/>
      <c r="J3" s="700"/>
      <c r="K3" s="698" t="s">
        <v>226</v>
      </c>
      <c r="L3" s="699"/>
      <c r="M3" s="699"/>
      <c r="N3" s="700"/>
      <c r="O3" s="698" t="s">
        <v>227</v>
      </c>
      <c r="P3" s="699"/>
      <c r="Q3" s="699"/>
      <c r="R3" s="700"/>
      <c r="S3" s="698" t="s">
        <v>228</v>
      </c>
      <c r="T3" s="699"/>
      <c r="U3" s="699"/>
      <c r="V3" s="700"/>
      <c r="W3" s="698" t="s">
        <v>229</v>
      </c>
      <c r="X3" s="699"/>
      <c r="Y3" s="699"/>
      <c r="Z3" s="700"/>
      <c r="AA3" s="649" t="s">
        <v>230</v>
      </c>
      <c r="AB3" s="650"/>
      <c r="AC3" s="650"/>
      <c r="AD3" s="650"/>
      <c r="AE3" s="650"/>
      <c r="AF3" s="696"/>
      <c r="AG3" s="649" t="s">
        <v>231</v>
      </c>
      <c r="AH3" s="650"/>
      <c r="AI3" s="650"/>
      <c r="AJ3" s="650"/>
      <c r="AK3" s="650"/>
      <c r="AL3" s="696"/>
      <c r="AM3" s="649" t="s">
        <v>232</v>
      </c>
      <c r="AN3" s="650"/>
      <c r="AO3" s="650"/>
      <c r="AP3" s="650"/>
      <c r="AQ3" s="650"/>
      <c r="AR3" s="696"/>
      <c r="AS3" s="649" t="s">
        <v>233</v>
      </c>
      <c r="AT3" s="650"/>
      <c r="AU3" s="650"/>
      <c r="AV3" s="650"/>
      <c r="AW3" s="650"/>
      <c r="AX3" s="696"/>
      <c r="AY3" s="649" t="s">
        <v>234</v>
      </c>
      <c r="AZ3" s="650"/>
      <c r="BA3" s="650"/>
      <c r="BB3" s="650"/>
      <c r="BC3" s="650"/>
      <c r="BD3" s="696"/>
    </row>
    <row r="4" spans="1:56" ht="21.75" customHeight="1" x14ac:dyDescent="0.4">
      <c r="A4" s="676"/>
      <c r="B4" s="676"/>
      <c r="C4" s="683" t="s">
        <v>250</v>
      </c>
      <c r="D4" s="676"/>
      <c r="E4" s="676" t="s">
        <v>251</v>
      </c>
      <c r="F4" s="684"/>
      <c r="G4" s="683" t="s">
        <v>250</v>
      </c>
      <c r="H4" s="676"/>
      <c r="I4" s="676" t="s">
        <v>251</v>
      </c>
      <c r="J4" s="684"/>
      <c r="K4" s="683" t="s">
        <v>250</v>
      </c>
      <c r="L4" s="676"/>
      <c r="M4" s="676" t="s">
        <v>251</v>
      </c>
      <c r="N4" s="684"/>
      <c r="O4" s="683" t="s">
        <v>250</v>
      </c>
      <c r="P4" s="676"/>
      <c r="Q4" s="676" t="s">
        <v>251</v>
      </c>
      <c r="R4" s="684"/>
      <c r="S4" s="683" t="s">
        <v>250</v>
      </c>
      <c r="T4" s="676"/>
      <c r="U4" s="676" t="s">
        <v>251</v>
      </c>
      <c r="V4" s="684"/>
      <c r="W4" s="683" t="s">
        <v>250</v>
      </c>
      <c r="X4" s="676"/>
      <c r="Y4" s="676" t="s">
        <v>251</v>
      </c>
      <c r="Z4" s="684"/>
      <c r="AA4" s="683" t="s">
        <v>250</v>
      </c>
      <c r="AB4" s="676"/>
      <c r="AC4" s="676" t="s">
        <v>251</v>
      </c>
      <c r="AD4" s="676"/>
      <c r="AE4" s="676" t="s">
        <v>571</v>
      </c>
      <c r="AF4" s="684"/>
      <c r="AG4" s="683" t="s">
        <v>250</v>
      </c>
      <c r="AH4" s="676"/>
      <c r="AI4" s="676" t="s">
        <v>251</v>
      </c>
      <c r="AJ4" s="676"/>
      <c r="AK4" s="676" t="s">
        <v>131</v>
      </c>
      <c r="AL4" s="684"/>
      <c r="AM4" s="683" t="s">
        <v>250</v>
      </c>
      <c r="AN4" s="676"/>
      <c r="AO4" s="676" t="s">
        <v>251</v>
      </c>
      <c r="AP4" s="676"/>
      <c r="AQ4" s="676" t="s">
        <v>131</v>
      </c>
      <c r="AR4" s="684"/>
      <c r="AS4" s="683" t="s">
        <v>250</v>
      </c>
      <c r="AT4" s="676"/>
      <c r="AU4" s="676" t="s">
        <v>251</v>
      </c>
      <c r="AV4" s="676"/>
      <c r="AW4" s="676" t="s">
        <v>131</v>
      </c>
      <c r="AX4" s="684"/>
      <c r="AY4" s="683" t="s">
        <v>250</v>
      </c>
      <c r="AZ4" s="676"/>
      <c r="BA4" s="676" t="s">
        <v>251</v>
      </c>
      <c r="BB4" s="676"/>
      <c r="BC4" s="676" t="s">
        <v>131</v>
      </c>
      <c r="BD4" s="684"/>
    </row>
    <row r="5" spans="1:56" ht="30" customHeight="1" x14ac:dyDescent="0.4">
      <c r="A5" s="92" t="s">
        <v>1</v>
      </c>
      <c r="B5" s="92" t="s">
        <v>2</v>
      </c>
      <c r="C5" s="130" t="s">
        <v>252</v>
      </c>
      <c r="D5" s="129" t="s">
        <v>253</v>
      </c>
      <c r="E5" s="129" t="s">
        <v>252</v>
      </c>
      <c r="F5" s="131" t="s">
        <v>253</v>
      </c>
      <c r="G5" s="130" t="s">
        <v>252</v>
      </c>
      <c r="H5" s="129" t="s">
        <v>253</v>
      </c>
      <c r="I5" s="129" t="s">
        <v>252</v>
      </c>
      <c r="J5" s="131" t="s">
        <v>253</v>
      </c>
      <c r="K5" s="130" t="s">
        <v>252</v>
      </c>
      <c r="L5" s="129" t="s">
        <v>253</v>
      </c>
      <c r="M5" s="129" t="s">
        <v>252</v>
      </c>
      <c r="N5" s="131" t="s">
        <v>253</v>
      </c>
      <c r="O5" s="130" t="s">
        <v>252</v>
      </c>
      <c r="P5" s="129" t="s">
        <v>253</v>
      </c>
      <c r="Q5" s="129" t="s">
        <v>252</v>
      </c>
      <c r="R5" s="131" t="s">
        <v>253</v>
      </c>
      <c r="S5" s="130" t="s">
        <v>252</v>
      </c>
      <c r="T5" s="129" t="s">
        <v>253</v>
      </c>
      <c r="U5" s="129" t="s">
        <v>252</v>
      </c>
      <c r="V5" s="131" t="s">
        <v>253</v>
      </c>
      <c r="W5" s="130" t="s">
        <v>252</v>
      </c>
      <c r="X5" s="129" t="s">
        <v>253</v>
      </c>
      <c r="Y5" s="129" t="s">
        <v>252</v>
      </c>
      <c r="Z5" s="131" t="s">
        <v>253</v>
      </c>
      <c r="AA5" s="130" t="s">
        <v>252</v>
      </c>
      <c r="AB5" s="129" t="s">
        <v>253</v>
      </c>
      <c r="AC5" s="129" t="s">
        <v>252</v>
      </c>
      <c r="AD5" s="129" t="s">
        <v>253</v>
      </c>
      <c r="AE5" s="129" t="s">
        <v>252</v>
      </c>
      <c r="AF5" s="131" t="s">
        <v>253</v>
      </c>
      <c r="AG5" s="130" t="s">
        <v>252</v>
      </c>
      <c r="AH5" s="129" t="s">
        <v>253</v>
      </c>
      <c r="AI5" s="129" t="s">
        <v>252</v>
      </c>
      <c r="AJ5" s="129" t="s">
        <v>253</v>
      </c>
      <c r="AK5" s="129" t="s">
        <v>252</v>
      </c>
      <c r="AL5" s="131" t="s">
        <v>253</v>
      </c>
      <c r="AM5" s="130" t="s">
        <v>252</v>
      </c>
      <c r="AN5" s="129" t="s">
        <v>253</v>
      </c>
      <c r="AO5" s="129" t="s">
        <v>252</v>
      </c>
      <c r="AP5" s="129" t="s">
        <v>253</v>
      </c>
      <c r="AQ5" s="129" t="s">
        <v>252</v>
      </c>
      <c r="AR5" s="131" t="s">
        <v>253</v>
      </c>
      <c r="AS5" s="130" t="s">
        <v>252</v>
      </c>
      <c r="AT5" s="129" t="s">
        <v>253</v>
      </c>
      <c r="AU5" s="129" t="s">
        <v>252</v>
      </c>
      <c r="AV5" s="129" t="s">
        <v>253</v>
      </c>
      <c r="AW5" s="129" t="s">
        <v>252</v>
      </c>
      <c r="AX5" s="131" t="s">
        <v>253</v>
      </c>
      <c r="AY5" s="130" t="s">
        <v>252</v>
      </c>
      <c r="AZ5" s="129" t="s">
        <v>253</v>
      </c>
      <c r="BA5" s="129" t="s">
        <v>252</v>
      </c>
      <c r="BB5" s="129" t="s">
        <v>253</v>
      </c>
      <c r="BC5" s="129" t="s">
        <v>252</v>
      </c>
      <c r="BD5" s="131" t="s">
        <v>253</v>
      </c>
    </row>
    <row r="6" spans="1:56" ht="20.100000000000001" customHeight="1" x14ac:dyDescent="0.35">
      <c r="A6" s="74" t="s">
        <v>10</v>
      </c>
      <c r="B6" s="75" t="s">
        <v>11</v>
      </c>
      <c r="C6" s="277">
        <v>134</v>
      </c>
      <c r="D6" s="283">
        <v>58.3</v>
      </c>
      <c r="E6" s="278">
        <v>96</v>
      </c>
      <c r="F6" s="281">
        <v>41.7</v>
      </c>
      <c r="G6" s="277">
        <v>133</v>
      </c>
      <c r="H6" s="283">
        <v>55.6</v>
      </c>
      <c r="I6" s="278">
        <v>106</v>
      </c>
      <c r="J6" s="281">
        <v>44.4</v>
      </c>
      <c r="K6" s="277">
        <v>137</v>
      </c>
      <c r="L6" s="283">
        <v>57.8</v>
      </c>
      <c r="M6" s="278">
        <v>100</v>
      </c>
      <c r="N6" s="281">
        <v>42.2</v>
      </c>
      <c r="O6" s="277">
        <v>133</v>
      </c>
      <c r="P6" s="283">
        <v>58.1</v>
      </c>
      <c r="Q6" s="278">
        <v>96</v>
      </c>
      <c r="R6" s="281">
        <v>41.9</v>
      </c>
      <c r="S6" s="277">
        <v>133</v>
      </c>
      <c r="T6" s="283">
        <v>58.3</v>
      </c>
      <c r="U6" s="278">
        <v>95</v>
      </c>
      <c r="V6" s="281">
        <v>41.7</v>
      </c>
      <c r="W6" s="277">
        <v>135</v>
      </c>
      <c r="X6" s="283">
        <v>57.4</v>
      </c>
      <c r="Y6" s="278">
        <v>100</v>
      </c>
      <c r="Z6" s="281">
        <v>42.6</v>
      </c>
      <c r="AA6" s="277">
        <v>122</v>
      </c>
      <c r="AB6" s="283">
        <v>50.8</v>
      </c>
      <c r="AC6" s="278">
        <v>118</v>
      </c>
      <c r="AD6" s="283">
        <v>49.2</v>
      </c>
      <c r="AE6" s="77">
        <v>0</v>
      </c>
      <c r="AF6" s="281">
        <v>0</v>
      </c>
      <c r="AG6" s="277">
        <v>123</v>
      </c>
      <c r="AH6" s="283">
        <v>49.2</v>
      </c>
      <c r="AI6" s="278">
        <v>127</v>
      </c>
      <c r="AJ6" s="283">
        <v>50.8</v>
      </c>
      <c r="AK6" s="478">
        <v>0</v>
      </c>
      <c r="AL6" s="281">
        <v>0</v>
      </c>
      <c r="AM6" s="277">
        <v>128</v>
      </c>
      <c r="AN6" s="283">
        <v>49</v>
      </c>
      <c r="AO6" s="278">
        <v>133</v>
      </c>
      <c r="AP6" s="283">
        <v>51</v>
      </c>
      <c r="AQ6" s="478">
        <v>0</v>
      </c>
      <c r="AR6" s="281">
        <v>0</v>
      </c>
      <c r="AS6" s="277">
        <v>122</v>
      </c>
      <c r="AT6" s="283">
        <v>45.2</v>
      </c>
      <c r="AU6" s="278">
        <v>148</v>
      </c>
      <c r="AV6" s="283">
        <v>54.8</v>
      </c>
      <c r="AW6" s="478">
        <v>0</v>
      </c>
      <c r="AX6" s="281">
        <v>0</v>
      </c>
      <c r="AY6" s="277">
        <v>123</v>
      </c>
      <c r="AZ6" s="283">
        <v>43.6</v>
      </c>
      <c r="BA6" s="278">
        <v>159</v>
      </c>
      <c r="BB6" s="283">
        <v>56.4</v>
      </c>
      <c r="BC6" s="478">
        <v>0</v>
      </c>
      <c r="BD6" s="281">
        <v>0</v>
      </c>
    </row>
    <row r="7" spans="1:56" ht="20.100000000000001" customHeight="1" x14ac:dyDescent="0.35">
      <c r="A7" s="80" t="s">
        <v>18</v>
      </c>
      <c r="B7" s="81" t="s">
        <v>19</v>
      </c>
      <c r="C7" s="279">
        <v>121</v>
      </c>
      <c r="D7" s="284">
        <v>48.6</v>
      </c>
      <c r="E7" s="280">
        <v>128</v>
      </c>
      <c r="F7" s="282">
        <v>51.4</v>
      </c>
      <c r="G7" s="279">
        <v>131</v>
      </c>
      <c r="H7" s="284">
        <v>49.8</v>
      </c>
      <c r="I7" s="280">
        <v>132</v>
      </c>
      <c r="J7" s="282">
        <v>50.2</v>
      </c>
      <c r="K7" s="279">
        <v>145</v>
      </c>
      <c r="L7" s="284">
        <v>51.6</v>
      </c>
      <c r="M7" s="280">
        <v>136</v>
      </c>
      <c r="N7" s="282">
        <v>48.4</v>
      </c>
      <c r="O7" s="279">
        <v>157</v>
      </c>
      <c r="P7" s="284">
        <v>54.1</v>
      </c>
      <c r="Q7" s="280">
        <v>133</v>
      </c>
      <c r="R7" s="282">
        <v>45.9</v>
      </c>
      <c r="S7" s="279">
        <v>158</v>
      </c>
      <c r="T7" s="284">
        <v>53.4</v>
      </c>
      <c r="U7" s="280">
        <v>138</v>
      </c>
      <c r="V7" s="282">
        <v>46.6</v>
      </c>
      <c r="W7" s="279">
        <v>162</v>
      </c>
      <c r="X7" s="284">
        <v>53.8</v>
      </c>
      <c r="Y7" s="280">
        <v>139</v>
      </c>
      <c r="Z7" s="282">
        <v>46.2</v>
      </c>
      <c r="AA7" s="279">
        <v>156</v>
      </c>
      <c r="AB7" s="284">
        <v>51.3</v>
      </c>
      <c r="AC7" s="280">
        <v>148</v>
      </c>
      <c r="AD7" s="284">
        <v>48.7</v>
      </c>
      <c r="AE7" s="83">
        <v>0</v>
      </c>
      <c r="AF7" s="282">
        <v>0</v>
      </c>
      <c r="AG7" s="279">
        <v>144</v>
      </c>
      <c r="AH7" s="284">
        <v>48.6</v>
      </c>
      <c r="AI7" s="280">
        <v>152</v>
      </c>
      <c r="AJ7" s="284">
        <v>51.4</v>
      </c>
      <c r="AK7" s="479">
        <v>0</v>
      </c>
      <c r="AL7" s="282">
        <v>0</v>
      </c>
      <c r="AM7" s="279">
        <v>143</v>
      </c>
      <c r="AN7" s="284">
        <v>48.3</v>
      </c>
      <c r="AO7" s="280">
        <v>153</v>
      </c>
      <c r="AP7" s="284">
        <v>51.7</v>
      </c>
      <c r="AQ7" s="479">
        <v>0</v>
      </c>
      <c r="AR7" s="282">
        <v>0</v>
      </c>
      <c r="AS7" s="279">
        <v>143</v>
      </c>
      <c r="AT7" s="284">
        <v>48.3</v>
      </c>
      <c r="AU7" s="280">
        <v>152</v>
      </c>
      <c r="AV7" s="284">
        <v>51.4</v>
      </c>
      <c r="AW7" s="479">
        <v>1</v>
      </c>
      <c r="AX7" s="282">
        <v>0.3</v>
      </c>
      <c r="AY7" s="279">
        <v>137</v>
      </c>
      <c r="AZ7" s="284">
        <v>45.8</v>
      </c>
      <c r="BA7" s="280">
        <v>162</v>
      </c>
      <c r="BB7" s="284">
        <v>54.2</v>
      </c>
      <c r="BC7" s="479">
        <v>0</v>
      </c>
      <c r="BD7" s="282">
        <v>0</v>
      </c>
    </row>
    <row r="8" spans="1:56" ht="20.100000000000001" customHeight="1" x14ac:dyDescent="0.35">
      <c r="A8" s="74" t="s">
        <v>18</v>
      </c>
      <c r="B8" s="75" t="s">
        <v>23</v>
      </c>
      <c r="C8" s="277">
        <v>116</v>
      </c>
      <c r="D8" s="283">
        <v>52</v>
      </c>
      <c r="E8" s="278">
        <v>107</v>
      </c>
      <c r="F8" s="281">
        <v>48</v>
      </c>
      <c r="G8" s="277">
        <v>185</v>
      </c>
      <c r="H8" s="283">
        <v>55.4</v>
      </c>
      <c r="I8" s="278">
        <v>149</v>
      </c>
      <c r="J8" s="281">
        <v>44.6</v>
      </c>
      <c r="K8" s="277">
        <v>248</v>
      </c>
      <c r="L8" s="283">
        <v>56.1</v>
      </c>
      <c r="M8" s="278">
        <v>194</v>
      </c>
      <c r="N8" s="281">
        <v>43.9</v>
      </c>
      <c r="O8" s="277">
        <v>254</v>
      </c>
      <c r="P8" s="283">
        <v>57.6</v>
      </c>
      <c r="Q8" s="278">
        <v>187</v>
      </c>
      <c r="R8" s="281">
        <v>42.4</v>
      </c>
      <c r="S8" s="277">
        <v>278</v>
      </c>
      <c r="T8" s="283">
        <v>59.5</v>
      </c>
      <c r="U8" s="278">
        <v>189</v>
      </c>
      <c r="V8" s="281">
        <v>40.5</v>
      </c>
      <c r="W8" s="277">
        <v>302</v>
      </c>
      <c r="X8" s="283">
        <v>60.4</v>
      </c>
      <c r="Y8" s="278">
        <v>198</v>
      </c>
      <c r="Z8" s="281">
        <v>39.6</v>
      </c>
      <c r="AA8" s="277">
        <v>305</v>
      </c>
      <c r="AB8" s="283">
        <v>57.7</v>
      </c>
      <c r="AC8" s="278">
        <v>224</v>
      </c>
      <c r="AD8" s="283">
        <v>42.3</v>
      </c>
      <c r="AE8" s="77">
        <v>0</v>
      </c>
      <c r="AF8" s="281">
        <v>0</v>
      </c>
      <c r="AG8" s="277">
        <v>325</v>
      </c>
      <c r="AH8" s="283">
        <v>57.4</v>
      </c>
      <c r="AI8" s="278">
        <v>241</v>
      </c>
      <c r="AJ8" s="283">
        <v>42.6</v>
      </c>
      <c r="AK8" s="478">
        <v>0</v>
      </c>
      <c r="AL8" s="281">
        <v>0</v>
      </c>
      <c r="AM8" s="277">
        <v>328</v>
      </c>
      <c r="AN8" s="283">
        <v>58.2</v>
      </c>
      <c r="AO8" s="278">
        <v>236</v>
      </c>
      <c r="AP8" s="283">
        <v>41.8</v>
      </c>
      <c r="AQ8" s="478">
        <v>0</v>
      </c>
      <c r="AR8" s="281">
        <v>0</v>
      </c>
      <c r="AS8" s="277">
        <v>334</v>
      </c>
      <c r="AT8" s="283">
        <v>58.5</v>
      </c>
      <c r="AU8" s="278">
        <v>237</v>
      </c>
      <c r="AV8" s="283">
        <v>41.5</v>
      </c>
      <c r="AW8" s="478">
        <v>0</v>
      </c>
      <c r="AX8" s="281">
        <v>0</v>
      </c>
      <c r="AY8" s="277">
        <v>345</v>
      </c>
      <c r="AZ8" s="283">
        <v>60.4</v>
      </c>
      <c r="BA8" s="278">
        <v>226</v>
      </c>
      <c r="BB8" s="283">
        <v>39.6</v>
      </c>
      <c r="BC8" s="478">
        <v>0</v>
      </c>
      <c r="BD8" s="281">
        <v>0</v>
      </c>
    </row>
    <row r="9" spans="1:56" ht="20.100000000000001" customHeight="1" x14ac:dyDescent="0.35">
      <c r="A9" s="80" t="s">
        <v>26</v>
      </c>
      <c r="B9" s="81" t="s">
        <v>27</v>
      </c>
      <c r="C9" s="279">
        <v>236</v>
      </c>
      <c r="D9" s="284">
        <v>49.6</v>
      </c>
      <c r="E9" s="280">
        <v>240</v>
      </c>
      <c r="F9" s="282">
        <v>50.4</v>
      </c>
      <c r="G9" s="279">
        <v>221</v>
      </c>
      <c r="H9" s="284">
        <v>47</v>
      </c>
      <c r="I9" s="280">
        <v>249</v>
      </c>
      <c r="J9" s="282">
        <v>53</v>
      </c>
      <c r="K9" s="279">
        <v>226</v>
      </c>
      <c r="L9" s="284">
        <v>47.9</v>
      </c>
      <c r="M9" s="280">
        <v>246</v>
      </c>
      <c r="N9" s="282">
        <v>52.1</v>
      </c>
      <c r="O9" s="279">
        <v>223</v>
      </c>
      <c r="P9" s="284">
        <v>48.2</v>
      </c>
      <c r="Q9" s="280">
        <v>240</v>
      </c>
      <c r="R9" s="282">
        <v>51.8</v>
      </c>
      <c r="S9" s="279">
        <v>243</v>
      </c>
      <c r="T9" s="284">
        <v>51.8</v>
      </c>
      <c r="U9" s="280">
        <v>226</v>
      </c>
      <c r="V9" s="282">
        <v>48.2</v>
      </c>
      <c r="W9" s="279">
        <v>249</v>
      </c>
      <c r="X9" s="284">
        <v>53</v>
      </c>
      <c r="Y9" s="280">
        <v>221</v>
      </c>
      <c r="Z9" s="282">
        <v>47</v>
      </c>
      <c r="AA9" s="279">
        <v>262</v>
      </c>
      <c r="AB9" s="284">
        <v>57.2</v>
      </c>
      <c r="AC9" s="280">
        <v>196</v>
      </c>
      <c r="AD9" s="284">
        <v>42.8</v>
      </c>
      <c r="AE9" s="83">
        <v>0</v>
      </c>
      <c r="AF9" s="282">
        <v>0</v>
      </c>
      <c r="AG9" s="279">
        <v>266</v>
      </c>
      <c r="AH9" s="284">
        <v>57.2</v>
      </c>
      <c r="AI9" s="280">
        <v>199</v>
      </c>
      <c r="AJ9" s="284">
        <v>42.8</v>
      </c>
      <c r="AK9" s="479">
        <v>0</v>
      </c>
      <c r="AL9" s="282">
        <v>0</v>
      </c>
      <c r="AM9" s="279">
        <v>267</v>
      </c>
      <c r="AN9" s="284">
        <v>56.6</v>
      </c>
      <c r="AO9" s="280">
        <v>205</v>
      </c>
      <c r="AP9" s="284">
        <v>43.4</v>
      </c>
      <c r="AQ9" s="479">
        <v>0</v>
      </c>
      <c r="AR9" s="282">
        <v>0</v>
      </c>
      <c r="AS9" s="279">
        <v>247</v>
      </c>
      <c r="AT9" s="284">
        <v>52</v>
      </c>
      <c r="AU9" s="280">
        <v>228</v>
      </c>
      <c r="AV9" s="284">
        <v>48</v>
      </c>
      <c r="AW9" s="479">
        <v>0</v>
      </c>
      <c r="AX9" s="282">
        <v>0</v>
      </c>
      <c r="AY9" s="279">
        <v>234</v>
      </c>
      <c r="AZ9" s="284">
        <v>48.9</v>
      </c>
      <c r="BA9" s="280">
        <v>245</v>
      </c>
      <c r="BB9" s="284">
        <v>51.1</v>
      </c>
      <c r="BC9" s="479">
        <v>0</v>
      </c>
      <c r="BD9" s="282">
        <v>0</v>
      </c>
    </row>
    <row r="10" spans="1:56" ht="20.100000000000001" customHeight="1" x14ac:dyDescent="0.35">
      <c r="A10" s="74" t="s">
        <v>26</v>
      </c>
      <c r="B10" s="75" t="s">
        <v>31</v>
      </c>
      <c r="C10" s="277">
        <v>207</v>
      </c>
      <c r="D10" s="283">
        <v>54.3</v>
      </c>
      <c r="E10" s="278">
        <v>174</v>
      </c>
      <c r="F10" s="281">
        <v>45.7</v>
      </c>
      <c r="G10" s="277">
        <v>210</v>
      </c>
      <c r="H10" s="283">
        <v>54.4</v>
      </c>
      <c r="I10" s="278">
        <v>176</v>
      </c>
      <c r="J10" s="281">
        <v>45.6</v>
      </c>
      <c r="K10" s="277">
        <v>208</v>
      </c>
      <c r="L10" s="283">
        <v>53.5</v>
      </c>
      <c r="M10" s="278">
        <v>181</v>
      </c>
      <c r="N10" s="281">
        <v>46.5</v>
      </c>
      <c r="O10" s="277">
        <v>190</v>
      </c>
      <c r="P10" s="283">
        <v>48.5</v>
      </c>
      <c r="Q10" s="278">
        <v>202</v>
      </c>
      <c r="R10" s="281">
        <v>51.5</v>
      </c>
      <c r="S10" s="277">
        <v>173</v>
      </c>
      <c r="T10" s="283">
        <v>44</v>
      </c>
      <c r="U10" s="278">
        <v>220</v>
      </c>
      <c r="V10" s="281">
        <v>56</v>
      </c>
      <c r="W10" s="277">
        <v>158</v>
      </c>
      <c r="X10" s="283">
        <v>39.9</v>
      </c>
      <c r="Y10" s="278">
        <v>238</v>
      </c>
      <c r="Z10" s="281">
        <v>60.1</v>
      </c>
      <c r="AA10" s="277">
        <v>148</v>
      </c>
      <c r="AB10" s="283">
        <v>36.799999999999997</v>
      </c>
      <c r="AC10" s="278">
        <v>254</v>
      </c>
      <c r="AD10" s="283">
        <v>63.2</v>
      </c>
      <c r="AE10" s="77">
        <v>0</v>
      </c>
      <c r="AF10" s="281">
        <v>0</v>
      </c>
      <c r="AG10" s="277">
        <v>151</v>
      </c>
      <c r="AH10" s="283">
        <v>36.5</v>
      </c>
      <c r="AI10" s="278">
        <v>262</v>
      </c>
      <c r="AJ10" s="283">
        <v>63.3</v>
      </c>
      <c r="AK10" s="478">
        <v>1</v>
      </c>
      <c r="AL10" s="281">
        <v>0.2</v>
      </c>
      <c r="AM10" s="277">
        <v>161</v>
      </c>
      <c r="AN10" s="283">
        <v>39</v>
      </c>
      <c r="AO10" s="278">
        <v>252</v>
      </c>
      <c r="AP10" s="283">
        <v>61</v>
      </c>
      <c r="AQ10" s="478">
        <v>0</v>
      </c>
      <c r="AR10" s="281">
        <v>0</v>
      </c>
      <c r="AS10" s="277">
        <v>166</v>
      </c>
      <c r="AT10" s="283">
        <v>40.299999999999997</v>
      </c>
      <c r="AU10" s="278">
        <v>246</v>
      </c>
      <c r="AV10" s="283">
        <v>59.7</v>
      </c>
      <c r="AW10" s="478">
        <v>0</v>
      </c>
      <c r="AX10" s="281">
        <v>0</v>
      </c>
      <c r="AY10" s="277">
        <v>166</v>
      </c>
      <c r="AZ10" s="283">
        <v>40.6</v>
      </c>
      <c r="BA10" s="278">
        <v>243</v>
      </c>
      <c r="BB10" s="283">
        <v>59.4</v>
      </c>
      <c r="BC10" s="478">
        <v>0</v>
      </c>
      <c r="BD10" s="281">
        <v>0</v>
      </c>
    </row>
    <row r="11" spans="1:56" ht="20.100000000000001" customHeight="1" x14ac:dyDescent="0.35">
      <c r="A11" s="80" t="s">
        <v>26</v>
      </c>
      <c r="B11" s="81" t="s">
        <v>32</v>
      </c>
      <c r="C11" s="279">
        <v>208</v>
      </c>
      <c r="D11" s="284">
        <v>55.6</v>
      </c>
      <c r="E11" s="280">
        <v>166</v>
      </c>
      <c r="F11" s="282">
        <v>44.4</v>
      </c>
      <c r="G11" s="279">
        <v>205</v>
      </c>
      <c r="H11" s="284">
        <v>54.5</v>
      </c>
      <c r="I11" s="280">
        <v>171</v>
      </c>
      <c r="J11" s="282">
        <v>45.5</v>
      </c>
      <c r="K11" s="279">
        <v>212</v>
      </c>
      <c r="L11" s="284">
        <v>55.5</v>
      </c>
      <c r="M11" s="280">
        <v>170</v>
      </c>
      <c r="N11" s="282">
        <v>44.5</v>
      </c>
      <c r="O11" s="279">
        <v>199</v>
      </c>
      <c r="P11" s="284">
        <v>50.9</v>
      </c>
      <c r="Q11" s="280">
        <v>192</v>
      </c>
      <c r="R11" s="282">
        <v>49.1</v>
      </c>
      <c r="S11" s="279">
        <v>203</v>
      </c>
      <c r="T11" s="284">
        <v>51</v>
      </c>
      <c r="U11" s="280">
        <v>195</v>
      </c>
      <c r="V11" s="282">
        <v>49</v>
      </c>
      <c r="W11" s="279">
        <v>204</v>
      </c>
      <c r="X11" s="284">
        <v>51.5</v>
      </c>
      <c r="Y11" s="280">
        <v>192</v>
      </c>
      <c r="Z11" s="282">
        <v>48.5</v>
      </c>
      <c r="AA11" s="279">
        <v>190</v>
      </c>
      <c r="AB11" s="284">
        <v>49</v>
      </c>
      <c r="AC11" s="280">
        <v>198</v>
      </c>
      <c r="AD11" s="284">
        <v>51</v>
      </c>
      <c r="AE11" s="83">
        <v>0</v>
      </c>
      <c r="AF11" s="282">
        <v>0</v>
      </c>
      <c r="AG11" s="279">
        <v>187</v>
      </c>
      <c r="AH11" s="284">
        <v>48.6</v>
      </c>
      <c r="AI11" s="280">
        <v>198</v>
      </c>
      <c r="AJ11" s="284">
        <v>51.4</v>
      </c>
      <c r="AK11" s="479">
        <v>0</v>
      </c>
      <c r="AL11" s="282">
        <v>0</v>
      </c>
      <c r="AM11" s="279">
        <v>181</v>
      </c>
      <c r="AN11" s="284">
        <v>47</v>
      </c>
      <c r="AO11" s="280">
        <v>204</v>
      </c>
      <c r="AP11" s="284">
        <v>53</v>
      </c>
      <c r="AQ11" s="479">
        <v>0</v>
      </c>
      <c r="AR11" s="282">
        <v>0</v>
      </c>
      <c r="AS11" s="279">
        <v>174</v>
      </c>
      <c r="AT11" s="284">
        <v>45.4</v>
      </c>
      <c r="AU11" s="280">
        <v>209</v>
      </c>
      <c r="AV11" s="284">
        <v>54.6</v>
      </c>
      <c r="AW11" s="479">
        <v>0</v>
      </c>
      <c r="AX11" s="282">
        <v>0</v>
      </c>
      <c r="AY11" s="279">
        <v>169</v>
      </c>
      <c r="AZ11" s="284">
        <v>43.3</v>
      </c>
      <c r="BA11" s="280">
        <v>221</v>
      </c>
      <c r="BB11" s="284">
        <v>56.7</v>
      </c>
      <c r="BC11" s="479">
        <v>0</v>
      </c>
      <c r="BD11" s="282">
        <v>0</v>
      </c>
    </row>
    <row r="12" spans="1:56" ht="20.100000000000001" customHeight="1" x14ac:dyDescent="0.35">
      <c r="A12" s="74" t="s">
        <v>26</v>
      </c>
      <c r="B12" s="75" t="s">
        <v>34</v>
      </c>
      <c r="C12" s="277">
        <v>365</v>
      </c>
      <c r="D12" s="283">
        <v>56.4</v>
      </c>
      <c r="E12" s="278">
        <v>282</v>
      </c>
      <c r="F12" s="281">
        <v>43.6</v>
      </c>
      <c r="G12" s="277">
        <v>364</v>
      </c>
      <c r="H12" s="283">
        <v>56.4</v>
      </c>
      <c r="I12" s="278">
        <v>281</v>
      </c>
      <c r="J12" s="281">
        <v>43.6</v>
      </c>
      <c r="K12" s="277">
        <v>342</v>
      </c>
      <c r="L12" s="283">
        <v>53.5</v>
      </c>
      <c r="M12" s="278">
        <v>297</v>
      </c>
      <c r="N12" s="281">
        <v>46.5</v>
      </c>
      <c r="O12" s="277">
        <v>341</v>
      </c>
      <c r="P12" s="283">
        <v>53.4</v>
      </c>
      <c r="Q12" s="278">
        <v>298</v>
      </c>
      <c r="R12" s="281">
        <v>46.6</v>
      </c>
      <c r="S12" s="277">
        <v>333</v>
      </c>
      <c r="T12" s="283">
        <v>52.3</v>
      </c>
      <c r="U12" s="278">
        <v>304</v>
      </c>
      <c r="V12" s="281">
        <v>47.7</v>
      </c>
      <c r="W12" s="277">
        <v>350</v>
      </c>
      <c r="X12" s="283">
        <v>54.3</v>
      </c>
      <c r="Y12" s="278">
        <v>294</v>
      </c>
      <c r="Z12" s="281">
        <v>45.7</v>
      </c>
      <c r="AA12" s="277">
        <v>341</v>
      </c>
      <c r="AB12" s="283">
        <v>52.2</v>
      </c>
      <c r="AC12" s="278">
        <v>311</v>
      </c>
      <c r="AD12" s="283">
        <v>47.6</v>
      </c>
      <c r="AE12" s="77">
        <v>1</v>
      </c>
      <c r="AF12" s="281">
        <v>0.2</v>
      </c>
      <c r="AG12" s="277">
        <v>336</v>
      </c>
      <c r="AH12" s="283">
        <v>51.6</v>
      </c>
      <c r="AI12" s="278">
        <v>315</v>
      </c>
      <c r="AJ12" s="283">
        <v>48.4</v>
      </c>
      <c r="AK12" s="478">
        <v>0</v>
      </c>
      <c r="AL12" s="281">
        <v>0</v>
      </c>
      <c r="AM12" s="277">
        <v>322</v>
      </c>
      <c r="AN12" s="283">
        <v>49.8</v>
      </c>
      <c r="AO12" s="278">
        <v>325</v>
      </c>
      <c r="AP12" s="283">
        <v>50.2</v>
      </c>
      <c r="AQ12" s="478">
        <v>0</v>
      </c>
      <c r="AR12" s="281">
        <v>0</v>
      </c>
      <c r="AS12" s="277">
        <v>304</v>
      </c>
      <c r="AT12" s="283">
        <v>47.6</v>
      </c>
      <c r="AU12" s="278">
        <v>335</v>
      </c>
      <c r="AV12" s="283">
        <v>52.4</v>
      </c>
      <c r="AW12" s="478">
        <v>0</v>
      </c>
      <c r="AX12" s="281">
        <v>0</v>
      </c>
      <c r="AY12" s="277">
        <v>303</v>
      </c>
      <c r="AZ12" s="283">
        <v>47.2</v>
      </c>
      <c r="BA12" s="278">
        <v>339</v>
      </c>
      <c r="BB12" s="283">
        <v>52.8</v>
      </c>
      <c r="BC12" s="478">
        <v>0</v>
      </c>
      <c r="BD12" s="281">
        <v>0</v>
      </c>
    </row>
    <row r="13" spans="1:56" ht="20.100000000000001" customHeight="1" x14ac:dyDescent="0.35">
      <c r="A13" s="80" t="s">
        <v>26</v>
      </c>
      <c r="B13" s="81" t="s">
        <v>37</v>
      </c>
      <c r="C13" s="279">
        <v>293</v>
      </c>
      <c r="D13" s="284">
        <v>68.3</v>
      </c>
      <c r="E13" s="280">
        <v>136</v>
      </c>
      <c r="F13" s="282">
        <v>31.7</v>
      </c>
      <c r="G13" s="279">
        <v>297</v>
      </c>
      <c r="H13" s="284">
        <v>66.400000000000006</v>
      </c>
      <c r="I13" s="280">
        <v>150</v>
      </c>
      <c r="J13" s="282">
        <v>33.6</v>
      </c>
      <c r="K13" s="279">
        <v>289</v>
      </c>
      <c r="L13" s="284">
        <v>64.2</v>
      </c>
      <c r="M13" s="280">
        <v>161</v>
      </c>
      <c r="N13" s="282">
        <v>35.799999999999997</v>
      </c>
      <c r="O13" s="279">
        <v>282</v>
      </c>
      <c r="P13" s="284">
        <v>62.7</v>
      </c>
      <c r="Q13" s="280">
        <v>168</v>
      </c>
      <c r="R13" s="282">
        <v>37.299999999999997</v>
      </c>
      <c r="S13" s="279">
        <v>273</v>
      </c>
      <c r="T13" s="284">
        <v>60.8</v>
      </c>
      <c r="U13" s="280">
        <v>176</v>
      </c>
      <c r="V13" s="282">
        <v>39.200000000000003</v>
      </c>
      <c r="W13" s="279">
        <v>261</v>
      </c>
      <c r="X13" s="284">
        <v>59.6</v>
      </c>
      <c r="Y13" s="280">
        <v>177</v>
      </c>
      <c r="Z13" s="282">
        <v>40.4</v>
      </c>
      <c r="AA13" s="279">
        <v>247</v>
      </c>
      <c r="AB13" s="284">
        <v>57.8</v>
      </c>
      <c r="AC13" s="280">
        <v>180</v>
      </c>
      <c r="AD13" s="284">
        <v>42.2</v>
      </c>
      <c r="AE13" s="83">
        <v>0</v>
      </c>
      <c r="AF13" s="282">
        <v>0</v>
      </c>
      <c r="AG13" s="279">
        <v>253</v>
      </c>
      <c r="AH13" s="284">
        <v>58.8</v>
      </c>
      <c r="AI13" s="280">
        <v>177</v>
      </c>
      <c r="AJ13" s="284">
        <v>41.2</v>
      </c>
      <c r="AK13" s="479">
        <v>0</v>
      </c>
      <c r="AL13" s="282">
        <v>0</v>
      </c>
      <c r="AM13" s="279">
        <v>255</v>
      </c>
      <c r="AN13" s="284">
        <v>56.9</v>
      </c>
      <c r="AO13" s="280">
        <v>193</v>
      </c>
      <c r="AP13" s="284">
        <v>43.1</v>
      </c>
      <c r="AQ13" s="479">
        <v>0</v>
      </c>
      <c r="AR13" s="282">
        <v>0</v>
      </c>
      <c r="AS13" s="279">
        <v>260</v>
      </c>
      <c r="AT13" s="284">
        <v>56</v>
      </c>
      <c r="AU13" s="280">
        <v>204</v>
      </c>
      <c r="AV13" s="284">
        <v>44</v>
      </c>
      <c r="AW13" s="479">
        <v>0</v>
      </c>
      <c r="AX13" s="282">
        <v>0</v>
      </c>
      <c r="AY13" s="279">
        <v>259</v>
      </c>
      <c r="AZ13" s="284">
        <v>55.5</v>
      </c>
      <c r="BA13" s="280">
        <v>208</v>
      </c>
      <c r="BB13" s="284">
        <v>44.5</v>
      </c>
      <c r="BC13" s="479">
        <v>0</v>
      </c>
      <c r="BD13" s="282">
        <v>0</v>
      </c>
    </row>
    <row r="14" spans="1:56" ht="20.100000000000001" customHeight="1" x14ac:dyDescent="0.35">
      <c r="A14" s="74" t="s">
        <v>26</v>
      </c>
      <c r="B14" s="75" t="s">
        <v>40</v>
      </c>
      <c r="C14" s="277">
        <v>43</v>
      </c>
      <c r="D14" s="283">
        <v>58.9</v>
      </c>
      <c r="E14" s="278">
        <v>30</v>
      </c>
      <c r="F14" s="281">
        <v>41.1</v>
      </c>
      <c r="G14" s="277">
        <v>85</v>
      </c>
      <c r="H14" s="283">
        <v>59.9</v>
      </c>
      <c r="I14" s="278">
        <v>57</v>
      </c>
      <c r="J14" s="281">
        <v>40.1</v>
      </c>
      <c r="K14" s="277">
        <v>130</v>
      </c>
      <c r="L14" s="283">
        <v>59.6</v>
      </c>
      <c r="M14" s="278">
        <v>88</v>
      </c>
      <c r="N14" s="281">
        <v>40.4</v>
      </c>
      <c r="O14" s="277">
        <v>162</v>
      </c>
      <c r="P14" s="283">
        <v>58.3</v>
      </c>
      <c r="Q14" s="278">
        <v>116</v>
      </c>
      <c r="R14" s="281">
        <v>41.7</v>
      </c>
      <c r="S14" s="277">
        <v>158</v>
      </c>
      <c r="T14" s="283">
        <v>56</v>
      </c>
      <c r="U14" s="278">
        <v>124</v>
      </c>
      <c r="V14" s="281">
        <v>44</v>
      </c>
      <c r="W14" s="277">
        <v>152</v>
      </c>
      <c r="X14" s="283">
        <v>54.7</v>
      </c>
      <c r="Y14" s="278">
        <v>126</v>
      </c>
      <c r="Z14" s="281">
        <v>45.3</v>
      </c>
      <c r="AA14" s="277">
        <v>142</v>
      </c>
      <c r="AB14" s="283">
        <v>51.6</v>
      </c>
      <c r="AC14" s="278">
        <v>133</v>
      </c>
      <c r="AD14" s="283">
        <v>48.4</v>
      </c>
      <c r="AE14" s="77">
        <v>0</v>
      </c>
      <c r="AF14" s="281">
        <v>0</v>
      </c>
      <c r="AG14" s="277">
        <v>140</v>
      </c>
      <c r="AH14" s="283">
        <v>50.7</v>
      </c>
      <c r="AI14" s="278">
        <v>136</v>
      </c>
      <c r="AJ14" s="283">
        <v>49.3</v>
      </c>
      <c r="AK14" s="478">
        <v>0</v>
      </c>
      <c r="AL14" s="281">
        <v>0</v>
      </c>
      <c r="AM14" s="277">
        <v>137</v>
      </c>
      <c r="AN14" s="283">
        <v>49.8</v>
      </c>
      <c r="AO14" s="278">
        <v>138</v>
      </c>
      <c r="AP14" s="283">
        <v>50.2</v>
      </c>
      <c r="AQ14" s="478">
        <v>0</v>
      </c>
      <c r="AR14" s="281">
        <v>0</v>
      </c>
      <c r="AS14" s="277">
        <v>134</v>
      </c>
      <c r="AT14" s="283">
        <v>48.4</v>
      </c>
      <c r="AU14" s="278">
        <v>143</v>
      </c>
      <c r="AV14" s="283">
        <v>51.6</v>
      </c>
      <c r="AW14" s="478">
        <v>0</v>
      </c>
      <c r="AX14" s="281">
        <v>0</v>
      </c>
      <c r="AY14" s="277">
        <v>137</v>
      </c>
      <c r="AZ14" s="283">
        <v>48.2</v>
      </c>
      <c r="BA14" s="278">
        <v>147</v>
      </c>
      <c r="BB14" s="283">
        <v>51.8</v>
      </c>
      <c r="BC14" s="478">
        <v>0</v>
      </c>
      <c r="BD14" s="281">
        <v>0</v>
      </c>
    </row>
    <row r="15" spans="1:56" ht="20.100000000000001" customHeight="1" x14ac:dyDescent="0.35">
      <c r="A15" s="80" t="s">
        <v>42</v>
      </c>
      <c r="B15" s="81" t="s">
        <v>43</v>
      </c>
      <c r="C15" s="279">
        <v>141</v>
      </c>
      <c r="D15" s="284">
        <v>57.3</v>
      </c>
      <c r="E15" s="280">
        <v>105</v>
      </c>
      <c r="F15" s="282">
        <v>42.7</v>
      </c>
      <c r="G15" s="279">
        <v>147</v>
      </c>
      <c r="H15" s="284">
        <v>55.7</v>
      </c>
      <c r="I15" s="280">
        <v>117</v>
      </c>
      <c r="J15" s="282">
        <v>44.3</v>
      </c>
      <c r="K15" s="279">
        <v>170</v>
      </c>
      <c r="L15" s="284">
        <v>54.5</v>
      </c>
      <c r="M15" s="280">
        <v>142</v>
      </c>
      <c r="N15" s="282">
        <v>45.5</v>
      </c>
      <c r="O15" s="279">
        <v>186</v>
      </c>
      <c r="P15" s="284">
        <v>54.4</v>
      </c>
      <c r="Q15" s="280">
        <v>156</v>
      </c>
      <c r="R15" s="282">
        <v>45.6</v>
      </c>
      <c r="S15" s="279">
        <v>194</v>
      </c>
      <c r="T15" s="284">
        <v>52.4</v>
      </c>
      <c r="U15" s="280">
        <v>176</v>
      </c>
      <c r="V15" s="282">
        <v>47.6</v>
      </c>
      <c r="W15" s="279">
        <v>217</v>
      </c>
      <c r="X15" s="284">
        <v>54.5</v>
      </c>
      <c r="Y15" s="280">
        <v>181</v>
      </c>
      <c r="Z15" s="282">
        <v>45.5</v>
      </c>
      <c r="AA15" s="279">
        <v>206</v>
      </c>
      <c r="AB15" s="284">
        <v>52.2</v>
      </c>
      <c r="AC15" s="280">
        <v>188</v>
      </c>
      <c r="AD15" s="284">
        <v>47.6</v>
      </c>
      <c r="AE15" s="83">
        <v>1</v>
      </c>
      <c r="AF15" s="282">
        <v>0.3</v>
      </c>
      <c r="AG15" s="279">
        <v>190</v>
      </c>
      <c r="AH15" s="284">
        <v>47.9</v>
      </c>
      <c r="AI15" s="280">
        <v>206</v>
      </c>
      <c r="AJ15" s="284">
        <v>51.9</v>
      </c>
      <c r="AK15" s="479">
        <v>1</v>
      </c>
      <c r="AL15" s="282">
        <v>0.3</v>
      </c>
      <c r="AM15" s="279">
        <v>188</v>
      </c>
      <c r="AN15" s="284">
        <v>47.5</v>
      </c>
      <c r="AO15" s="280">
        <v>207</v>
      </c>
      <c r="AP15" s="284">
        <v>52.3</v>
      </c>
      <c r="AQ15" s="479">
        <v>1</v>
      </c>
      <c r="AR15" s="282">
        <v>0.3</v>
      </c>
      <c r="AS15" s="279">
        <v>189</v>
      </c>
      <c r="AT15" s="284">
        <v>47.1</v>
      </c>
      <c r="AU15" s="280">
        <v>211</v>
      </c>
      <c r="AV15" s="284">
        <v>52.6</v>
      </c>
      <c r="AW15" s="479">
        <v>1</v>
      </c>
      <c r="AX15" s="282">
        <v>0.2</v>
      </c>
      <c r="AY15" s="279">
        <v>177</v>
      </c>
      <c r="AZ15" s="284">
        <v>44.3</v>
      </c>
      <c r="BA15" s="280">
        <v>223</v>
      </c>
      <c r="BB15" s="284">
        <v>55.8</v>
      </c>
      <c r="BC15" s="479">
        <v>0</v>
      </c>
      <c r="BD15" s="282">
        <v>0</v>
      </c>
    </row>
    <row r="16" spans="1:56" ht="20.100000000000001" customHeight="1" x14ac:dyDescent="0.35">
      <c r="A16" s="74" t="s">
        <v>45</v>
      </c>
      <c r="B16" s="75" t="s">
        <v>46</v>
      </c>
      <c r="C16" s="277">
        <v>84</v>
      </c>
      <c r="D16" s="283">
        <v>48.6</v>
      </c>
      <c r="E16" s="278">
        <v>89</v>
      </c>
      <c r="F16" s="281">
        <v>51.4</v>
      </c>
      <c r="G16" s="277">
        <v>80</v>
      </c>
      <c r="H16" s="283">
        <v>44.9</v>
      </c>
      <c r="I16" s="278">
        <v>98</v>
      </c>
      <c r="J16" s="281">
        <v>55.1</v>
      </c>
      <c r="K16" s="277">
        <v>75</v>
      </c>
      <c r="L16" s="283">
        <v>42.6</v>
      </c>
      <c r="M16" s="278">
        <v>101</v>
      </c>
      <c r="N16" s="281">
        <v>57.4</v>
      </c>
      <c r="O16" s="277">
        <v>77</v>
      </c>
      <c r="P16" s="283">
        <v>45.6</v>
      </c>
      <c r="Q16" s="278">
        <v>92</v>
      </c>
      <c r="R16" s="281">
        <v>54.4</v>
      </c>
      <c r="S16" s="277">
        <v>83</v>
      </c>
      <c r="T16" s="283">
        <v>48.3</v>
      </c>
      <c r="U16" s="278">
        <v>89</v>
      </c>
      <c r="V16" s="281">
        <v>51.7</v>
      </c>
      <c r="W16" s="277">
        <v>81</v>
      </c>
      <c r="X16" s="283">
        <v>47.6</v>
      </c>
      <c r="Y16" s="278">
        <v>89</v>
      </c>
      <c r="Z16" s="281">
        <v>52.4</v>
      </c>
      <c r="AA16" s="277">
        <v>81</v>
      </c>
      <c r="AB16" s="283">
        <v>48.2</v>
      </c>
      <c r="AC16" s="278">
        <v>87</v>
      </c>
      <c r="AD16" s="283">
        <v>51.8</v>
      </c>
      <c r="AE16" s="77">
        <v>0</v>
      </c>
      <c r="AF16" s="281">
        <v>0</v>
      </c>
      <c r="AG16" s="277">
        <v>86</v>
      </c>
      <c r="AH16" s="283">
        <v>48.3</v>
      </c>
      <c r="AI16" s="278">
        <v>92</v>
      </c>
      <c r="AJ16" s="283">
        <v>51.7</v>
      </c>
      <c r="AK16" s="478">
        <v>0</v>
      </c>
      <c r="AL16" s="281">
        <v>0</v>
      </c>
      <c r="AM16" s="277">
        <v>87</v>
      </c>
      <c r="AN16" s="283">
        <v>48.1</v>
      </c>
      <c r="AO16" s="278">
        <v>94</v>
      </c>
      <c r="AP16" s="283">
        <v>51.9</v>
      </c>
      <c r="AQ16" s="478">
        <v>0</v>
      </c>
      <c r="AR16" s="281">
        <v>0</v>
      </c>
      <c r="AS16" s="277">
        <v>91</v>
      </c>
      <c r="AT16" s="283">
        <v>48.9</v>
      </c>
      <c r="AU16" s="278">
        <v>95</v>
      </c>
      <c r="AV16" s="283">
        <v>51.1</v>
      </c>
      <c r="AW16" s="478">
        <v>0</v>
      </c>
      <c r="AX16" s="281">
        <v>0</v>
      </c>
      <c r="AY16" s="277">
        <v>101</v>
      </c>
      <c r="AZ16" s="283">
        <v>50.2</v>
      </c>
      <c r="BA16" s="278">
        <v>100</v>
      </c>
      <c r="BB16" s="283">
        <v>49.8</v>
      </c>
      <c r="BC16" s="478">
        <v>0</v>
      </c>
      <c r="BD16" s="281">
        <v>0</v>
      </c>
    </row>
    <row r="17" spans="1:56" ht="20.100000000000001" customHeight="1" x14ac:dyDescent="0.35">
      <c r="A17" s="80" t="s">
        <v>48</v>
      </c>
      <c r="B17" s="81" t="s">
        <v>49</v>
      </c>
      <c r="C17" s="279">
        <v>170</v>
      </c>
      <c r="D17" s="284">
        <v>53.1</v>
      </c>
      <c r="E17" s="280">
        <v>150</v>
      </c>
      <c r="F17" s="282">
        <v>46.9</v>
      </c>
      <c r="G17" s="279">
        <v>158</v>
      </c>
      <c r="H17" s="284">
        <v>52</v>
      </c>
      <c r="I17" s="280">
        <v>146</v>
      </c>
      <c r="J17" s="282">
        <v>48</v>
      </c>
      <c r="K17" s="279">
        <v>161</v>
      </c>
      <c r="L17" s="284">
        <v>52.6</v>
      </c>
      <c r="M17" s="280">
        <v>145</v>
      </c>
      <c r="N17" s="282">
        <v>47.4</v>
      </c>
      <c r="O17" s="279">
        <v>156</v>
      </c>
      <c r="P17" s="284">
        <v>51.5</v>
      </c>
      <c r="Q17" s="280">
        <v>147</v>
      </c>
      <c r="R17" s="282">
        <v>48.5</v>
      </c>
      <c r="S17" s="279">
        <v>144</v>
      </c>
      <c r="T17" s="284">
        <v>48.6</v>
      </c>
      <c r="U17" s="280">
        <v>152</v>
      </c>
      <c r="V17" s="282">
        <v>51.4</v>
      </c>
      <c r="W17" s="279">
        <v>132</v>
      </c>
      <c r="X17" s="284">
        <v>45.2</v>
      </c>
      <c r="Y17" s="280">
        <v>160</v>
      </c>
      <c r="Z17" s="282">
        <v>54.8</v>
      </c>
      <c r="AA17" s="279">
        <v>128</v>
      </c>
      <c r="AB17" s="284">
        <v>41.8</v>
      </c>
      <c r="AC17" s="280">
        <v>178</v>
      </c>
      <c r="AD17" s="284">
        <v>58.2</v>
      </c>
      <c r="AE17" s="83">
        <v>0</v>
      </c>
      <c r="AF17" s="282">
        <v>0</v>
      </c>
      <c r="AG17" s="279">
        <v>135</v>
      </c>
      <c r="AH17" s="284">
        <v>44.6</v>
      </c>
      <c r="AI17" s="280">
        <v>168</v>
      </c>
      <c r="AJ17" s="284">
        <v>55.4</v>
      </c>
      <c r="AK17" s="479">
        <v>0</v>
      </c>
      <c r="AL17" s="282">
        <v>0</v>
      </c>
      <c r="AM17" s="279">
        <v>123</v>
      </c>
      <c r="AN17" s="284">
        <v>40.6</v>
      </c>
      <c r="AO17" s="280">
        <v>180</v>
      </c>
      <c r="AP17" s="284">
        <v>59.4</v>
      </c>
      <c r="AQ17" s="479">
        <v>0</v>
      </c>
      <c r="AR17" s="282">
        <v>0</v>
      </c>
      <c r="AS17" s="279">
        <v>115</v>
      </c>
      <c r="AT17" s="284">
        <v>38.9</v>
      </c>
      <c r="AU17" s="280">
        <v>181</v>
      </c>
      <c r="AV17" s="284">
        <v>61.1</v>
      </c>
      <c r="AW17" s="479">
        <v>0</v>
      </c>
      <c r="AX17" s="282">
        <v>0</v>
      </c>
      <c r="AY17" s="279">
        <v>106</v>
      </c>
      <c r="AZ17" s="284">
        <v>36.299999999999997</v>
      </c>
      <c r="BA17" s="280">
        <v>186</v>
      </c>
      <c r="BB17" s="284">
        <v>63.7</v>
      </c>
      <c r="BC17" s="479">
        <v>0</v>
      </c>
      <c r="BD17" s="282">
        <v>0</v>
      </c>
    </row>
    <row r="18" spans="1:56" ht="20.100000000000001" customHeight="1" x14ac:dyDescent="0.35">
      <c r="A18" s="74" t="s">
        <v>51</v>
      </c>
      <c r="B18" s="75" t="s">
        <v>52</v>
      </c>
      <c r="C18" s="277">
        <v>151</v>
      </c>
      <c r="D18" s="283">
        <v>45.8</v>
      </c>
      <c r="E18" s="278">
        <v>179</v>
      </c>
      <c r="F18" s="281">
        <v>54.2</v>
      </c>
      <c r="G18" s="277">
        <v>142</v>
      </c>
      <c r="H18" s="283">
        <v>43</v>
      </c>
      <c r="I18" s="278">
        <v>188</v>
      </c>
      <c r="J18" s="281">
        <v>57</v>
      </c>
      <c r="K18" s="277">
        <v>145</v>
      </c>
      <c r="L18" s="283">
        <v>43.9</v>
      </c>
      <c r="M18" s="278">
        <v>185</v>
      </c>
      <c r="N18" s="281">
        <v>56.1</v>
      </c>
      <c r="O18" s="277">
        <v>148</v>
      </c>
      <c r="P18" s="283">
        <v>45.3</v>
      </c>
      <c r="Q18" s="278">
        <v>179</v>
      </c>
      <c r="R18" s="281">
        <v>54.7</v>
      </c>
      <c r="S18" s="277">
        <v>154</v>
      </c>
      <c r="T18" s="283">
        <v>45.3</v>
      </c>
      <c r="U18" s="278">
        <v>186</v>
      </c>
      <c r="V18" s="281">
        <v>54.7</v>
      </c>
      <c r="W18" s="277">
        <v>151</v>
      </c>
      <c r="X18" s="283">
        <v>43.5</v>
      </c>
      <c r="Y18" s="278">
        <v>196</v>
      </c>
      <c r="Z18" s="281">
        <v>56.5</v>
      </c>
      <c r="AA18" s="277">
        <v>151</v>
      </c>
      <c r="AB18" s="283">
        <v>41.9</v>
      </c>
      <c r="AC18" s="278">
        <v>209</v>
      </c>
      <c r="AD18" s="283">
        <v>58.1</v>
      </c>
      <c r="AE18" s="77">
        <v>0</v>
      </c>
      <c r="AF18" s="281">
        <v>0</v>
      </c>
      <c r="AG18" s="277">
        <v>163</v>
      </c>
      <c r="AH18" s="283">
        <v>43.8</v>
      </c>
      <c r="AI18" s="278">
        <v>209</v>
      </c>
      <c r="AJ18" s="283">
        <v>56.2</v>
      </c>
      <c r="AK18" s="478">
        <v>0</v>
      </c>
      <c r="AL18" s="281">
        <v>0</v>
      </c>
      <c r="AM18" s="277">
        <v>153</v>
      </c>
      <c r="AN18" s="283">
        <v>41.7</v>
      </c>
      <c r="AO18" s="278">
        <v>212</v>
      </c>
      <c r="AP18" s="283">
        <v>57.8</v>
      </c>
      <c r="AQ18" s="478">
        <v>2</v>
      </c>
      <c r="AR18" s="281">
        <v>0.5</v>
      </c>
      <c r="AS18" s="277">
        <v>153</v>
      </c>
      <c r="AT18" s="283">
        <v>41.6</v>
      </c>
      <c r="AU18" s="278">
        <v>215</v>
      </c>
      <c r="AV18" s="283">
        <v>58.4</v>
      </c>
      <c r="AW18" s="478">
        <v>0</v>
      </c>
      <c r="AX18" s="281">
        <v>0</v>
      </c>
      <c r="AY18" s="277">
        <v>157</v>
      </c>
      <c r="AZ18" s="283">
        <v>43.1</v>
      </c>
      <c r="BA18" s="278">
        <v>207</v>
      </c>
      <c r="BB18" s="283">
        <v>56.9</v>
      </c>
      <c r="BC18" s="478">
        <v>0</v>
      </c>
      <c r="BD18" s="281">
        <v>0</v>
      </c>
    </row>
    <row r="19" spans="1:56" ht="20.100000000000001" customHeight="1" x14ac:dyDescent="0.35">
      <c r="A19" s="80" t="s">
        <v>51</v>
      </c>
      <c r="B19" s="81" t="s">
        <v>53</v>
      </c>
      <c r="C19" s="279">
        <v>227</v>
      </c>
      <c r="D19" s="284">
        <v>52.8</v>
      </c>
      <c r="E19" s="280">
        <v>203</v>
      </c>
      <c r="F19" s="282">
        <v>47.2</v>
      </c>
      <c r="G19" s="279">
        <v>212</v>
      </c>
      <c r="H19" s="284">
        <v>49.4</v>
      </c>
      <c r="I19" s="280">
        <v>217</v>
      </c>
      <c r="J19" s="282">
        <v>50.6</v>
      </c>
      <c r="K19" s="279">
        <v>241</v>
      </c>
      <c r="L19" s="284">
        <v>46.3</v>
      </c>
      <c r="M19" s="280">
        <v>279</v>
      </c>
      <c r="N19" s="282">
        <v>53.7</v>
      </c>
      <c r="O19" s="279">
        <v>241</v>
      </c>
      <c r="P19" s="284">
        <v>46</v>
      </c>
      <c r="Q19" s="280">
        <v>283</v>
      </c>
      <c r="R19" s="282">
        <v>54</v>
      </c>
      <c r="S19" s="279">
        <v>245</v>
      </c>
      <c r="T19" s="284">
        <v>48.9</v>
      </c>
      <c r="U19" s="280">
        <v>256</v>
      </c>
      <c r="V19" s="282">
        <v>51.1</v>
      </c>
      <c r="W19" s="279">
        <v>245</v>
      </c>
      <c r="X19" s="284">
        <v>49</v>
      </c>
      <c r="Y19" s="280">
        <v>255</v>
      </c>
      <c r="Z19" s="282">
        <v>51</v>
      </c>
      <c r="AA19" s="279">
        <v>237</v>
      </c>
      <c r="AB19" s="284">
        <v>48.2</v>
      </c>
      <c r="AC19" s="280">
        <v>255</v>
      </c>
      <c r="AD19" s="284">
        <v>51.8</v>
      </c>
      <c r="AE19" s="83">
        <v>0</v>
      </c>
      <c r="AF19" s="282">
        <v>0</v>
      </c>
      <c r="AG19" s="279">
        <v>252</v>
      </c>
      <c r="AH19" s="284">
        <v>50.1</v>
      </c>
      <c r="AI19" s="280">
        <v>251</v>
      </c>
      <c r="AJ19" s="284">
        <v>49.9</v>
      </c>
      <c r="AK19" s="479">
        <v>0</v>
      </c>
      <c r="AL19" s="282">
        <v>0</v>
      </c>
      <c r="AM19" s="279">
        <v>243</v>
      </c>
      <c r="AN19" s="284">
        <v>47.8</v>
      </c>
      <c r="AO19" s="280">
        <v>265</v>
      </c>
      <c r="AP19" s="284">
        <v>52.2</v>
      </c>
      <c r="AQ19" s="479">
        <v>0</v>
      </c>
      <c r="AR19" s="282">
        <v>0</v>
      </c>
      <c r="AS19" s="279">
        <v>230</v>
      </c>
      <c r="AT19" s="284">
        <v>47</v>
      </c>
      <c r="AU19" s="280">
        <v>259</v>
      </c>
      <c r="AV19" s="284">
        <v>53</v>
      </c>
      <c r="AW19" s="479">
        <v>0</v>
      </c>
      <c r="AX19" s="282">
        <v>0</v>
      </c>
      <c r="AY19" s="279">
        <v>220</v>
      </c>
      <c r="AZ19" s="284">
        <v>44</v>
      </c>
      <c r="BA19" s="280">
        <v>280</v>
      </c>
      <c r="BB19" s="284">
        <v>56</v>
      </c>
      <c r="BC19" s="479">
        <v>0</v>
      </c>
      <c r="BD19" s="282">
        <v>0</v>
      </c>
    </row>
    <row r="20" spans="1:56" ht="20.100000000000001" customHeight="1" x14ac:dyDescent="0.35">
      <c r="A20" s="74" t="s">
        <v>51</v>
      </c>
      <c r="B20" s="75" t="s">
        <v>494</v>
      </c>
      <c r="C20" s="277" t="s">
        <v>247</v>
      </c>
      <c r="D20" s="283" t="s">
        <v>247</v>
      </c>
      <c r="E20" s="278" t="s">
        <v>247</v>
      </c>
      <c r="F20" s="281" t="s">
        <v>247</v>
      </c>
      <c r="G20" s="277" t="s">
        <v>247</v>
      </c>
      <c r="H20" s="283" t="s">
        <v>247</v>
      </c>
      <c r="I20" s="278" t="s">
        <v>247</v>
      </c>
      <c r="J20" s="281" t="s">
        <v>247</v>
      </c>
      <c r="K20" s="277" t="s">
        <v>247</v>
      </c>
      <c r="L20" s="283" t="s">
        <v>247</v>
      </c>
      <c r="M20" s="278" t="s">
        <v>247</v>
      </c>
      <c r="N20" s="281" t="s">
        <v>247</v>
      </c>
      <c r="O20" s="277">
        <v>43</v>
      </c>
      <c r="P20" s="283">
        <v>43</v>
      </c>
      <c r="Q20" s="278">
        <v>57</v>
      </c>
      <c r="R20" s="281">
        <v>57</v>
      </c>
      <c r="S20" s="277">
        <v>102</v>
      </c>
      <c r="T20" s="283">
        <v>51</v>
      </c>
      <c r="U20" s="278">
        <v>98</v>
      </c>
      <c r="V20" s="281">
        <v>49</v>
      </c>
      <c r="W20" s="277">
        <v>163</v>
      </c>
      <c r="X20" s="283">
        <v>54.3</v>
      </c>
      <c r="Y20" s="278">
        <v>137</v>
      </c>
      <c r="Z20" s="281">
        <v>45.7</v>
      </c>
      <c r="AA20" s="277">
        <v>211</v>
      </c>
      <c r="AB20" s="283">
        <v>52.6</v>
      </c>
      <c r="AC20" s="278">
        <v>184</v>
      </c>
      <c r="AD20" s="283">
        <v>45.9</v>
      </c>
      <c r="AE20" s="77">
        <v>6</v>
      </c>
      <c r="AF20" s="281">
        <v>1.5</v>
      </c>
      <c r="AG20" s="277">
        <v>219</v>
      </c>
      <c r="AH20" s="283">
        <v>54.8</v>
      </c>
      <c r="AI20" s="278">
        <v>181</v>
      </c>
      <c r="AJ20" s="283">
        <v>45.3</v>
      </c>
      <c r="AK20" s="478">
        <v>0</v>
      </c>
      <c r="AL20" s="281">
        <v>0</v>
      </c>
      <c r="AM20" s="277">
        <v>220</v>
      </c>
      <c r="AN20" s="283">
        <v>54.5</v>
      </c>
      <c r="AO20" s="278">
        <v>184</v>
      </c>
      <c r="AP20" s="283">
        <v>45.5</v>
      </c>
      <c r="AQ20" s="478">
        <v>0</v>
      </c>
      <c r="AR20" s="281">
        <v>0</v>
      </c>
      <c r="AS20" s="277">
        <v>213</v>
      </c>
      <c r="AT20" s="283">
        <v>52.2</v>
      </c>
      <c r="AU20" s="278">
        <v>195</v>
      </c>
      <c r="AV20" s="283">
        <v>47.8</v>
      </c>
      <c r="AW20" s="478">
        <v>0</v>
      </c>
      <c r="AX20" s="281">
        <v>0</v>
      </c>
      <c r="AY20" s="277">
        <v>210</v>
      </c>
      <c r="AZ20" s="283">
        <v>51.5</v>
      </c>
      <c r="BA20" s="278">
        <v>198</v>
      </c>
      <c r="BB20" s="283">
        <v>48.5</v>
      </c>
      <c r="BC20" s="478">
        <v>0</v>
      </c>
      <c r="BD20" s="281">
        <v>0</v>
      </c>
    </row>
    <row r="21" spans="1:56" ht="20.100000000000001" customHeight="1" x14ac:dyDescent="0.35">
      <c r="A21" s="80" t="s">
        <v>56</v>
      </c>
      <c r="B21" s="81" t="s">
        <v>57</v>
      </c>
      <c r="C21" s="279">
        <v>150</v>
      </c>
      <c r="D21" s="284">
        <v>58.1</v>
      </c>
      <c r="E21" s="280">
        <v>108</v>
      </c>
      <c r="F21" s="282">
        <v>41.9</v>
      </c>
      <c r="G21" s="279">
        <v>147</v>
      </c>
      <c r="H21" s="284">
        <v>55.9</v>
      </c>
      <c r="I21" s="280">
        <v>116</v>
      </c>
      <c r="J21" s="282">
        <v>44.1</v>
      </c>
      <c r="K21" s="279">
        <v>153</v>
      </c>
      <c r="L21" s="284">
        <v>54.3</v>
      </c>
      <c r="M21" s="280">
        <v>129</v>
      </c>
      <c r="N21" s="282">
        <v>45.7</v>
      </c>
      <c r="O21" s="279">
        <v>165</v>
      </c>
      <c r="P21" s="284">
        <v>55.9</v>
      </c>
      <c r="Q21" s="280">
        <v>130</v>
      </c>
      <c r="R21" s="282">
        <v>44.1</v>
      </c>
      <c r="S21" s="279">
        <v>178</v>
      </c>
      <c r="T21" s="284">
        <v>56.7</v>
      </c>
      <c r="U21" s="280">
        <v>136</v>
      </c>
      <c r="V21" s="282">
        <v>43.3</v>
      </c>
      <c r="W21" s="279">
        <v>185</v>
      </c>
      <c r="X21" s="284">
        <v>56.9</v>
      </c>
      <c r="Y21" s="280">
        <v>140</v>
      </c>
      <c r="Z21" s="282">
        <v>43.1</v>
      </c>
      <c r="AA21" s="279">
        <v>196</v>
      </c>
      <c r="AB21" s="284">
        <v>58.9</v>
      </c>
      <c r="AC21" s="280">
        <v>137</v>
      </c>
      <c r="AD21" s="284">
        <v>41.1</v>
      </c>
      <c r="AE21" s="83">
        <v>0</v>
      </c>
      <c r="AF21" s="282">
        <v>0</v>
      </c>
      <c r="AG21" s="279">
        <v>184</v>
      </c>
      <c r="AH21" s="284">
        <v>53</v>
      </c>
      <c r="AI21" s="280">
        <v>163</v>
      </c>
      <c r="AJ21" s="284">
        <v>47</v>
      </c>
      <c r="AK21" s="479">
        <v>0</v>
      </c>
      <c r="AL21" s="282">
        <v>0</v>
      </c>
      <c r="AM21" s="279">
        <v>192</v>
      </c>
      <c r="AN21" s="284">
        <v>53.6</v>
      </c>
      <c r="AO21" s="280">
        <v>166</v>
      </c>
      <c r="AP21" s="284">
        <v>46.4</v>
      </c>
      <c r="AQ21" s="479">
        <v>0</v>
      </c>
      <c r="AR21" s="282">
        <v>0</v>
      </c>
      <c r="AS21" s="279">
        <v>188</v>
      </c>
      <c r="AT21" s="284">
        <v>51.2</v>
      </c>
      <c r="AU21" s="280">
        <v>178</v>
      </c>
      <c r="AV21" s="284">
        <v>48.5</v>
      </c>
      <c r="AW21" s="479">
        <v>1</v>
      </c>
      <c r="AX21" s="282">
        <v>0.3</v>
      </c>
      <c r="AY21" s="279">
        <v>182</v>
      </c>
      <c r="AZ21" s="284">
        <v>48.3</v>
      </c>
      <c r="BA21" s="280">
        <v>194</v>
      </c>
      <c r="BB21" s="284">
        <v>51.5</v>
      </c>
      <c r="BC21" s="479">
        <v>1</v>
      </c>
      <c r="BD21" s="282">
        <v>0.3</v>
      </c>
    </row>
    <row r="22" spans="1:56" ht="20.100000000000001" customHeight="1" x14ac:dyDescent="0.35">
      <c r="A22" s="74" t="s">
        <v>59</v>
      </c>
      <c r="B22" s="75" t="s">
        <v>60</v>
      </c>
      <c r="C22" s="277">
        <v>116</v>
      </c>
      <c r="D22" s="283">
        <v>59.2</v>
      </c>
      <c r="E22" s="278">
        <v>80</v>
      </c>
      <c r="F22" s="281">
        <v>40.799999999999997</v>
      </c>
      <c r="G22" s="277">
        <v>119</v>
      </c>
      <c r="H22" s="283">
        <v>60.1</v>
      </c>
      <c r="I22" s="278">
        <v>79</v>
      </c>
      <c r="J22" s="281">
        <v>39.9</v>
      </c>
      <c r="K22" s="277">
        <v>116</v>
      </c>
      <c r="L22" s="283">
        <v>59.8</v>
      </c>
      <c r="M22" s="278">
        <v>78</v>
      </c>
      <c r="N22" s="281">
        <v>40.200000000000003</v>
      </c>
      <c r="O22" s="277">
        <v>116</v>
      </c>
      <c r="P22" s="283">
        <v>58.6</v>
      </c>
      <c r="Q22" s="278">
        <v>82</v>
      </c>
      <c r="R22" s="281">
        <v>41.4</v>
      </c>
      <c r="S22" s="277">
        <v>118</v>
      </c>
      <c r="T22" s="283">
        <v>59.3</v>
      </c>
      <c r="U22" s="278">
        <v>81</v>
      </c>
      <c r="V22" s="281">
        <v>40.700000000000003</v>
      </c>
      <c r="W22" s="277">
        <v>116</v>
      </c>
      <c r="X22" s="283">
        <v>58.9</v>
      </c>
      <c r="Y22" s="278">
        <v>81</v>
      </c>
      <c r="Z22" s="281">
        <v>41.1</v>
      </c>
      <c r="AA22" s="277">
        <v>120</v>
      </c>
      <c r="AB22" s="283">
        <v>59.7</v>
      </c>
      <c r="AC22" s="278">
        <v>81</v>
      </c>
      <c r="AD22" s="283">
        <v>40.299999999999997</v>
      </c>
      <c r="AE22" s="77">
        <v>0</v>
      </c>
      <c r="AF22" s="281">
        <v>0</v>
      </c>
      <c r="AG22" s="277">
        <v>115</v>
      </c>
      <c r="AH22" s="283">
        <v>56.4</v>
      </c>
      <c r="AI22" s="278">
        <v>89</v>
      </c>
      <c r="AJ22" s="283">
        <v>43.6</v>
      </c>
      <c r="AK22" s="478">
        <v>0</v>
      </c>
      <c r="AL22" s="281">
        <v>0</v>
      </c>
      <c r="AM22" s="277">
        <v>109</v>
      </c>
      <c r="AN22" s="283">
        <v>51.9</v>
      </c>
      <c r="AO22" s="278">
        <v>101</v>
      </c>
      <c r="AP22" s="283">
        <v>48.1</v>
      </c>
      <c r="AQ22" s="478">
        <v>0</v>
      </c>
      <c r="AR22" s="281">
        <v>0</v>
      </c>
      <c r="AS22" s="277">
        <v>108</v>
      </c>
      <c r="AT22" s="283">
        <v>50.2</v>
      </c>
      <c r="AU22" s="278">
        <v>107</v>
      </c>
      <c r="AV22" s="283">
        <v>49.8</v>
      </c>
      <c r="AW22" s="478">
        <v>0</v>
      </c>
      <c r="AX22" s="281">
        <v>0</v>
      </c>
      <c r="AY22" s="277">
        <v>105</v>
      </c>
      <c r="AZ22" s="283">
        <v>49.5</v>
      </c>
      <c r="BA22" s="278">
        <v>107</v>
      </c>
      <c r="BB22" s="283">
        <v>50.5</v>
      </c>
      <c r="BC22" s="478">
        <v>0</v>
      </c>
      <c r="BD22" s="281">
        <v>0</v>
      </c>
    </row>
    <row r="23" spans="1:56" ht="20.100000000000001" customHeight="1" x14ac:dyDescent="0.35">
      <c r="A23" s="80" t="s">
        <v>59</v>
      </c>
      <c r="B23" s="81" t="s">
        <v>62</v>
      </c>
      <c r="C23" s="279">
        <v>162</v>
      </c>
      <c r="D23" s="284">
        <v>51.3</v>
      </c>
      <c r="E23" s="280">
        <v>154</v>
      </c>
      <c r="F23" s="282">
        <v>48.7</v>
      </c>
      <c r="G23" s="279">
        <v>158</v>
      </c>
      <c r="H23" s="284">
        <v>48.8</v>
      </c>
      <c r="I23" s="280">
        <v>166</v>
      </c>
      <c r="J23" s="282">
        <v>51.2</v>
      </c>
      <c r="K23" s="279">
        <v>157</v>
      </c>
      <c r="L23" s="284">
        <v>47.7</v>
      </c>
      <c r="M23" s="280">
        <v>172</v>
      </c>
      <c r="N23" s="282">
        <v>52.3</v>
      </c>
      <c r="O23" s="279">
        <v>157</v>
      </c>
      <c r="P23" s="284">
        <v>48</v>
      </c>
      <c r="Q23" s="280">
        <v>170</v>
      </c>
      <c r="R23" s="282">
        <v>52</v>
      </c>
      <c r="S23" s="279">
        <v>151</v>
      </c>
      <c r="T23" s="284">
        <v>47.6</v>
      </c>
      <c r="U23" s="280">
        <v>166</v>
      </c>
      <c r="V23" s="282">
        <v>52.4</v>
      </c>
      <c r="W23" s="279">
        <v>151</v>
      </c>
      <c r="X23" s="284">
        <v>48.4</v>
      </c>
      <c r="Y23" s="280">
        <v>161</v>
      </c>
      <c r="Z23" s="282">
        <v>51.6</v>
      </c>
      <c r="AA23" s="279">
        <v>149</v>
      </c>
      <c r="AB23" s="284">
        <v>47.6</v>
      </c>
      <c r="AC23" s="280">
        <v>164</v>
      </c>
      <c r="AD23" s="284">
        <v>52.4</v>
      </c>
      <c r="AE23" s="83">
        <v>0</v>
      </c>
      <c r="AF23" s="282">
        <v>0</v>
      </c>
      <c r="AG23" s="279">
        <v>149</v>
      </c>
      <c r="AH23" s="284">
        <v>45.6</v>
      </c>
      <c r="AI23" s="280">
        <v>175</v>
      </c>
      <c r="AJ23" s="284">
        <v>53.5</v>
      </c>
      <c r="AK23" s="479">
        <v>3</v>
      </c>
      <c r="AL23" s="282">
        <v>0.9</v>
      </c>
      <c r="AM23" s="279">
        <v>163</v>
      </c>
      <c r="AN23" s="284">
        <v>47</v>
      </c>
      <c r="AO23" s="280">
        <v>184</v>
      </c>
      <c r="AP23" s="284">
        <v>53</v>
      </c>
      <c r="AQ23" s="479">
        <v>0</v>
      </c>
      <c r="AR23" s="282">
        <v>0</v>
      </c>
      <c r="AS23" s="279">
        <v>159</v>
      </c>
      <c r="AT23" s="284">
        <v>44.7</v>
      </c>
      <c r="AU23" s="280">
        <v>197</v>
      </c>
      <c r="AV23" s="284">
        <v>55.3</v>
      </c>
      <c r="AW23" s="479">
        <v>0</v>
      </c>
      <c r="AX23" s="282">
        <v>0</v>
      </c>
      <c r="AY23" s="279">
        <v>163</v>
      </c>
      <c r="AZ23" s="284">
        <v>43.1</v>
      </c>
      <c r="BA23" s="280">
        <v>215</v>
      </c>
      <c r="BB23" s="284">
        <v>56.9</v>
      </c>
      <c r="BC23" s="479">
        <v>0</v>
      </c>
      <c r="BD23" s="282">
        <v>0</v>
      </c>
    </row>
    <row r="24" spans="1:56" ht="20.100000000000001" customHeight="1" x14ac:dyDescent="0.35">
      <c r="A24" s="74" t="s">
        <v>59</v>
      </c>
      <c r="B24" s="75" t="s">
        <v>495</v>
      </c>
      <c r="C24" s="277" t="s">
        <v>247</v>
      </c>
      <c r="D24" s="283" t="s">
        <v>247</v>
      </c>
      <c r="E24" s="278" t="s">
        <v>247</v>
      </c>
      <c r="F24" s="281" t="s">
        <v>247</v>
      </c>
      <c r="G24" s="277" t="s">
        <v>247</v>
      </c>
      <c r="H24" s="283" t="s">
        <v>247</v>
      </c>
      <c r="I24" s="278" t="s">
        <v>247</v>
      </c>
      <c r="J24" s="281" t="s">
        <v>247</v>
      </c>
      <c r="K24" s="277">
        <v>83</v>
      </c>
      <c r="L24" s="283">
        <v>63.4</v>
      </c>
      <c r="M24" s="278">
        <v>48</v>
      </c>
      <c r="N24" s="281">
        <v>36.6</v>
      </c>
      <c r="O24" s="277">
        <v>157</v>
      </c>
      <c r="P24" s="283">
        <v>60.2</v>
      </c>
      <c r="Q24" s="278">
        <v>104</v>
      </c>
      <c r="R24" s="281">
        <v>39.799999999999997</v>
      </c>
      <c r="S24" s="277">
        <v>230</v>
      </c>
      <c r="T24" s="283">
        <v>59</v>
      </c>
      <c r="U24" s="278">
        <v>160</v>
      </c>
      <c r="V24" s="281">
        <v>41</v>
      </c>
      <c r="W24" s="277">
        <v>298</v>
      </c>
      <c r="X24" s="283">
        <v>57.8</v>
      </c>
      <c r="Y24" s="278">
        <v>218</v>
      </c>
      <c r="Z24" s="281">
        <v>42.2</v>
      </c>
      <c r="AA24" s="277">
        <v>293</v>
      </c>
      <c r="AB24" s="283">
        <v>56.9</v>
      </c>
      <c r="AC24" s="278">
        <v>222</v>
      </c>
      <c r="AD24" s="283">
        <v>43.1</v>
      </c>
      <c r="AE24" s="77">
        <v>0</v>
      </c>
      <c r="AF24" s="281">
        <v>0</v>
      </c>
      <c r="AG24" s="277">
        <v>283</v>
      </c>
      <c r="AH24" s="283">
        <v>55.3</v>
      </c>
      <c r="AI24" s="278">
        <v>229</v>
      </c>
      <c r="AJ24" s="283">
        <v>44.7</v>
      </c>
      <c r="AK24" s="478">
        <v>0</v>
      </c>
      <c r="AL24" s="281">
        <v>0</v>
      </c>
      <c r="AM24" s="277">
        <v>281</v>
      </c>
      <c r="AN24" s="283">
        <v>54.1</v>
      </c>
      <c r="AO24" s="278">
        <v>238</v>
      </c>
      <c r="AP24" s="283">
        <v>45.9</v>
      </c>
      <c r="AQ24" s="478">
        <v>0</v>
      </c>
      <c r="AR24" s="281">
        <v>0</v>
      </c>
      <c r="AS24" s="277">
        <v>282</v>
      </c>
      <c r="AT24" s="283">
        <v>54</v>
      </c>
      <c r="AU24" s="278">
        <v>240</v>
      </c>
      <c r="AV24" s="283">
        <v>46</v>
      </c>
      <c r="AW24" s="478">
        <v>0</v>
      </c>
      <c r="AX24" s="281">
        <v>0</v>
      </c>
      <c r="AY24" s="277">
        <v>255</v>
      </c>
      <c r="AZ24" s="283">
        <v>48.4</v>
      </c>
      <c r="BA24" s="278">
        <v>272</v>
      </c>
      <c r="BB24" s="283">
        <v>51.6</v>
      </c>
      <c r="BC24" s="478">
        <v>0</v>
      </c>
      <c r="BD24" s="281">
        <v>0</v>
      </c>
    </row>
    <row r="25" spans="1:56" ht="20.100000000000001" customHeight="1" x14ac:dyDescent="0.35">
      <c r="A25" s="80" t="s">
        <v>65</v>
      </c>
      <c r="B25" s="81" t="s">
        <v>66</v>
      </c>
      <c r="C25" s="279">
        <v>273</v>
      </c>
      <c r="D25" s="284">
        <v>61.8</v>
      </c>
      <c r="E25" s="280">
        <v>169</v>
      </c>
      <c r="F25" s="282">
        <v>38.200000000000003</v>
      </c>
      <c r="G25" s="279">
        <v>259</v>
      </c>
      <c r="H25" s="284">
        <v>60.4</v>
      </c>
      <c r="I25" s="280">
        <v>170</v>
      </c>
      <c r="J25" s="282">
        <v>39.6</v>
      </c>
      <c r="K25" s="279">
        <v>244</v>
      </c>
      <c r="L25" s="284">
        <v>58.2</v>
      </c>
      <c r="M25" s="280">
        <v>175</v>
      </c>
      <c r="N25" s="282">
        <v>41.8</v>
      </c>
      <c r="O25" s="279">
        <v>221</v>
      </c>
      <c r="P25" s="284">
        <v>53</v>
      </c>
      <c r="Q25" s="280">
        <v>196</v>
      </c>
      <c r="R25" s="282">
        <v>47</v>
      </c>
      <c r="S25" s="279">
        <v>215</v>
      </c>
      <c r="T25" s="284">
        <v>49.3</v>
      </c>
      <c r="U25" s="280">
        <v>221</v>
      </c>
      <c r="V25" s="282">
        <v>50.7</v>
      </c>
      <c r="W25" s="279">
        <v>223</v>
      </c>
      <c r="X25" s="284">
        <v>49.3</v>
      </c>
      <c r="Y25" s="280">
        <v>229</v>
      </c>
      <c r="Z25" s="282">
        <v>50.7</v>
      </c>
      <c r="AA25" s="279">
        <v>223</v>
      </c>
      <c r="AB25" s="284">
        <v>50.1</v>
      </c>
      <c r="AC25" s="280">
        <v>220</v>
      </c>
      <c r="AD25" s="284">
        <v>49.4</v>
      </c>
      <c r="AE25" s="83">
        <v>2</v>
      </c>
      <c r="AF25" s="282">
        <v>0.4</v>
      </c>
      <c r="AG25" s="279">
        <v>224</v>
      </c>
      <c r="AH25" s="284">
        <v>51.3</v>
      </c>
      <c r="AI25" s="280">
        <v>212</v>
      </c>
      <c r="AJ25" s="284">
        <v>48.5</v>
      </c>
      <c r="AK25" s="479">
        <v>1</v>
      </c>
      <c r="AL25" s="282">
        <v>0.2</v>
      </c>
      <c r="AM25" s="279">
        <v>225</v>
      </c>
      <c r="AN25" s="284">
        <v>50.2</v>
      </c>
      <c r="AO25" s="280">
        <v>223</v>
      </c>
      <c r="AP25" s="284">
        <v>49.8</v>
      </c>
      <c r="AQ25" s="479">
        <v>0</v>
      </c>
      <c r="AR25" s="282">
        <v>0</v>
      </c>
      <c r="AS25" s="279">
        <v>215</v>
      </c>
      <c r="AT25" s="284">
        <v>48</v>
      </c>
      <c r="AU25" s="280">
        <v>231</v>
      </c>
      <c r="AV25" s="284">
        <v>51.6</v>
      </c>
      <c r="AW25" s="479">
        <v>2</v>
      </c>
      <c r="AX25" s="282">
        <v>0.4</v>
      </c>
      <c r="AY25" s="279">
        <v>215</v>
      </c>
      <c r="AZ25" s="284">
        <v>47.9</v>
      </c>
      <c r="BA25" s="280">
        <v>234</v>
      </c>
      <c r="BB25" s="284">
        <v>52.1</v>
      </c>
      <c r="BC25" s="479">
        <v>0</v>
      </c>
      <c r="BD25" s="282">
        <v>0</v>
      </c>
    </row>
    <row r="26" spans="1:56" ht="20.100000000000001" customHeight="1" x14ac:dyDescent="0.35">
      <c r="A26" s="74" t="s">
        <v>67</v>
      </c>
      <c r="B26" s="75" t="s">
        <v>68</v>
      </c>
      <c r="C26" s="277">
        <v>186</v>
      </c>
      <c r="D26" s="283">
        <v>59</v>
      </c>
      <c r="E26" s="278">
        <v>129</v>
      </c>
      <c r="F26" s="281">
        <v>41</v>
      </c>
      <c r="G26" s="277">
        <v>180</v>
      </c>
      <c r="H26" s="283">
        <v>57.1</v>
      </c>
      <c r="I26" s="278">
        <v>135</v>
      </c>
      <c r="J26" s="281">
        <v>42.9</v>
      </c>
      <c r="K26" s="277">
        <v>181</v>
      </c>
      <c r="L26" s="283">
        <v>56.9</v>
      </c>
      <c r="M26" s="278">
        <v>137</v>
      </c>
      <c r="N26" s="281">
        <v>43.1</v>
      </c>
      <c r="O26" s="277">
        <v>177</v>
      </c>
      <c r="P26" s="283">
        <v>55.7</v>
      </c>
      <c r="Q26" s="278">
        <v>141</v>
      </c>
      <c r="R26" s="281">
        <v>44.3</v>
      </c>
      <c r="S26" s="277">
        <v>175</v>
      </c>
      <c r="T26" s="283">
        <v>54.2</v>
      </c>
      <c r="U26" s="278">
        <v>148</v>
      </c>
      <c r="V26" s="281">
        <v>45.8</v>
      </c>
      <c r="W26" s="277">
        <v>182</v>
      </c>
      <c r="X26" s="283">
        <v>55.5</v>
      </c>
      <c r="Y26" s="278">
        <v>146</v>
      </c>
      <c r="Z26" s="281">
        <v>44.5</v>
      </c>
      <c r="AA26" s="277">
        <v>175</v>
      </c>
      <c r="AB26" s="283">
        <v>54.3</v>
      </c>
      <c r="AC26" s="278">
        <v>147</v>
      </c>
      <c r="AD26" s="283">
        <v>45.7</v>
      </c>
      <c r="AE26" s="77">
        <v>0</v>
      </c>
      <c r="AF26" s="281">
        <v>0</v>
      </c>
      <c r="AG26" s="277">
        <v>171</v>
      </c>
      <c r="AH26" s="283">
        <v>52.8</v>
      </c>
      <c r="AI26" s="278">
        <v>153</v>
      </c>
      <c r="AJ26" s="283">
        <v>47.2</v>
      </c>
      <c r="AK26" s="478">
        <v>0</v>
      </c>
      <c r="AL26" s="281">
        <v>0</v>
      </c>
      <c r="AM26" s="277">
        <v>176</v>
      </c>
      <c r="AN26" s="283">
        <v>53.7</v>
      </c>
      <c r="AO26" s="278">
        <v>152</v>
      </c>
      <c r="AP26" s="283">
        <v>46.3</v>
      </c>
      <c r="AQ26" s="478">
        <v>0</v>
      </c>
      <c r="AR26" s="281">
        <v>0</v>
      </c>
      <c r="AS26" s="277">
        <v>175</v>
      </c>
      <c r="AT26" s="283">
        <v>52.9</v>
      </c>
      <c r="AU26" s="278">
        <v>156</v>
      </c>
      <c r="AV26" s="283">
        <v>47.1</v>
      </c>
      <c r="AW26" s="478">
        <v>0</v>
      </c>
      <c r="AX26" s="281">
        <v>0</v>
      </c>
      <c r="AY26" s="277">
        <v>175</v>
      </c>
      <c r="AZ26" s="283">
        <v>52.4</v>
      </c>
      <c r="BA26" s="278">
        <v>159</v>
      </c>
      <c r="BB26" s="283">
        <v>47.6</v>
      </c>
      <c r="BC26" s="478">
        <v>0</v>
      </c>
      <c r="BD26" s="281">
        <v>0</v>
      </c>
    </row>
    <row r="27" spans="1:56" ht="20.100000000000001" customHeight="1" x14ac:dyDescent="0.35">
      <c r="A27" s="80" t="s">
        <v>70</v>
      </c>
      <c r="B27" s="81" t="s">
        <v>71</v>
      </c>
      <c r="C27" s="279">
        <v>122</v>
      </c>
      <c r="D27" s="284">
        <v>55.2</v>
      </c>
      <c r="E27" s="280">
        <v>99</v>
      </c>
      <c r="F27" s="282">
        <v>44.8</v>
      </c>
      <c r="G27" s="279">
        <v>120</v>
      </c>
      <c r="H27" s="284">
        <v>52.2</v>
      </c>
      <c r="I27" s="280">
        <v>110</v>
      </c>
      <c r="J27" s="282">
        <v>47.8</v>
      </c>
      <c r="K27" s="279">
        <v>121</v>
      </c>
      <c r="L27" s="284">
        <v>51.7</v>
      </c>
      <c r="M27" s="280">
        <v>113</v>
      </c>
      <c r="N27" s="282">
        <v>48.3</v>
      </c>
      <c r="O27" s="279">
        <v>114</v>
      </c>
      <c r="P27" s="284">
        <v>50.2</v>
      </c>
      <c r="Q27" s="280">
        <v>113</v>
      </c>
      <c r="R27" s="282">
        <v>49.8</v>
      </c>
      <c r="S27" s="279">
        <v>122</v>
      </c>
      <c r="T27" s="284">
        <v>52.4</v>
      </c>
      <c r="U27" s="280">
        <v>111</v>
      </c>
      <c r="V27" s="282">
        <v>47.6</v>
      </c>
      <c r="W27" s="279">
        <v>129</v>
      </c>
      <c r="X27" s="284">
        <v>53.1</v>
      </c>
      <c r="Y27" s="280">
        <v>114</v>
      </c>
      <c r="Z27" s="282">
        <v>46.9</v>
      </c>
      <c r="AA27" s="279">
        <v>124</v>
      </c>
      <c r="AB27" s="284">
        <v>49</v>
      </c>
      <c r="AC27" s="280">
        <v>128</v>
      </c>
      <c r="AD27" s="284">
        <v>50.6</v>
      </c>
      <c r="AE27" s="83">
        <v>1</v>
      </c>
      <c r="AF27" s="282">
        <v>0.4</v>
      </c>
      <c r="AG27" s="279">
        <v>131</v>
      </c>
      <c r="AH27" s="284">
        <v>49.2</v>
      </c>
      <c r="AI27" s="280">
        <v>134</v>
      </c>
      <c r="AJ27" s="284">
        <v>50.4</v>
      </c>
      <c r="AK27" s="479">
        <v>1</v>
      </c>
      <c r="AL27" s="282">
        <v>0.4</v>
      </c>
      <c r="AM27" s="279">
        <v>126</v>
      </c>
      <c r="AN27" s="284">
        <v>48.3</v>
      </c>
      <c r="AO27" s="280">
        <v>134</v>
      </c>
      <c r="AP27" s="284">
        <v>51.3</v>
      </c>
      <c r="AQ27" s="479">
        <v>1</v>
      </c>
      <c r="AR27" s="282">
        <v>0.4</v>
      </c>
      <c r="AS27" s="279">
        <v>123</v>
      </c>
      <c r="AT27" s="284">
        <v>47.7</v>
      </c>
      <c r="AU27" s="280">
        <v>135</v>
      </c>
      <c r="AV27" s="284">
        <v>52.3</v>
      </c>
      <c r="AW27" s="479">
        <v>0</v>
      </c>
      <c r="AX27" s="282">
        <v>0</v>
      </c>
      <c r="AY27" s="279">
        <v>121</v>
      </c>
      <c r="AZ27" s="284">
        <v>45.7</v>
      </c>
      <c r="BA27" s="280">
        <v>144</v>
      </c>
      <c r="BB27" s="284">
        <v>54.3</v>
      </c>
      <c r="BC27" s="479">
        <v>0</v>
      </c>
      <c r="BD27" s="282">
        <v>0</v>
      </c>
    </row>
    <row r="28" spans="1:56" ht="20.100000000000001" customHeight="1" x14ac:dyDescent="0.35">
      <c r="A28" s="74" t="s">
        <v>70</v>
      </c>
      <c r="B28" s="75" t="s">
        <v>74</v>
      </c>
      <c r="C28" s="277">
        <v>171</v>
      </c>
      <c r="D28" s="283">
        <v>51</v>
      </c>
      <c r="E28" s="278">
        <v>164</v>
      </c>
      <c r="F28" s="281">
        <v>49</v>
      </c>
      <c r="G28" s="277">
        <v>206</v>
      </c>
      <c r="H28" s="283">
        <v>56.1</v>
      </c>
      <c r="I28" s="278">
        <v>161</v>
      </c>
      <c r="J28" s="281">
        <v>43.9</v>
      </c>
      <c r="K28" s="277">
        <v>225</v>
      </c>
      <c r="L28" s="283">
        <v>56.1</v>
      </c>
      <c r="M28" s="278">
        <v>176</v>
      </c>
      <c r="N28" s="281">
        <v>43.9</v>
      </c>
      <c r="O28" s="277">
        <v>256</v>
      </c>
      <c r="P28" s="283">
        <v>59.1</v>
      </c>
      <c r="Q28" s="278">
        <v>177</v>
      </c>
      <c r="R28" s="281">
        <v>40.9</v>
      </c>
      <c r="S28" s="277">
        <v>282</v>
      </c>
      <c r="T28" s="283">
        <v>59.2</v>
      </c>
      <c r="U28" s="278">
        <v>194</v>
      </c>
      <c r="V28" s="281">
        <v>40.799999999999997</v>
      </c>
      <c r="W28" s="277">
        <v>283</v>
      </c>
      <c r="X28" s="283">
        <v>59.3</v>
      </c>
      <c r="Y28" s="278">
        <v>194</v>
      </c>
      <c r="Z28" s="281">
        <v>40.700000000000003</v>
      </c>
      <c r="AA28" s="277">
        <v>268</v>
      </c>
      <c r="AB28" s="283">
        <v>56.3</v>
      </c>
      <c r="AC28" s="278">
        <v>206</v>
      </c>
      <c r="AD28" s="283">
        <v>43.3</v>
      </c>
      <c r="AE28" s="77">
        <v>2</v>
      </c>
      <c r="AF28" s="281">
        <v>0.4</v>
      </c>
      <c r="AG28" s="277">
        <v>262</v>
      </c>
      <c r="AH28" s="283">
        <v>55.4</v>
      </c>
      <c r="AI28" s="278">
        <v>209</v>
      </c>
      <c r="AJ28" s="283">
        <v>44.2</v>
      </c>
      <c r="AK28" s="478">
        <v>2</v>
      </c>
      <c r="AL28" s="281">
        <v>0.4</v>
      </c>
      <c r="AM28" s="277">
        <v>263</v>
      </c>
      <c r="AN28" s="283">
        <v>55.5</v>
      </c>
      <c r="AO28" s="278">
        <v>211</v>
      </c>
      <c r="AP28" s="283">
        <v>44.5</v>
      </c>
      <c r="AQ28" s="478">
        <v>0</v>
      </c>
      <c r="AR28" s="281">
        <v>0</v>
      </c>
      <c r="AS28" s="277">
        <v>249</v>
      </c>
      <c r="AT28" s="283">
        <v>52.6</v>
      </c>
      <c r="AU28" s="278">
        <v>222</v>
      </c>
      <c r="AV28" s="283">
        <v>46.9</v>
      </c>
      <c r="AW28" s="478">
        <v>2</v>
      </c>
      <c r="AX28" s="281">
        <v>0.4</v>
      </c>
      <c r="AY28" s="277">
        <v>241</v>
      </c>
      <c r="AZ28" s="283">
        <v>50.4</v>
      </c>
      <c r="BA28" s="278">
        <v>237</v>
      </c>
      <c r="BB28" s="283">
        <v>49.6</v>
      </c>
      <c r="BC28" s="478">
        <v>0</v>
      </c>
      <c r="BD28" s="281">
        <v>0</v>
      </c>
    </row>
    <row r="29" spans="1:56" ht="20.100000000000001" customHeight="1" x14ac:dyDescent="0.35">
      <c r="A29" s="80" t="s">
        <v>76</v>
      </c>
      <c r="B29" s="81" t="s">
        <v>77</v>
      </c>
      <c r="C29" s="279">
        <v>146</v>
      </c>
      <c r="D29" s="284">
        <v>60.6</v>
      </c>
      <c r="E29" s="280">
        <v>95</v>
      </c>
      <c r="F29" s="282">
        <v>39.4</v>
      </c>
      <c r="G29" s="279">
        <v>153</v>
      </c>
      <c r="H29" s="284">
        <v>62.2</v>
      </c>
      <c r="I29" s="280">
        <v>93</v>
      </c>
      <c r="J29" s="282">
        <v>37.799999999999997</v>
      </c>
      <c r="K29" s="279">
        <v>146</v>
      </c>
      <c r="L29" s="284">
        <v>56.6</v>
      </c>
      <c r="M29" s="280">
        <v>112</v>
      </c>
      <c r="N29" s="282">
        <v>43.4</v>
      </c>
      <c r="O29" s="279">
        <v>132</v>
      </c>
      <c r="P29" s="284">
        <v>50.4</v>
      </c>
      <c r="Q29" s="280">
        <v>130</v>
      </c>
      <c r="R29" s="282">
        <v>49.6</v>
      </c>
      <c r="S29" s="279">
        <v>128</v>
      </c>
      <c r="T29" s="284">
        <v>49</v>
      </c>
      <c r="U29" s="280">
        <v>133</v>
      </c>
      <c r="V29" s="282">
        <v>51</v>
      </c>
      <c r="W29" s="279">
        <v>113</v>
      </c>
      <c r="X29" s="284">
        <v>43.5</v>
      </c>
      <c r="Y29" s="280">
        <v>147</v>
      </c>
      <c r="Z29" s="282">
        <v>56.5</v>
      </c>
      <c r="AA29" s="279">
        <v>121</v>
      </c>
      <c r="AB29" s="284">
        <v>46.7</v>
      </c>
      <c r="AC29" s="280">
        <v>138</v>
      </c>
      <c r="AD29" s="284">
        <v>53.3</v>
      </c>
      <c r="AE29" s="83">
        <v>0</v>
      </c>
      <c r="AF29" s="282">
        <v>0</v>
      </c>
      <c r="AG29" s="279">
        <v>126</v>
      </c>
      <c r="AH29" s="284">
        <v>48.8</v>
      </c>
      <c r="AI29" s="280">
        <v>132</v>
      </c>
      <c r="AJ29" s="284">
        <v>51.2</v>
      </c>
      <c r="AK29" s="479">
        <v>0</v>
      </c>
      <c r="AL29" s="282">
        <v>0</v>
      </c>
      <c r="AM29" s="279">
        <v>124</v>
      </c>
      <c r="AN29" s="284">
        <v>49</v>
      </c>
      <c r="AO29" s="280">
        <v>129</v>
      </c>
      <c r="AP29" s="284">
        <v>51</v>
      </c>
      <c r="AQ29" s="479">
        <v>0</v>
      </c>
      <c r="AR29" s="282">
        <v>0</v>
      </c>
      <c r="AS29" s="279">
        <v>130</v>
      </c>
      <c r="AT29" s="284">
        <v>48.3</v>
      </c>
      <c r="AU29" s="280">
        <v>139</v>
      </c>
      <c r="AV29" s="284">
        <v>51.7</v>
      </c>
      <c r="AW29" s="479">
        <v>0</v>
      </c>
      <c r="AX29" s="282">
        <v>0</v>
      </c>
      <c r="AY29" s="279">
        <v>127</v>
      </c>
      <c r="AZ29" s="284">
        <v>45</v>
      </c>
      <c r="BA29" s="280">
        <v>155</v>
      </c>
      <c r="BB29" s="284">
        <v>55</v>
      </c>
      <c r="BC29" s="479">
        <v>0</v>
      </c>
      <c r="BD29" s="282">
        <v>0</v>
      </c>
    </row>
    <row r="30" spans="1:56" ht="20.100000000000001" customHeight="1" x14ac:dyDescent="0.35">
      <c r="A30" s="74" t="s">
        <v>79</v>
      </c>
      <c r="B30" s="75" t="s">
        <v>496</v>
      </c>
      <c r="C30" s="277" t="s">
        <v>247</v>
      </c>
      <c r="D30" s="283" t="s">
        <v>247</v>
      </c>
      <c r="E30" s="278" t="s">
        <v>247</v>
      </c>
      <c r="F30" s="281" t="s">
        <v>247</v>
      </c>
      <c r="G30" s="277" t="s">
        <v>247</v>
      </c>
      <c r="H30" s="283" t="s">
        <v>247</v>
      </c>
      <c r="I30" s="278" t="s">
        <v>247</v>
      </c>
      <c r="J30" s="281" t="s">
        <v>247</v>
      </c>
      <c r="K30" s="277" t="s">
        <v>247</v>
      </c>
      <c r="L30" s="283" t="s">
        <v>247</v>
      </c>
      <c r="M30" s="278" t="s">
        <v>247</v>
      </c>
      <c r="N30" s="281" t="s">
        <v>247</v>
      </c>
      <c r="O30" s="277" t="s">
        <v>247</v>
      </c>
      <c r="P30" s="283" t="s">
        <v>247</v>
      </c>
      <c r="Q30" s="278" t="s">
        <v>247</v>
      </c>
      <c r="R30" s="281" t="s">
        <v>247</v>
      </c>
      <c r="S30" s="277">
        <v>33</v>
      </c>
      <c r="T30" s="283">
        <v>51.6</v>
      </c>
      <c r="U30" s="278">
        <v>31</v>
      </c>
      <c r="V30" s="281">
        <v>48.4</v>
      </c>
      <c r="W30" s="277">
        <v>66</v>
      </c>
      <c r="X30" s="283">
        <v>52</v>
      </c>
      <c r="Y30" s="278">
        <v>61</v>
      </c>
      <c r="Z30" s="281">
        <v>48</v>
      </c>
      <c r="AA30" s="277">
        <v>95</v>
      </c>
      <c r="AB30" s="283">
        <v>50.3</v>
      </c>
      <c r="AC30" s="278">
        <v>93</v>
      </c>
      <c r="AD30" s="283">
        <v>49.2</v>
      </c>
      <c r="AE30" s="77">
        <v>1</v>
      </c>
      <c r="AF30" s="281">
        <v>0.5</v>
      </c>
      <c r="AG30" s="277">
        <v>126</v>
      </c>
      <c r="AH30" s="283">
        <v>50</v>
      </c>
      <c r="AI30" s="278">
        <v>125</v>
      </c>
      <c r="AJ30" s="283">
        <v>49.6</v>
      </c>
      <c r="AK30" s="478">
        <v>1</v>
      </c>
      <c r="AL30" s="281">
        <v>0.4</v>
      </c>
      <c r="AM30" s="277">
        <v>127</v>
      </c>
      <c r="AN30" s="283">
        <v>50.2</v>
      </c>
      <c r="AO30" s="278">
        <v>124</v>
      </c>
      <c r="AP30" s="283">
        <v>49</v>
      </c>
      <c r="AQ30" s="478">
        <v>2</v>
      </c>
      <c r="AR30" s="281">
        <v>0.8</v>
      </c>
      <c r="AS30" s="277">
        <v>124</v>
      </c>
      <c r="AT30" s="283">
        <v>49.2</v>
      </c>
      <c r="AU30" s="278">
        <v>128</v>
      </c>
      <c r="AV30" s="283">
        <v>50.8</v>
      </c>
      <c r="AW30" s="478">
        <v>0</v>
      </c>
      <c r="AX30" s="281">
        <v>0</v>
      </c>
      <c r="AY30" s="277">
        <v>118</v>
      </c>
      <c r="AZ30" s="283">
        <v>46.5</v>
      </c>
      <c r="BA30" s="278">
        <v>136</v>
      </c>
      <c r="BB30" s="283">
        <v>53.5</v>
      </c>
      <c r="BC30" s="478">
        <v>0</v>
      </c>
      <c r="BD30" s="281">
        <v>0</v>
      </c>
    </row>
    <row r="31" spans="1:56" ht="20.100000000000001" customHeight="1" x14ac:dyDescent="0.35">
      <c r="A31" s="80" t="s">
        <v>81</v>
      </c>
      <c r="B31" s="81" t="s">
        <v>82</v>
      </c>
      <c r="C31" s="279">
        <v>265</v>
      </c>
      <c r="D31" s="284">
        <v>51.4</v>
      </c>
      <c r="E31" s="280">
        <v>251</v>
      </c>
      <c r="F31" s="282">
        <v>48.6</v>
      </c>
      <c r="G31" s="279">
        <v>260</v>
      </c>
      <c r="H31" s="284">
        <v>49.6</v>
      </c>
      <c r="I31" s="280">
        <v>264</v>
      </c>
      <c r="J31" s="282">
        <v>50.4</v>
      </c>
      <c r="K31" s="279">
        <v>255</v>
      </c>
      <c r="L31" s="284">
        <v>49.6</v>
      </c>
      <c r="M31" s="280">
        <v>259</v>
      </c>
      <c r="N31" s="282">
        <v>50.4</v>
      </c>
      <c r="O31" s="279">
        <v>258</v>
      </c>
      <c r="P31" s="284">
        <v>49.9</v>
      </c>
      <c r="Q31" s="280">
        <v>259</v>
      </c>
      <c r="R31" s="282">
        <v>50.1</v>
      </c>
      <c r="S31" s="279">
        <v>253</v>
      </c>
      <c r="T31" s="284">
        <v>49.2</v>
      </c>
      <c r="U31" s="280">
        <v>261</v>
      </c>
      <c r="V31" s="282">
        <v>50.8</v>
      </c>
      <c r="W31" s="279">
        <v>257</v>
      </c>
      <c r="X31" s="284">
        <v>49.7</v>
      </c>
      <c r="Y31" s="280">
        <v>260</v>
      </c>
      <c r="Z31" s="282">
        <v>50.3</v>
      </c>
      <c r="AA31" s="279">
        <v>251</v>
      </c>
      <c r="AB31" s="284">
        <v>48.3</v>
      </c>
      <c r="AC31" s="280">
        <v>268</v>
      </c>
      <c r="AD31" s="284">
        <v>51.5</v>
      </c>
      <c r="AE31" s="83">
        <v>1</v>
      </c>
      <c r="AF31" s="282">
        <v>0.2</v>
      </c>
      <c r="AG31" s="279">
        <v>250</v>
      </c>
      <c r="AH31" s="284">
        <v>47.3</v>
      </c>
      <c r="AI31" s="280">
        <v>279</v>
      </c>
      <c r="AJ31" s="284">
        <v>52.7</v>
      </c>
      <c r="AK31" s="479">
        <v>0</v>
      </c>
      <c r="AL31" s="282">
        <v>0</v>
      </c>
      <c r="AM31" s="279">
        <v>245</v>
      </c>
      <c r="AN31" s="284">
        <v>46.6</v>
      </c>
      <c r="AO31" s="280">
        <v>278</v>
      </c>
      <c r="AP31" s="284">
        <v>52.9</v>
      </c>
      <c r="AQ31" s="479">
        <v>3</v>
      </c>
      <c r="AR31" s="282">
        <v>0.6</v>
      </c>
      <c r="AS31" s="279">
        <v>245</v>
      </c>
      <c r="AT31" s="284">
        <v>46.9</v>
      </c>
      <c r="AU31" s="280">
        <v>269</v>
      </c>
      <c r="AV31" s="284">
        <v>51.5</v>
      </c>
      <c r="AW31" s="479">
        <v>8</v>
      </c>
      <c r="AX31" s="282">
        <v>1.5</v>
      </c>
      <c r="AY31" s="279">
        <v>247</v>
      </c>
      <c r="AZ31" s="284">
        <v>47.4</v>
      </c>
      <c r="BA31" s="280">
        <v>263</v>
      </c>
      <c r="BB31" s="284">
        <v>50.5</v>
      </c>
      <c r="BC31" s="479">
        <v>11</v>
      </c>
      <c r="BD31" s="282">
        <v>2.1</v>
      </c>
    </row>
    <row r="32" spans="1:56" ht="20.100000000000001" customHeight="1" x14ac:dyDescent="0.35">
      <c r="A32" s="74" t="s">
        <v>85</v>
      </c>
      <c r="B32" s="75" t="s">
        <v>86</v>
      </c>
      <c r="C32" s="277">
        <v>54</v>
      </c>
      <c r="D32" s="283">
        <v>36.5</v>
      </c>
      <c r="E32" s="278">
        <v>94</v>
      </c>
      <c r="F32" s="281">
        <v>63.5</v>
      </c>
      <c r="G32" s="277">
        <v>57</v>
      </c>
      <c r="H32" s="283">
        <v>37.299999999999997</v>
      </c>
      <c r="I32" s="278">
        <v>96</v>
      </c>
      <c r="J32" s="281">
        <v>62.7</v>
      </c>
      <c r="K32" s="277">
        <v>61</v>
      </c>
      <c r="L32" s="283">
        <v>40.9</v>
      </c>
      <c r="M32" s="278">
        <v>88</v>
      </c>
      <c r="N32" s="281">
        <v>59.1</v>
      </c>
      <c r="O32" s="277">
        <v>62</v>
      </c>
      <c r="P32" s="283">
        <v>41.3</v>
      </c>
      <c r="Q32" s="278">
        <v>88</v>
      </c>
      <c r="R32" s="281">
        <v>58.7</v>
      </c>
      <c r="S32" s="277">
        <v>72</v>
      </c>
      <c r="T32" s="283">
        <v>48.6</v>
      </c>
      <c r="U32" s="278">
        <v>76</v>
      </c>
      <c r="V32" s="281">
        <v>51.4</v>
      </c>
      <c r="W32" s="277">
        <v>72</v>
      </c>
      <c r="X32" s="283">
        <v>48.6</v>
      </c>
      <c r="Y32" s="278">
        <v>76</v>
      </c>
      <c r="Z32" s="281">
        <v>51.4</v>
      </c>
      <c r="AA32" s="277">
        <v>67</v>
      </c>
      <c r="AB32" s="283">
        <v>46.9</v>
      </c>
      <c r="AC32" s="278">
        <v>76</v>
      </c>
      <c r="AD32" s="283">
        <v>53.1</v>
      </c>
      <c r="AE32" s="77">
        <v>0</v>
      </c>
      <c r="AF32" s="281">
        <v>0</v>
      </c>
      <c r="AG32" s="277">
        <v>65</v>
      </c>
      <c r="AH32" s="283">
        <v>46.8</v>
      </c>
      <c r="AI32" s="278">
        <v>74</v>
      </c>
      <c r="AJ32" s="283">
        <v>53.2</v>
      </c>
      <c r="AK32" s="478">
        <v>0</v>
      </c>
      <c r="AL32" s="281">
        <v>0</v>
      </c>
      <c r="AM32" s="277">
        <v>61</v>
      </c>
      <c r="AN32" s="283">
        <v>44.5</v>
      </c>
      <c r="AO32" s="278">
        <v>76</v>
      </c>
      <c r="AP32" s="283">
        <v>55.5</v>
      </c>
      <c r="AQ32" s="478">
        <v>0</v>
      </c>
      <c r="AR32" s="281">
        <v>0</v>
      </c>
      <c r="AS32" s="277">
        <v>62</v>
      </c>
      <c r="AT32" s="283">
        <v>45.3</v>
      </c>
      <c r="AU32" s="278">
        <v>74</v>
      </c>
      <c r="AV32" s="283">
        <v>54</v>
      </c>
      <c r="AW32" s="478">
        <v>1</v>
      </c>
      <c r="AX32" s="281">
        <v>0.7</v>
      </c>
      <c r="AY32" s="277">
        <v>61</v>
      </c>
      <c r="AZ32" s="283">
        <v>43.6</v>
      </c>
      <c r="BA32" s="278">
        <v>78</v>
      </c>
      <c r="BB32" s="283">
        <v>55.7</v>
      </c>
      <c r="BC32" s="478">
        <v>1</v>
      </c>
      <c r="BD32" s="281">
        <v>0.7</v>
      </c>
    </row>
    <row r="33" spans="1:56" ht="20.100000000000001" customHeight="1" x14ac:dyDescent="0.35">
      <c r="A33" s="80" t="s">
        <v>85</v>
      </c>
      <c r="B33" s="81" t="s">
        <v>89</v>
      </c>
      <c r="C33" s="279">
        <v>313</v>
      </c>
      <c r="D33" s="284">
        <v>51.6</v>
      </c>
      <c r="E33" s="280">
        <v>294</v>
      </c>
      <c r="F33" s="282">
        <v>48.4</v>
      </c>
      <c r="G33" s="279">
        <v>307</v>
      </c>
      <c r="H33" s="284">
        <v>51.3</v>
      </c>
      <c r="I33" s="280">
        <v>291</v>
      </c>
      <c r="J33" s="282">
        <v>48.7</v>
      </c>
      <c r="K33" s="279">
        <v>317</v>
      </c>
      <c r="L33" s="284">
        <v>52.6</v>
      </c>
      <c r="M33" s="280">
        <v>286</v>
      </c>
      <c r="N33" s="282">
        <v>47.4</v>
      </c>
      <c r="O33" s="279">
        <v>314</v>
      </c>
      <c r="P33" s="284">
        <v>52.2</v>
      </c>
      <c r="Q33" s="280">
        <v>287</v>
      </c>
      <c r="R33" s="282">
        <v>47.8</v>
      </c>
      <c r="S33" s="279">
        <v>293</v>
      </c>
      <c r="T33" s="284">
        <v>48.2</v>
      </c>
      <c r="U33" s="280">
        <v>315</v>
      </c>
      <c r="V33" s="282">
        <v>51.8</v>
      </c>
      <c r="W33" s="279">
        <v>289</v>
      </c>
      <c r="X33" s="284">
        <v>48.6</v>
      </c>
      <c r="Y33" s="280">
        <v>306</v>
      </c>
      <c r="Z33" s="282">
        <v>51.4</v>
      </c>
      <c r="AA33" s="279">
        <v>279</v>
      </c>
      <c r="AB33" s="284">
        <v>46.6</v>
      </c>
      <c r="AC33" s="280">
        <v>317</v>
      </c>
      <c r="AD33" s="284">
        <v>52.9</v>
      </c>
      <c r="AE33" s="83">
        <v>3</v>
      </c>
      <c r="AF33" s="282">
        <v>0.5</v>
      </c>
      <c r="AG33" s="279">
        <v>294</v>
      </c>
      <c r="AH33" s="284">
        <v>48.3</v>
      </c>
      <c r="AI33" s="280">
        <v>315</v>
      </c>
      <c r="AJ33" s="284">
        <v>51.7</v>
      </c>
      <c r="AK33" s="479">
        <v>0</v>
      </c>
      <c r="AL33" s="282">
        <v>0</v>
      </c>
      <c r="AM33" s="279">
        <v>311</v>
      </c>
      <c r="AN33" s="284">
        <v>49.7</v>
      </c>
      <c r="AO33" s="280">
        <v>315</v>
      </c>
      <c r="AP33" s="284">
        <v>50.3</v>
      </c>
      <c r="AQ33" s="479">
        <v>0</v>
      </c>
      <c r="AR33" s="282">
        <v>0</v>
      </c>
      <c r="AS33" s="279">
        <v>292</v>
      </c>
      <c r="AT33" s="284">
        <v>46.6</v>
      </c>
      <c r="AU33" s="280">
        <v>335</v>
      </c>
      <c r="AV33" s="284">
        <v>53.4</v>
      </c>
      <c r="AW33" s="479">
        <v>0</v>
      </c>
      <c r="AX33" s="282">
        <v>0</v>
      </c>
      <c r="AY33" s="279">
        <v>300</v>
      </c>
      <c r="AZ33" s="284">
        <v>47.8</v>
      </c>
      <c r="BA33" s="280">
        <v>328</v>
      </c>
      <c r="BB33" s="284">
        <v>52.2</v>
      </c>
      <c r="BC33" s="479">
        <v>0</v>
      </c>
      <c r="BD33" s="282">
        <v>0</v>
      </c>
    </row>
    <row r="34" spans="1:56" ht="20.100000000000001" customHeight="1" x14ac:dyDescent="0.35">
      <c r="A34" s="74" t="s">
        <v>85</v>
      </c>
      <c r="B34" s="75" t="s">
        <v>90</v>
      </c>
      <c r="C34" s="277">
        <v>356</v>
      </c>
      <c r="D34" s="283">
        <v>49.5</v>
      </c>
      <c r="E34" s="278">
        <v>363</v>
      </c>
      <c r="F34" s="281">
        <v>50.5</v>
      </c>
      <c r="G34" s="277">
        <v>345</v>
      </c>
      <c r="H34" s="283">
        <v>48.5</v>
      </c>
      <c r="I34" s="278">
        <v>366</v>
      </c>
      <c r="J34" s="281">
        <v>51.5</v>
      </c>
      <c r="K34" s="277">
        <v>360</v>
      </c>
      <c r="L34" s="283">
        <v>48.6</v>
      </c>
      <c r="M34" s="278">
        <v>380</v>
      </c>
      <c r="N34" s="281">
        <v>51.4</v>
      </c>
      <c r="O34" s="277">
        <v>362</v>
      </c>
      <c r="P34" s="283">
        <v>47.6</v>
      </c>
      <c r="Q34" s="278">
        <v>398</v>
      </c>
      <c r="R34" s="281">
        <v>52.4</v>
      </c>
      <c r="S34" s="277">
        <v>369</v>
      </c>
      <c r="T34" s="283">
        <v>48</v>
      </c>
      <c r="U34" s="278">
        <v>399</v>
      </c>
      <c r="V34" s="281">
        <v>52</v>
      </c>
      <c r="W34" s="277">
        <v>368</v>
      </c>
      <c r="X34" s="283">
        <v>46.9</v>
      </c>
      <c r="Y34" s="278">
        <v>417</v>
      </c>
      <c r="Z34" s="281">
        <v>53.1</v>
      </c>
      <c r="AA34" s="277">
        <v>355</v>
      </c>
      <c r="AB34" s="283">
        <v>44.2</v>
      </c>
      <c r="AC34" s="278">
        <v>444</v>
      </c>
      <c r="AD34" s="283">
        <v>55.3</v>
      </c>
      <c r="AE34" s="77">
        <v>4</v>
      </c>
      <c r="AF34" s="281">
        <v>0.5</v>
      </c>
      <c r="AG34" s="277">
        <v>354</v>
      </c>
      <c r="AH34" s="283">
        <v>43</v>
      </c>
      <c r="AI34" s="278">
        <v>469</v>
      </c>
      <c r="AJ34" s="283">
        <v>57</v>
      </c>
      <c r="AK34" s="478">
        <v>0</v>
      </c>
      <c r="AL34" s="281">
        <v>0</v>
      </c>
      <c r="AM34" s="277">
        <v>371</v>
      </c>
      <c r="AN34" s="283">
        <v>43.8</v>
      </c>
      <c r="AO34" s="278">
        <v>476</v>
      </c>
      <c r="AP34" s="283">
        <v>56.2</v>
      </c>
      <c r="AQ34" s="478">
        <v>0</v>
      </c>
      <c r="AR34" s="281">
        <v>0</v>
      </c>
      <c r="AS34" s="277">
        <v>375</v>
      </c>
      <c r="AT34" s="283">
        <v>43.3</v>
      </c>
      <c r="AU34" s="278">
        <v>491</v>
      </c>
      <c r="AV34" s="283">
        <v>56.7</v>
      </c>
      <c r="AW34" s="478">
        <v>0</v>
      </c>
      <c r="AX34" s="281">
        <v>0</v>
      </c>
      <c r="AY34" s="277">
        <v>380</v>
      </c>
      <c r="AZ34" s="283">
        <v>42.9</v>
      </c>
      <c r="BA34" s="278">
        <v>504</v>
      </c>
      <c r="BB34" s="283">
        <v>56.9</v>
      </c>
      <c r="BC34" s="478">
        <v>1</v>
      </c>
      <c r="BD34" s="281">
        <v>0.1</v>
      </c>
    </row>
    <row r="35" spans="1:56" ht="20.100000000000001" customHeight="1" x14ac:dyDescent="0.35">
      <c r="A35" s="80" t="s">
        <v>92</v>
      </c>
      <c r="B35" s="81" t="s">
        <v>488</v>
      </c>
      <c r="C35" s="279">
        <v>188</v>
      </c>
      <c r="D35" s="284">
        <v>53.9</v>
      </c>
      <c r="E35" s="280">
        <v>161</v>
      </c>
      <c r="F35" s="282">
        <v>46.1</v>
      </c>
      <c r="G35" s="279">
        <v>191</v>
      </c>
      <c r="H35" s="284">
        <v>52.9</v>
      </c>
      <c r="I35" s="280">
        <v>170</v>
      </c>
      <c r="J35" s="282">
        <v>47.1</v>
      </c>
      <c r="K35" s="279">
        <v>210</v>
      </c>
      <c r="L35" s="284">
        <v>56</v>
      </c>
      <c r="M35" s="280">
        <v>165</v>
      </c>
      <c r="N35" s="282">
        <v>44</v>
      </c>
      <c r="O35" s="279">
        <v>249</v>
      </c>
      <c r="P35" s="284">
        <v>58.2</v>
      </c>
      <c r="Q35" s="280">
        <v>179</v>
      </c>
      <c r="R35" s="282">
        <v>41.8</v>
      </c>
      <c r="S35" s="279">
        <v>284</v>
      </c>
      <c r="T35" s="284">
        <v>59.5</v>
      </c>
      <c r="U35" s="280">
        <v>193</v>
      </c>
      <c r="V35" s="282">
        <v>40.5</v>
      </c>
      <c r="W35" s="279">
        <v>306</v>
      </c>
      <c r="X35" s="284">
        <v>59.2</v>
      </c>
      <c r="Y35" s="280">
        <v>211</v>
      </c>
      <c r="Z35" s="282">
        <v>40.799999999999997</v>
      </c>
      <c r="AA35" s="279">
        <v>304</v>
      </c>
      <c r="AB35" s="284">
        <v>53.6</v>
      </c>
      <c r="AC35" s="280">
        <v>263</v>
      </c>
      <c r="AD35" s="284">
        <v>46.4</v>
      </c>
      <c r="AE35" s="83">
        <v>0</v>
      </c>
      <c r="AF35" s="282">
        <v>0</v>
      </c>
      <c r="AG35" s="279">
        <v>314</v>
      </c>
      <c r="AH35" s="284">
        <v>55.4</v>
      </c>
      <c r="AI35" s="280">
        <v>253</v>
      </c>
      <c r="AJ35" s="284">
        <v>44.6</v>
      </c>
      <c r="AK35" s="479">
        <v>0</v>
      </c>
      <c r="AL35" s="282">
        <v>0</v>
      </c>
      <c r="AM35" s="279">
        <v>309</v>
      </c>
      <c r="AN35" s="284">
        <v>53.6</v>
      </c>
      <c r="AO35" s="280">
        <v>268</v>
      </c>
      <c r="AP35" s="284">
        <v>46.4</v>
      </c>
      <c r="AQ35" s="479">
        <v>0</v>
      </c>
      <c r="AR35" s="282">
        <v>0</v>
      </c>
      <c r="AS35" s="279">
        <v>296</v>
      </c>
      <c r="AT35" s="284">
        <v>52.2</v>
      </c>
      <c r="AU35" s="280">
        <v>271</v>
      </c>
      <c r="AV35" s="284">
        <v>47.8</v>
      </c>
      <c r="AW35" s="479">
        <v>0</v>
      </c>
      <c r="AX35" s="282">
        <v>0</v>
      </c>
      <c r="AY35" s="279">
        <v>276</v>
      </c>
      <c r="AZ35" s="284">
        <v>48.3</v>
      </c>
      <c r="BA35" s="280">
        <v>295</v>
      </c>
      <c r="BB35" s="284">
        <v>51.7</v>
      </c>
      <c r="BC35" s="479">
        <v>0</v>
      </c>
      <c r="BD35" s="282">
        <v>0</v>
      </c>
    </row>
    <row r="36" spans="1:56" ht="20.100000000000001" customHeight="1" x14ac:dyDescent="0.35">
      <c r="A36" s="74" t="s">
        <v>92</v>
      </c>
      <c r="B36" s="75" t="s">
        <v>94</v>
      </c>
      <c r="C36" s="277">
        <v>247</v>
      </c>
      <c r="D36" s="283">
        <v>55.8</v>
      </c>
      <c r="E36" s="278">
        <v>196</v>
      </c>
      <c r="F36" s="281">
        <v>44.2</v>
      </c>
      <c r="G36" s="277">
        <v>243</v>
      </c>
      <c r="H36" s="283">
        <v>54.5</v>
      </c>
      <c r="I36" s="278">
        <v>203</v>
      </c>
      <c r="J36" s="281">
        <v>45.5</v>
      </c>
      <c r="K36" s="277">
        <v>240</v>
      </c>
      <c r="L36" s="283">
        <v>54.3</v>
      </c>
      <c r="M36" s="278">
        <v>202</v>
      </c>
      <c r="N36" s="281">
        <v>45.7</v>
      </c>
      <c r="O36" s="277">
        <v>238</v>
      </c>
      <c r="P36" s="283">
        <v>55.2</v>
      </c>
      <c r="Q36" s="278">
        <v>193</v>
      </c>
      <c r="R36" s="281">
        <v>44.8</v>
      </c>
      <c r="S36" s="277">
        <v>246</v>
      </c>
      <c r="T36" s="283">
        <v>56.4</v>
      </c>
      <c r="U36" s="278">
        <v>190</v>
      </c>
      <c r="V36" s="281">
        <v>43.6</v>
      </c>
      <c r="W36" s="277">
        <v>239</v>
      </c>
      <c r="X36" s="283">
        <v>54.4</v>
      </c>
      <c r="Y36" s="278">
        <v>200</v>
      </c>
      <c r="Z36" s="281">
        <v>45.6</v>
      </c>
      <c r="AA36" s="277">
        <v>250</v>
      </c>
      <c r="AB36" s="283">
        <v>55.9</v>
      </c>
      <c r="AC36" s="278">
        <v>197</v>
      </c>
      <c r="AD36" s="283">
        <v>44.1</v>
      </c>
      <c r="AE36" s="77">
        <v>0</v>
      </c>
      <c r="AF36" s="281">
        <v>0</v>
      </c>
      <c r="AG36" s="277">
        <v>258</v>
      </c>
      <c r="AH36" s="283">
        <v>56</v>
      </c>
      <c r="AI36" s="278">
        <v>203</v>
      </c>
      <c r="AJ36" s="283">
        <v>44</v>
      </c>
      <c r="AK36" s="478">
        <v>0</v>
      </c>
      <c r="AL36" s="281">
        <v>0</v>
      </c>
      <c r="AM36" s="277">
        <v>245</v>
      </c>
      <c r="AN36" s="283">
        <v>51.9</v>
      </c>
      <c r="AO36" s="278">
        <v>227</v>
      </c>
      <c r="AP36" s="283">
        <v>48.1</v>
      </c>
      <c r="AQ36" s="478">
        <v>0</v>
      </c>
      <c r="AR36" s="281">
        <v>0</v>
      </c>
      <c r="AS36" s="277">
        <v>240</v>
      </c>
      <c r="AT36" s="283">
        <v>51.3</v>
      </c>
      <c r="AU36" s="278">
        <v>228</v>
      </c>
      <c r="AV36" s="283">
        <v>48.7</v>
      </c>
      <c r="AW36" s="478">
        <v>0</v>
      </c>
      <c r="AX36" s="281">
        <v>0</v>
      </c>
      <c r="AY36" s="277">
        <v>223</v>
      </c>
      <c r="AZ36" s="283">
        <v>47</v>
      </c>
      <c r="BA36" s="278">
        <v>251</v>
      </c>
      <c r="BB36" s="283">
        <v>53</v>
      </c>
      <c r="BC36" s="478">
        <v>0</v>
      </c>
      <c r="BD36" s="281">
        <v>0</v>
      </c>
    </row>
    <row r="37" spans="1:56" ht="20.100000000000001" customHeight="1" x14ac:dyDescent="0.35">
      <c r="A37" s="80" t="s">
        <v>96</v>
      </c>
      <c r="B37" s="81" t="s">
        <v>97</v>
      </c>
      <c r="C37" s="279">
        <v>228</v>
      </c>
      <c r="D37" s="284">
        <v>56.6</v>
      </c>
      <c r="E37" s="280">
        <v>175</v>
      </c>
      <c r="F37" s="282">
        <v>43.4</v>
      </c>
      <c r="G37" s="279">
        <v>233</v>
      </c>
      <c r="H37" s="284">
        <v>58.4</v>
      </c>
      <c r="I37" s="280">
        <v>166</v>
      </c>
      <c r="J37" s="282">
        <v>41.6</v>
      </c>
      <c r="K37" s="279">
        <v>236</v>
      </c>
      <c r="L37" s="284">
        <v>57.3</v>
      </c>
      <c r="M37" s="280">
        <v>176</v>
      </c>
      <c r="N37" s="282">
        <v>42.7</v>
      </c>
      <c r="O37" s="279">
        <v>222</v>
      </c>
      <c r="P37" s="284">
        <v>53.9</v>
      </c>
      <c r="Q37" s="280">
        <v>190</v>
      </c>
      <c r="R37" s="282">
        <v>46.1</v>
      </c>
      <c r="S37" s="279">
        <v>219</v>
      </c>
      <c r="T37" s="284">
        <v>52.9</v>
      </c>
      <c r="U37" s="280">
        <v>195</v>
      </c>
      <c r="V37" s="282">
        <v>47.1</v>
      </c>
      <c r="W37" s="279">
        <v>225</v>
      </c>
      <c r="X37" s="284">
        <v>54.2</v>
      </c>
      <c r="Y37" s="280">
        <v>190</v>
      </c>
      <c r="Z37" s="282">
        <v>45.8</v>
      </c>
      <c r="AA37" s="279">
        <v>219</v>
      </c>
      <c r="AB37" s="284">
        <v>51.2</v>
      </c>
      <c r="AC37" s="280">
        <v>209</v>
      </c>
      <c r="AD37" s="284">
        <v>48.8</v>
      </c>
      <c r="AE37" s="83">
        <v>0</v>
      </c>
      <c r="AF37" s="282">
        <v>0</v>
      </c>
      <c r="AG37" s="279">
        <v>222</v>
      </c>
      <c r="AH37" s="284">
        <v>50.1</v>
      </c>
      <c r="AI37" s="280">
        <v>221</v>
      </c>
      <c r="AJ37" s="284">
        <v>49.9</v>
      </c>
      <c r="AK37" s="479">
        <v>0</v>
      </c>
      <c r="AL37" s="282">
        <v>0</v>
      </c>
      <c r="AM37" s="279">
        <v>234</v>
      </c>
      <c r="AN37" s="284">
        <v>51</v>
      </c>
      <c r="AO37" s="280">
        <v>225</v>
      </c>
      <c r="AP37" s="284">
        <v>49</v>
      </c>
      <c r="AQ37" s="479">
        <v>0</v>
      </c>
      <c r="AR37" s="282">
        <v>0</v>
      </c>
      <c r="AS37" s="279">
        <v>224</v>
      </c>
      <c r="AT37" s="284">
        <v>47.6</v>
      </c>
      <c r="AU37" s="280">
        <v>247</v>
      </c>
      <c r="AV37" s="284">
        <v>52.4</v>
      </c>
      <c r="AW37" s="479">
        <v>0</v>
      </c>
      <c r="AX37" s="282">
        <v>0</v>
      </c>
      <c r="AY37" s="279">
        <v>232</v>
      </c>
      <c r="AZ37" s="284">
        <v>49.5</v>
      </c>
      <c r="BA37" s="280">
        <v>237</v>
      </c>
      <c r="BB37" s="284">
        <v>50.5</v>
      </c>
      <c r="BC37" s="479">
        <v>0</v>
      </c>
      <c r="BD37" s="282">
        <v>0</v>
      </c>
    </row>
    <row r="38" spans="1:56" ht="20.100000000000001" customHeight="1" x14ac:dyDescent="0.35">
      <c r="A38" s="74" t="s">
        <v>99</v>
      </c>
      <c r="B38" s="75" t="s">
        <v>100</v>
      </c>
      <c r="C38" s="277">
        <v>76</v>
      </c>
      <c r="D38" s="283">
        <v>52.1</v>
      </c>
      <c r="E38" s="278">
        <v>70</v>
      </c>
      <c r="F38" s="281">
        <v>47.9</v>
      </c>
      <c r="G38" s="277">
        <v>75</v>
      </c>
      <c r="H38" s="283">
        <v>52.1</v>
      </c>
      <c r="I38" s="278">
        <v>69</v>
      </c>
      <c r="J38" s="281">
        <v>47.9</v>
      </c>
      <c r="K38" s="277">
        <v>71</v>
      </c>
      <c r="L38" s="283">
        <v>50</v>
      </c>
      <c r="M38" s="278">
        <v>71</v>
      </c>
      <c r="N38" s="281">
        <v>50</v>
      </c>
      <c r="O38" s="277">
        <v>73</v>
      </c>
      <c r="P38" s="283">
        <v>51.4</v>
      </c>
      <c r="Q38" s="278">
        <v>69</v>
      </c>
      <c r="R38" s="281">
        <v>48.6</v>
      </c>
      <c r="S38" s="277">
        <v>67</v>
      </c>
      <c r="T38" s="283">
        <v>47.5</v>
      </c>
      <c r="U38" s="278">
        <v>74</v>
      </c>
      <c r="V38" s="281">
        <v>52.5</v>
      </c>
      <c r="W38" s="277">
        <v>65</v>
      </c>
      <c r="X38" s="283">
        <v>46.8</v>
      </c>
      <c r="Y38" s="278">
        <v>74</v>
      </c>
      <c r="Z38" s="281">
        <v>53.2</v>
      </c>
      <c r="AA38" s="277">
        <v>71</v>
      </c>
      <c r="AB38" s="283">
        <v>49.7</v>
      </c>
      <c r="AC38" s="278">
        <v>71</v>
      </c>
      <c r="AD38" s="283">
        <v>49.7</v>
      </c>
      <c r="AE38" s="77">
        <v>1</v>
      </c>
      <c r="AF38" s="281">
        <v>0.7</v>
      </c>
      <c r="AG38" s="277">
        <v>69</v>
      </c>
      <c r="AH38" s="283">
        <v>46.6</v>
      </c>
      <c r="AI38" s="278">
        <v>79</v>
      </c>
      <c r="AJ38" s="283">
        <v>53.4</v>
      </c>
      <c r="AK38" s="478">
        <v>0</v>
      </c>
      <c r="AL38" s="281">
        <v>0</v>
      </c>
      <c r="AM38" s="277">
        <v>71</v>
      </c>
      <c r="AN38" s="283">
        <v>47.3</v>
      </c>
      <c r="AO38" s="278">
        <v>79</v>
      </c>
      <c r="AP38" s="283">
        <v>52.7</v>
      </c>
      <c r="AQ38" s="478">
        <v>0</v>
      </c>
      <c r="AR38" s="281">
        <v>0</v>
      </c>
      <c r="AS38" s="277">
        <v>75</v>
      </c>
      <c r="AT38" s="283">
        <v>48.4</v>
      </c>
      <c r="AU38" s="278">
        <v>79</v>
      </c>
      <c r="AV38" s="283">
        <v>51</v>
      </c>
      <c r="AW38" s="478">
        <v>1</v>
      </c>
      <c r="AX38" s="281">
        <v>0.6</v>
      </c>
      <c r="AY38" s="277">
        <v>75</v>
      </c>
      <c r="AZ38" s="283">
        <v>46.9</v>
      </c>
      <c r="BA38" s="278">
        <v>85</v>
      </c>
      <c r="BB38" s="283">
        <v>53.1</v>
      </c>
      <c r="BC38" s="478">
        <v>0</v>
      </c>
      <c r="BD38" s="281">
        <v>0</v>
      </c>
    </row>
    <row r="39" spans="1:56" ht="20.100000000000001" customHeight="1" x14ac:dyDescent="0.35">
      <c r="A39" s="80" t="s">
        <v>102</v>
      </c>
      <c r="B39" s="81" t="s">
        <v>103</v>
      </c>
      <c r="C39" s="279">
        <v>225</v>
      </c>
      <c r="D39" s="284">
        <v>56</v>
      </c>
      <c r="E39" s="280">
        <v>177</v>
      </c>
      <c r="F39" s="282">
        <v>44</v>
      </c>
      <c r="G39" s="279">
        <v>240</v>
      </c>
      <c r="H39" s="284">
        <v>59</v>
      </c>
      <c r="I39" s="280">
        <v>167</v>
      </c>
      <c r="J39" s="282">
        <v>41</v>
      </c>
      <c r="K39" s="279">
        <v>244</v>
      </c>
      <c r="L39" s="284">
        <v>58.5</v>
      </c>
      <c r="M39" s="280">
        <v>173</v>
      </c>
      <c r="N39" s="282">
        <v>41.5</v>
      </c>
      <c r="O39" s="279">
        <v>238</v>
      </c>
      <c r="P39" s="284">
        <v>56.3</v>
      </c>
      <c r="Q39" s="280">
        <v>185</v>
      </c>
      <c r="R39" s="282">
        <v>43.7</v>
      </c>
      <c r="S39" s="279">
        <v>253</v>
      </c>
      <c r="T39" s="284">
        <v>59.5</v>
      </c>
      <c r="U39" s="280">
        <v>172</v>
      </c>
      <c r="V39" s="282">
        <v>40.5</v>
      </c>
      <c r="W39" s="279">
        <v>247</v>
      </c>
      <c r="X39" s="284">
        <v>58</v>
      </c>
      <c r="Y39" s="280">
        <v>179</v>
      </c>
      <c r="Z39" s="282">
        <v>42</v>
      </c>
      <c r="AA39" s="279">
        <v>253</v>
      </c>
      <c r="AB39" s="284">
        <v>58.6</v>
      </c>
      <c r="AC39" s="280">
        <v>179</v>
      </c>
      <c r="AD39" s="284">
        <v>41.4</v>
      </c>
      <c r="AE39" s="83">
        <v>0</v>
      </c>
      <c r="AF39" s="282">
        <v>0</v>
      </c>
      <c r="AG39" s="279">
        <v>248</v>
      </c>
      <c r="AH39" s="284">
        <v>57.3</v>
      </c>
      <c r="AI39" s="280">
        <v>185</v>
      </c>
      <c r="AJ39" s="284">
        <v>42.7</v>
      </c>
      <c r="AK39" s="479">
        <v>0</v>
      </c>
      <c r="AL39" s="282">
        <v>0</v>
      </c>
      <c r="AM39" s="279">
        <v>229</v>
      </c>
      <c r="AN39" s="284">
        <v>53.4</v>
      </c>
      <c r="AO39" s="280">
        <v>200</v>
      </c>
      <c r="AP39" s="284">
        <v>46.6</v>
      </c>
      <c r="AQ39" s="479">
        <v>0</v>
      </c>
      <c r="AR39" s="282">
        <v>0</v>
      </c>
      <c r="AS39" s="279">
        <v>218</v>
      </c>
      <c r="AT39" s="284">
        <v>50.5</v>
      </c>
      <c r="AU39" s="280">
        <v>214</v>
      </c>
      <c r="AV39" s="284">
        <v>49.5</v>
      </c>
      <c r="AW39" s="479">
        <v>0</v>
      </c>
      <c r="AX39" s="282">
        <v>0</v>
      </c>
      <c r="AY39" s="279">
        <v>210</v>
      </c>
      <c r="AZ39" s="284">
        <v>48.6</v>
      </c>
      <c r="BA39" s="280">
        <v>222</v>
      </c>
      <c r="BB39" s="284">
        <v>51.4</v>
      </c>
      <c r="BC39" s="479">
        <v>0</v>
      </c>
      <c r="BD39" s="282">
        <v>0</v>
      </c>
    </row>
    <row r="40" spans="1:56" ht="20.100000000000001" customHeight="1" x14ac:dyDescent="0.35">
      <c r="A40" s="74" t="s">
        <v>102</v>
      </c>
      <c r="B40" s="75" t="s">
        <v>497</v>
      </c>
      <c r="C40" s="277" t="s">
        <v>247</v>
      </c>
      <c r="D40" s="283" t="s">
        <v>247</v>
      </c>
      <c r="E40" s="278" t="s">
        <v>247</v>
      </c>
      <c r="F40" s="281" t="s">
        <v>247</v>
      </c>
      <c r="G40" s="277" t="s">
        <v>247</v>
      </c>
      <c r="H40" s="283" t="s">
        <v>247</v>
      </c>
      <c r="I40" s="278" t="s">
        <v>247</v>
      </c>
      <c r="J40" s="281" t="s">
        <v>247</v>
      </c>
      <c r="K40" s="277" t="s">
        <v>247</v>
      </c>
      <c r="L40" s="283" t="s">
        <v>247</v>
      </c>
      <c r="M40" s="278" t="s">
        <v>247</v>
      </c>
      <c r="N40" s="281" t="s">
        <v>247</v>
      </c>
      <c r="O40" s="277" t="s">
        <v>247</v>
      </c>
      <c r="P40" s="283" t="s">
        <v>247</v>
      </c>
      <c r="Q40" s="278" t="s">
        <v>247</v>
      </c>
      <c r="R40" s="281" t="s">
        <v>247</v>
      </c>
      <c r="S40" s="277">
        <v>20</v>
      </c>
      <c r="T40" s="283">
        <v>47.6</v>
      </c>
      <c r="U40" s="278">
        <v>22</v>
      </c>
      <c r="V40" s="281">
        <v>52.4</v>
      </c>
      <c r="W40" s="277">
        <v>37</v>
      </c>
      <c r="X40" s="283">
        <v>44</v>
      </c>
      <c r="Y40" s="278">
        <v>47</v>
      </c>
      <c r="Z40" s="281">
        <v>56</v>
      </c>
      <c r="AA40" s="277">
        <v>51</v>
      </c>
      <c r="AB40" s="283">
        <v>40.5</v>
      </c>
      <c r="AC40" s="278">
        <v>75</v>
      </c>
      <c r="AD40" s="283">
        <v>59.5</v>
      </c>
      <c r="AE40" s="77">
        <v>0</v>
      </c>
      <c r="AF40" s="281">
        <v>0</v>
      </c>
      <c r="AG40" s="277">
        <v>76</v>
      </c>
      <c r="AH40" s="283">
        <v>45.2</v>
      </c>
      <c r="AI40" s="278">
        <v>92</v>
      </c>
      <c r="AJ40" s="283">
        <v>54.8</v>
      </c>
      <c r="AK40" s="478">
        <v>0</v>
      </c>
      <c r="AL40" s="281">
        <v>0</v>
      </c>
      <c r="AM40" s="277">
        <v>79</v>
      </c>
      <c r="AN40" s="283">
        <v>47.3</v>
      </c>
      <c r="AO40" s="278">
        <v>88</v>
      </c>
      <c r="AP40" s="283">
        <v>52.7</v>
      </c>
      <c r="AQ40" s="478">
        <v>0</v>
      </c>
      <c r="AR40" s="281">
        <v>0</v>
      </c>
      <c r="AS40" s="277">
        <v>84</v>
      </c>
      <c r="AT40" s="283">
        <v>50.3</v>
      </c>
      <c r="AU40" s="278">
        <v>83</v>
      </c>
      <c r="AV40" s="283">
        <v>49.7</v>
      </c>
      <c r="AW40" s="478">
        <v>0</v>
      </c>
      <c r="AX40" s="281">
        <v>0</v>
      </c>
      <c r="AY40" s="277">
        <v>98</v>
      </c>
      <c r="AZ40" s="283">
        <v>53</v>
      </c>
      <c r="BA40" s="278">
        <v>87</v>
      </c>
      <c r="BB40" s="283">
        <v>47</v>
      </c>
      <c r="BC40" s="478">
        <v>0</v>
      </c>
      <c r="BD40" s="281">
        <v>0</v>
      </c>
    </row>
    <row r="41" spans="1:56" ht="20.100000000000001" customHeight="1" x14ac:dyDescent="0.35">
      <c r="A41" s="80" t="s">
        <v>107</v>
      </c>
      <c r="B41" s="81" t="s">
        <v>108</v>
      </c>
      <c r="C41" s="279">
        <v>202</v>
      </c>
      <c r="D41" s="284">
        <v>58.7</v>
      </c>
      <c r="E41" s="280">
        <v>142</v>
      </c>
      <c r="F41" s="282">
        <v>41.3</v>
      </c>
      <c r="G41" s="279">
        <v>198</v>
      </c>
      <c r="H41" s="284">
        <v>58.1</v>
      </c>
      <c r="I41" s="280">
        <v>143</v>
      </c>
      <c r="J41" s="282">
        <v>41.9</v>
      </c>
      <c r="K41" s="279">
        <v>208</v>
      </c>
      <c r="L41" s="284">
        <v>60.6</v>
      </c>
      <c r="M41" s="280">
        <v>135</v>
      </c>
      <c r="N41" s="282">
        <v>39.4</v>
      </c>
      <c r="O41" s="279">
        <v>223</v>
      </c>
      <c r="P41" s="284">
        <v>64.599999999999994</v>
      </c>
      <c r="Q41" s="280">
        <v>122</v>
      </c>
      <c r="R41" s="282">
        <v>35.4</v>
      </c>
      <c r="S41" s="279">
        <v>217</v>
      </c>
      <c r="T41" s="284">
        <v>63.6</v>
      </c>
      <c r="U41" s="280">
        <v>124</v>
      </c>
      <c r="V41" s="282">
        <v>36.4</v>
      </c>
      <c r="W41" s="279">
        <v>213</v>
      </c>
      <c r="X41" s="284">
        <v>61.7</v>
      </c>
      <c r="Y41" s="280">
        <v>132</v>
      </c>
      <c r="Z41" s="282">
        <v>38.299999999999997</v>
      </c>
      <c r="AA41" s="279">
        <v>212</v>
      </c>
      <c r="AB41" s="284">
        <v>62</v>
      </c>
      <c r="AC41" s="280">
        <v>130</v>
      </c>
      <c r="AD41" s="284">
        <v>38</v>
      </c>
      <c r="AE41" s="83">
        <v>0</v>
      </c>
      <c r="AF41" s="282">
        <v>0</v>
      </c>
      <c r="AG41" s="279">
        <v>207</v>
      </c>
      <c r="AH41" s="284">
        <v>60.9</v>
      </c>
      <c r="AI41" s="280">
        <v>133</v>
      </c>
      <c r="AJ41" s="284">
        <v>39.1</v>
      </c>
      <c r="AK41" s="479">
        <v>0</v>
      </c>
      <c r="AL41" s="282">
        <v>0</v>
      </c>
      <c r="AM41" s="279">
        <v>209</v>
      </c>
      <c r="AN41" s="284">
        <v>62.2</v>
      </c>
      <c r="AO41" s="280">
        <v>127</v>
      </c>
      <c r="AP41" s="284">
        <v>37.799999999999997</v>
      </c>
      <c r="AQ41" s="479">
        <v>0</v>
      </c>
      <c r="AR41" s="282">
        <v>0</v>
      </c>
      <c r="AS41" s="279">
        <v>235</v>
      </c>
      <c r="AT41" s="284">
        <v>63.7</v>
      </c>
      <c r="AU41" s="280">
        <v>134</v>
      </c>
      <c r="AV41" s="284">
        <v>36.299999999999997</v>
      </c>
      <c r="AW41" s="479">
        <v>0</v>
      </c>
      <c r="AX41" s="282">
        <v>0</v>
      </c>
      <c r="AY41" s="279">
        <v>254</v>
      </c>
      <c r="AZ41" s="284">
        <v>62.7</v>
      </c>
      <c r="BA41" s="280">
        <v>151</v>
      </c>
      <c r="BB41" s="284">
        <v>37.299999999999997</v>
      </c>
      <c r="BC41" s="479">
        <v>0</v>
      </c>
      <c r="BD41" s="282">
        <v>0</v>
      </c>
    </row>
    <row r="42" spans="1:56" ht="20.100000000000001" customHeight="1" x14ac:dyDescent="0.35">
      <c r="A42" s="74" t="s">
        <v>107</v>
      </c>
      <c r="B42" s="75" t="s">
        <v>110</v>
      </c>
      <c r="C42" s="277">
        <v>92</v>
      </c>
      <c r="D42" s="283">
        <v>50.5</v>
      </c>
      <c r="E42" s="278">
        <v>90</v>
      </c>
      <c r="F42" s="281">
        <v>49.5</v>
      </c>
      <c r="G42" s="277">
        <v>95</v>
      </c>
      <c r="H42" s="283">
        <v>52.5</v>
      </c>
      <c r="I42" s="278">
        <v>86</v>
      </c>
      <c r="J42" s="281">
        <v>47.5</v>
      </c>
      <c r="K42" s="277">
        <v>104</v>
      </c>
      <c r="L42" s="283">
        <v>56.2</v>
      </c>
      <c r="M42" s="278">
        <v>81</v>
      </c>
      <c r="N42" s="281">
        <v>43.8</v>
      </c>
      <c r="O42" s="277">
        <v>103</v>
      </c>
      <c r="P42" s="283">
        <v>55.1</v>
      </c>
      <c r="Q42" s="278">
        <v>84</v>
      </c>
      <c r="R42" s="281">
        <v>44.9</v>
      </c>
      <c r="S42" s="277">
        <v>103</v>
      </c>
      <c r="T42" s="283">
        <v>54.5</v>
      </c>
      <c r="U42" s="278">
        <v>86</v>
      </c>
      <c r="V42" s="281">
        <v>45.5</v>
      </c>
      <c r="W42" s="277">
        <v>105</v>
      </c>
      <c r="X42" s="283">
        <v>55.3</v>
      </c>
      <c r="Y42" s="278">
        <v>85</v>
      </c>
      <c r="Z42" s="281">
        <v>44.7</v>
      </c>
      <c r="AA42" s="277">
        <v>102</v>
      </c>
      <c r="AB42" s="283">
        <v>53.7</v>
      </c>
      <c r="AC42" s="278">
        <v>88</v>
      </c>
      <c r="AD42" s="283">
        <v>46.3</v>
      </c>
      <c r="AE42" s="77">
        <v>0</v>
      </c>
      <c r="AF42" s="281">
        <v>0</v>
      </c>
      <c r="AG42" s="277">
        <v>108</v>
      </c>
      <c r="AH42" s="283">
        <v>56.5</v>
      </c>
      <c r="AI42" s="278">
        <v>83</v>
      </c>
      <c r="AJ42" s="283">
        <v>43.5</v>
      </c>
      <c r="AK42" s="478">
        <v>0</v>
      </c>
      <c r="AL42" s="281">
        <v>0</v>
      </c>
      <c r="AM42" s="277">
        <v>100</v>
      </c>
      <c r="AN42" s="283">
        <v>51.3</v>
      </c>
      <c r="AO42" s="278">
        <v>95</v>
      </c>
      <c r="AP42" s="283">
        <v>48.7</v>
      </c>
      <c r="AQ42" s="478">
        <v>0</v>
      </c>
      <c r="AR42" s="281">
        <v>0</v>
      </c>
      <c r="AS42" s="277">
        <v>96</v>
      </c>
      <c r="AT42" s="283">
        <v>48.5</v>
      </c>
      <c r="AU42" s="278">
        <v>102</v>
      </c>
      <c r="AV42" s="283">
        <v>51.5</v>
      </c>
      <c r="AW42" s="478">
        <v>0</v>
      </c>
      <c r="AX42" s="281">
        <v>0</v>
      </c>
      <c r="AY42" s="277">
        <v>99</v>
      </c>
      <c r="AZ42" s="283">
        <v>49</v>
      </c>
      <c r="BA42" s="278">
        <v>103</v>
      </c>
      <c r="BB42" s="283">
        <v>51</v>
      </c>
      <c r="BC42" s="478">
        <v>0</v>
      </c>
      <c r="BD42" s="281">
        <v>0</v>
      </c>
    </row>
    <row r="43" spans="1:56" ht="20.100000000000001" customHeight="1" x14ac:dyDescent="0.35">
      <c r="A43" s="80" t="s">
        <v>111</v>
      </c>
      <c r="B43" s="81" t="s">
        <v>112</v>
      </c>
      <c r="C43" s="279">
        <v>206</v>
      </c>
      <c r="D43" s="284">
        <v>64.8</v>
      </c>
      <c r="E43" s="280">
        <v>112</v>
      </c>
      <c r="F43" s="282">
        <v>35.200000000000003</v>
      </c>
      <c r="G43" s="279">
        <v>212</v>
      </c>
      <c r="H43" s="284">
        <v>66</v>
      </c>
      <c r="I43" s="280">
        <v>109</v>
      </c>
      <c r="J43" s="282">
        <v>34</v>
      </c>
      <c r="K43" s="279">
        <v>198</v>
      </c>
      <c r="L43" s="284">
        <v>62.7</v>
      </c>
      <c r="M43" s="280">
        <v>118</v>
      </c>
      <c r="N43" s="282">
        <v>37.299999999999997</v>
      </c>
      <c r="O43" s="279">
        <v>203</v>
      </c>
      <c r="P43" s="284">
        <v>64.900000000000006</v>
      </c>
      <c r="Q43" s="280">
        <v>110</v>
      </c>
      <c r="R43" s="282">
        <v>35.1</v>
      </c>
      <c r="S43" s="279">
        <v>202</v>
      </c>
      <c r="T43" s="284">
        <v>64.7</v>
      </c>
      <c r="U43" s="280">
        <v>110</v>
      </c>
      <c r="V43" s="282">
        <v>35.299999999999997</v>
      </c>
      <c r="W43" s="279">
        <v>196</v>
      </c>
      <c r="X43" s="284">
        <v>62.2</v>
      </c>
      <c r="Y43" s="280">
        <v>119</v>
      </c>
      <c r="Z43" s="282">
        <v>37.799999999999997</v>
      </c>
      <c r="AA43" s="279">
        <v>189</v>
      </c>
      <c r="AB43" s="284">
        <v>59.8</v>
      </c>
      <c r="AC43" s="280">
        <v>127</v>
      </c>
      <c r="AD43" s="284">
        <v>40.200000000000003</v>
      </c>
      <c r="AE43" s="83">
        <v>0</v>
      </c>
      <c r="AF43" s="282">
        <v>0</v>
      </c>
      <c r="AG43" s="279">
        <v>179</v>
      </c>
      <c r="AH43" s="284">
        <v>57</v>
      </c>
      <c r="AI43" s="280">
        <v>135</v>
      </c>
      <c r="AJ43" s="284">
        <v>43</v>
      </c>
      <c r="AK43" s="479">
        <v>0</v>
      </c>
      <c r="AL43" s="282">
        <v>0</v>
      </c>
      <c r="AM43" s="279">
        <v>188</v>
      </c>
      <c r="AN43" s="284">
        <v>58.9</v>
      </c>
      <c r="AO43" s="280">
        <v>131</v>
      </c>
      <c r="AP43" s="284">
        <v>41.1</v>
      </c>
      <c r="AQ43" s="479">
        <v>0</v>
      </c>
      <c r="AR43" s="282">
        <v>0</v>
      </c>
      <c r="AS43" s="279">
        <v>191</v>
      </c>
      <c r="AT43" s="284">
        <v>56</v>
      </c>
      <c r="AU43" s="280">
        <v>146</v>
      </c>
      <c r="AV43" s="284">
        <v>42.8</v>
      </c>
      <c r="AW43" s="479">
        <v>4</v>
      </c>
      <c r="AX43" s="282">
        <v>1.2</v>
      </c>
      <c r="AY43" s="279">
        <v>199</v>
      </c>
      <c r="AZ43" s="284">
        <v>58.5</v>
      </c>
      <c r="BA43" s="280">
        <v>141</v>
      </c>
      <c r="BB43" s="284">
        <v>41.5</v>
      </c>
      <c r="BC43" s="479">
        <v>0</v>
      </c>
      <c r="BD43" s="282">
        <v>0</v>
      </c>
    </row>
    <row r="44" spans="1:56" ht="20.100000000000001" customHeight="1" x14ac:dyDescent="0.35">
      <c r="A44" s="74" t="s">
        <v>114</v>
      </c>
      <c r="B44" s="75" t="s">
        <v>115</v>
      </c>
      <c r="C44" s="277">
        <v>170</v>
      </c>
      <c r="D44" s="283">
        <v>43.6</v>
      </c>
      <c r="E44" s="278">
        <v>220</v>
      </c>
      <c r="F44" s="281">
        <v>56.4</v>
      </c>
      <c r="G44" s="277">
        <v>183</v>
      </c>
      <c r="H44" s="283">
        <v>45.9</v>
      </c>
      <c r="I44" s="278">
        <v>216</v>
      </c>
      <c r="J44" s="281">
        <v>54.1</v>
      </c>
      <c r="K44" s="277">
        <v>189</v>
      </c>
      <c r="L44" s="283">
        <v>46.2</v>
      </c>
      <c r="M44" s="278">
        <v>220</v>
      </c>
      <c r="N44" s="281">
        <v>53.8</v>
      </c>
      <c r="O44" s="277">
        <v>190</v>
      </c>
      <c r="P44" s="283">
        <v>46.2</v>
      </c>
      <c r="Q44" s="278">
        <v>221</v>
      </c>
      <c r="R44" s="281">
        <v>53.8</v>
      </c>
      <c r="S44" s="277">
        <v>189</v>
      </c>
      <c r="T44" s="283">
        <v>46.2</v>
      </c>
      <c r="U44" s="278">
        <v>220</v>
      </c>
      <c r="V44" s="281">
        <v>53.8</v>
      </c>
      <c r="W44" s="277">
        <v>176</v>
      </c>
      <c r="X44" s="283">
        <v>44.1</v>
      </c>
      <c r="Y44" s="278">
        <v>223</v>
      </c>
      <c r="Z44" s="281">
        <v>55.9</v>
      </c>
      <c r="AA44" s="277">
        <v>182</v>
      </c>
      <c r="AB44" s="283">
        <v>44.9</v>
      </c>
      <c r="AC44" s="278">
        <v>223</v>
      </c>
      <c r="AD44" s="283">
        <v>55.1</v>
      </c>
      <c r="AE44" s="77">
        <v>0</v>
      </c>
      <c r="AF44" s="281">
        <v>0</v>
      </c>
      <c r="AG44" s="277">
        <v>195</v>
      </c>
      <c r="AH44" s="283">
        <v>47</v>
      </c>
      <c r="AI44" s="278">
        <v>220</v>
      </c>
      <c r="AJ44" s="283">
        <v>53</v>
      </c>
      <c r="AK44" s="478">
        <v>0</v>
      </c>
      <c r="AL44" s="281">
        <v>0</v>
      </c>
      <c r="AM44" s="277">
        <v>192</v>
      </c>
      <c r="AN44" s="283">
        <v>46.8</v>
      </c>
      <c r="AO44" s="278">
        <v>218</v>
      </c>
      <c r="AP44" s="283">
        <v>53.2</v>
      </c>
      <c r="AQ44" s="478">
        <v>0</v>
      </c>
      <c r="AR44" s="281">
        <v>0</v>
      </c>
      <c r="AS44" s="277">
        <v>202</v>
      </c>
      <c r="AT44" s="283">
        <v>47.4</v>
      </c>
      <c r="AU44" s="278">
        <v>224</v>
      </c>
      <c r="AV44" s="283">
        <v>52.6</v>
      </c>
      <c r="AW44" s="478">
        <v>0</v>
      </c>
      <c r="AX44" s="281">
        <v>0</v>
      </c>
      <c r="AY44" s="277">
        <v>201</v>
      </c>
      <c r="AZ44" s="283">
        <v>46.9</v>
      </c>
      <c r="BA44" s="278">
        <v>228</v>
      </c>
      <c r="BB44" s="283">
        <v>53.1</v>
      </c>
      <c r="BC44" s="478">
        <v>0</v>
      </c>
      <c r="BD44" s="281">
        <v>0</v>
      </c>
    </row>
    <row r="45" spans="1:56" ht="20.100000000000001" customHeight="1" x14ac:dyDescent="0.35">
      <c r="A45" s="80" t="s">
        <v>117</v>
      </c>
      <c r="B45" s="81" t="s">
        <v>118</v>
      </c>
      <c r="C45" s="279">
        <v>173</v>
      </c>
      <c r="D45" s="284">
        <v>55.8</v>
      </c>
      <c r="E45" s="280">
        <v>137</v>
      </c>
      <c r="F45" s="282">
        <v>44.2</v>
      </c>
      <c r="G45" s="279">
        <v>172</v>
      </c>
      <c r="H45" s="284">
        <v>56.2</v>
      </c>
      <c r="I45" s="280">
        <v>134</v>
      </c>
      <c r="J45" s="282">
        <v>43.8</v>
      </c>
      <c r="K45" s="279">
        <v>178</v>
      </c>
      <c r="L45" s="284">
        <v>55.8</v>
      </c>
      <c r="M45" s="280">
        <v>141</v>
      </c>
      <c r="N45" s="282">
        <v>44.2</v>
      </c>
      <c r="O45" s="279">
        <v>177</v>
      </c>
      <c r="P45" s="284">
        <v>55.1</v>
      </c>
      <c r="Q45" s="280">
        <v>144</v>
      </c>
      <c r="R45" s="282">
        <v>44.9</v>
      </c>
      <c r="S45" s="279">
        <v>171</v>
      </c>
      <c r="T45" s="284">
        <v>52.8</v>
      </c>
      <c r="U45" s="280">
        <v>153</v>
      </c>
      <c r="V45" s="282">
        <v>47.2</v>
      </c>
      <c r="W45" s="279">
        <v>163</v>
      </c>
      <c r="X45" s="284">
        <v>51.6</v>
      </c>
      <c r="Y45" s="280">
        <v>153</v>
      </c>
      <c r="Z45" s="282">
        <v>48.4</v>
      </c>
      <c r="AA45" s="279">
        <v>167</v>
      </c>
      <c r="AB45" s="284">
        <v>52.5</v>
      </c>
      <c r="AC45" s="280">
        <v>151</v>
      </c>
      <c r="AD45" s="284">
        <v>47.5</v>
      </c>
      <c r="AE45" s="83">
        <v>0</v>
      </c>
      <c r="AF45" s="282">
        <v>0</v>
      </c>
      <c r="AG45" s="279">
        <v>159</v>
      </c>
      <c r="AH45" s="284">
        <v>49.7</v>
      </c>
      <c r="AI45" s="280">
        <v>159</v>
      </c>
      <c r="AJ45" s="284">
        <v>49.7</v>
      </c>
      <c r="AK45" s="479">
        <v>2</v>
      </c>
      <c r="AL45" s="282">
        <v>0.6</v>
      </c>
      <c r="AM45" s="279">
        <v>174</v>
      </c>
      <c r="AN45" s="284">
        <v>54</v>
      </c>
      <c r="AO45" s="280">
        <v>148</v>
      </c>
      <c r="AP45" s="284">
        <v>46</v>
      </c>
      <c r="AQ45" s="479">
        <v>0</v>
      </c>
      <c r="AR45" s="282">
        <v>0</v>
      </c>
      <c r="AS45" s="279">
        <v>169</v>
      </c>
      <c r="AT45" s="284">
        <v>50.9</v>
      </c>
      <c r="AU45" s="280">
        <v>163</v>
      </c>
      <c r="AV45" s="284">
        <v>49.1</v>
      </c>
      <c r="AW45" s="479">
        <v>0</v>
      </c>
      <c r="AX45" s="282">
        <v>0</v>
      </c>
      <c r="AY45" s="279">
        <v>173</v>
      </c>
      <c r="AZ45" s="284">
        <v>48.9</v>
      </c>
      <c r="BA45" s="280">
        <v>181</v>
      </c>
      <c r="BB45" s="284">
        <v>51.1</v>
      </c>
      <c r="BC45" s="479">
        <v>0</v>
      </c>
      <c r="BD45" s="282">
        <v>0</v>
      </c>
    </row>
    <row r="46" spans="1:56" ht="20.100000000000001" customHeight="1" x14ac:dyDescent="0.35">
      <c r="A46" s="74" t="s">
        <v>117</v>
      </c>
      <c r="B46" s="75" t="s">
        <v>120</v>
      </c>
      <c r="C46" s="277">
        <v>664</v>
      </c>
      <c r="D46" s="283">
        <v>50.8</v>
      </c>
      <c r="E46" s="278">
        <v>642</v>
      </c>
      <c r="F46" s="281">
        <v>49.2</v>
      </c>
      <c r="G46" s="277">
        <v>663</v>
      </c>
      <c r="H46" s="283">
        <v>51.3</v>
      </c>
      <c r="I46" s="278">
        <v>629</v>
      </c>
      <c r="J46" s="281">
        <v>48.7</v>
      </c>
      <c r="K46" s="277">
        <v>664</v>
      </c>
      <c r="L46" s="283">
        <v>50.3</v>
      </c>
      <c r="M46" s="278">
        <v>657</v>
      </c>
      <c r="N46" s="281">
        <v>49.7</v>
      </c>
      <c r="O46" s="277">
        <v>635</v>
      </c>
      <c r="P46" s="283">
        <v>48.3</v>
      </c>
      <c r="Q46" s="278">
        <v>680</v>
      </c>
      <c r="R46" s="281">
        <v>51.7</v>
      </c>
      <c r="S46" s="277">
        <v>676</v>
      </c>
      <c r="T46" s="283">
        <v>46.8</v>
      </c>
      <c r="U46" s="278">
        <v>768</v>
      </c>
      <c r="V46" s="281">
        <v>53.2</v>
      </c>
      <c r="W46" s="277">
        <v>690</v>
      </c>
      <c r="X46" s="283">
        <v>47.5</v>
      </c>
      <c r="Y46" s="278">
        <v>762</v>
      </c>
      <c r="Z46" s="281">
        <v>52.5</v>
      </c>
      <c r="AA46" s="277">
        <v>726</v>
      </c>
      <c r="AB46" s="283">
        <v>49.1</v>
      </c>
      <c r="AC46" s="278">
        <v>752</v>
      </c>
      <c r="AD46" s="283">
        <v>50.8</v>
      </c>
      <c r="AE46" s="77">
        <v>1</v>
      </c>
      <c r="AF46" s="281">
        <v>0.1</v>
      </c>
      <c r="AG46" s="277">
        <v>778</v>
      </c>
      <c r="AH46" s="283">
        <v>51.6</v>
      </c>
      <c r="AI46" s="278">
        <v>730</v>
      </c>
      <c r="AJ46" s="283">
        <v>48.4</v>
      </c>
      <c r="AK46" s="478">
        <v>1</v>
      </c>
      <c r="AL46" s="281">
        <v>0.1</v>
      </c>
      <c r="AM46" s="277">
        <v>764</v>
      </c>
      <c r="AN46" s="283">
        <v>50.4</v>
      </c>
      <c r="AO46" s="278">
        <v>749</v>
      </c>
      <c r="AP46" s="283">
        <v>49.4</v>
      </c>
      <c r="AQ46" s="478">
        <v>2</v>
      </c>
      <c r="AR46" s="281">
        <v>0.1</v>
      </c>
      <c r="AS46" s="277">
        <v>757</v>
      </c>
      <c r="AT46" s="283">
        <v>49.3</v>
      </c>
      <c r="AU46" s="278">
        <v>776</v>
      </c>
      <c r="AV46" s="283">
        <v>50.6</v>
      </c>
      <c r="AW46" s="478">
        <v>2</v>
      </c>
      <c r="AX46" s="281">
        <v>0.1</v>
      </c>
      <c r="AY46" s="277">
        <v>698</v>
      </c>
      <c r="AZ46" s="283">
        <v>45.9</v>
      </c>
      <c r="BA46" s="278">
        <v>818</v>
      </c>
      <c r="BB46" s="283">
        <v>53.8</v>
      </c>
      <c r="BC46" s="478">
        <v>4</v>
      </c>
      <c r="BD46" s="281">
        <v>0.3</v>
      </c>
    </row>
    <row r="47" spans="1:56" ht="20.100000000000001" customHeight="1" x14ac:dyDescent="0.35">
      <c r="A47" s="80" t="s">
        <v>117</v>
      </c>
      <c r="B47" s="81" t="s">
        <v>122</v>
      </c>
      <c r="C47" s="279">
        <v>90</v>
      </c>
      <c r="D47" s="284">
        <v>57</v>
      </c>
      <c r="E47" s="280">
        <v>68</v>
      </c>
      <c r="F47" s="282">
        <v>43</v>
      </c>
      <c r="G47" s="279">
        <v>81</v>
      </c>
      <c r="H47" s="284">
        <v>51.9</v>
      </c>
      <c r="I47" s="280">
        <v>75</v>
      </c>
      <c r="J47" s="282">
        <v>48.1</v>
      </c>
      <c r="K47" s="279">
        <v>84</v>
      </c>
      <c r="L47" s="284">
        <v>52.8</v>
      </c>
      <c r="M47" s="280">
        <v>75</v>
      </c>
      <c r="N47" s="282">
        <v>47.2</v>
      </c>
      <c r="O47" s="279">
        <v>81</v>
      </c>
      <c r="P47" s="284">
        <v>50.6</v>
      </c>
      <c r="Q47" s="280">
        <v>79</v>
      </c>
      <c r="R47" s="282">
        <v>49.4</v>
      </c>
      <c r="S47" s="279">
        <v>81</v>
      </c>
      <c r="T47" s="284">
        <v>49.1</v>
      </c>
      <c r="U47" s="280">
        <v>84</v>
      </c>
      <c r="V47" s="282">
        <v>50.9</v>
      </c>
      <c r="W47" s="279">
        <v>83</v>
      </c>
      <c r="X47" s="284">
        <v>50</v>
      </c>
      <c r="Y47" s="280">
        <v>83</v>
      </c>
      <c r="Z47" s="282">
        <v>50</v>
      </c>
      <c r="AA47" s="279">
        <v>80</v>
      </c>
      <c r="AB47" s="284">
        <v>47.6</v>
      </c>
      <c r="AC47" s="280">
        <v>87</v>
      </c>
      <c r="AD47" s="284">
        <v>51.8</v>
      </c>
      <c r="AE47" s="83">
        <v>1</v>
      </c>
      <c r="AF47" s="282">
        <v>0.6</v>
      </c>
      <c r="AG47" s="279">
        <v>78</v>
      </c>
      <c r="AH47" s="284">
        <v>45.3</v>
      </c>
      <c r="AI47" s="280">
        <v>93</v>
      </c>
      <c r="AJ47" s="284">
        <v>54.1</v>
      </c>
      <c r="AK47" s="479">
        <v>1</v>
      </c>
      <c r="AL47" s="282">
        <v>0.6</v>
      </c>
      <c r="AM47" s="279">
        <v>78</v>
      </c>
      <c r="AN47" s="284">
        <v>44.6</v>
      </c>
      <c r="AO47" s="280">
        <v>95</v>
      </c>
      <c r="AP47" s="284">
        <v>54.3</v>
      </c>
      <c r="AQ47" s="479">
        <v>2</v>
      </c>
      <c r="AR47" s="282">
        <v>1.1000000000000001</v>
      </c>
      <c r="AS47" s="279">
        <v>77</v>
      </c>
      <c r="AT47" s="284">
        <v>43.3</v>
      </c>
      <c r="AU47" s="280">
        <v>99</v>
      </c>
      <c r="AV47" s="284">
        <v>55.6</v>
      </c>
      <c r="AW47" s="479">
        <v>2</v>
      </c>
      <c r="AX47" s="282">
        <v>1.1000000000000001</v>
      </c>
      <c r="AY47" s="279">
        <v>78</v>
      </c>
      <c r="AZ47" s="284">
        <v>43.8</v>
      </c>
      <c r="BA47" s="280">
        <v>98</v>
      </c>
      <c r="BB47" s="284">
        <v>55.1</v>
      </c>
      <c r="BC47" s="479">
        <v>2</v>
      </c>
      <c r="BD47" s="282">
        <v>1.1000000000000001</v>
      </c>
    </row>
    <row r="48" spans="1:56" ht="20.100000000000001" customHeight="1" x14ac:dyDescent="0.35">
      <c r="A48" s="74" t="s">
        <v>117</v>
      </c>
      <c r="B48" s="75" t="s">
        <v>498</v>
      </c>
      <c r="C48" s="277" t="s">
        <v>247</v>
      </c>
      <c r="D48" s="283" t="s">
        <v>247</v>
      </c>
      <c r="E48" s="278" t="s">
        <v>247</v>
      </c>
      <c r="F48" s="281" t="s">
        <v>247</v>
      </c>
      <c r="G48" s="277" t="s">
        <v>247</v>
      </c>
      <c r="H48" s="283" t="s">
        <v>247</v>
      </c>
      <c r="I48" s="278" t="s">
        <v>247</v>
      </c>
      <c r="J48" s="281" t="s">
        <v>247</v>
      </c>
      <c r="K48" s="277" t="s">
        <v>247</v>
      </c>
      <c r="L48" s="283" t="s">
        <v>247</v>
      </c>
      <c r="M48" s="278" t="s">
        <v>247</v>
      </c>
      <c r="N48" s="281" t="s">
        <v>247</v>
      </c>
      <c r="O48" s="277" t="s">
        <v>247</v>
      </c>
      <c r="P48" s="283" t="s">
        <v>247</v>
      </c>
      <c r="Q48" s="278" t="s">
        <v>247</v>
      </c>
      <c r="R48" s="281" t="s">
        <v>247</v>
      </c>
      <c r="S48" s="277" t="s">
        <v>247</v>
      </c>
      <c r="T48" s="283" t="s">
        <v>247</v>
      </c>
      <c r="U48" s="278" t="s">
        <v>247</v>
      </c>
      <c r="V48" s="281" t="s">
        <v>247</v>
      </c>
      <c r="W48" s="277" t="s">
        <v>247</v>
      </c>
      <c r="X48" s="283" t="s">
        <v>247</v>
      </c>
      <c r="Y48" s="278" t="s">
        <v>247</v>
      </c>
      <c r="Z48" s="281" t="s">
        <v>247</v>
      </c>
      <c r="AA48" s="277" t="s">
        <v>247</v>
      </c>
      <c r="AB48" s="283" t="s">
        <v>247</v>
      </c>
      <c r="AC48" s="278" t="s">
        <v>247</v>
      </c>
      <c r="AD48" s="283" t="s">
        <v>247</v>
      </c>
      <c r="AE48" s="77" t="s">
        <v>247</v>
      </c>
      <c r="AF48" s="281" t="s">
        <v>247</v>
      </c>
      <c r="AG48" s="277">
        <v>54</v>
      </c>
      <c r="AH48" s="283">
        <v>48.2</v>
      </c>
      <c r="AI48" s="278">
        <v>56</v>
      </c>
      <c r="AJ48" s="283">
        <v>50</v>
      </c>
      <c r="AK48" s="478">
        <v>2</v>
      </c>
      <c r="AL48" s="281">
        <v>1.8</v>
      </c>
      <c r="AM48" s="277">
        <v>117</v>
      </c>
      <c r="AN48" s="283">
        <v>53.9</v>
      </c>
      <c r="AO48" s="278">
        <v>100</v>
      </c>
      <c r="AP48" s="283">
        <v>46.1</v>
      </c>
      <c r="AQ48" s="478">
        <v>0</v>
      </c>
      <c r="AR48" s="281">
        <v>0</v>
      </c>
      <c r="AS48" s="277">
        <v>177</v>
      </c>
      <c r="AT48" s="283">
        <v>54.6</v>
      </c>
      <c r="AU48" s="278">
        <v>144</v>
      </c>
      <c r="AV48" s="283">
        <v>44.4</v>
      </c>
      <c r="AW48" s="478">
        <v>3</v>
      </c>
      <c r="AX48" s="281">
        <v>0.9</v>
      </c>
      <c r="AY48" s="277">
        <v>233</v>
      </c>
      <c r="AZ48" s="283">
        <v>53.9</v>
      </c>
      <c r="BA48" s="278">
        <v>196</v>
      </c>
      <c r="BB48" s="283">
        <v>45.4</v>
      </c>
      <c r="BC48" s="478">
        <v>3</v>
      </c>
      <c r="BD48" s="281">
        <v>0.7</v>
      </c>
    </row>
    <row r="49" spans="1:56" ht="20.100000000000001" customHeight="1" x14ac:dyDescent="0.35">
      <c r="A49" s="80" t="s">
        <v>117</v>
      </c>
      <c r="B49" s="81" t="s">
        <v>125</v>
      </c>
      <c r="C49" s="279">
        <v>216</v>
      </c>
      <c r="D49" s="284">
        <v>61.2</v>
      </c>
      <c r="E49" s="280">
        <v>137</v>
      </c>
      <c r="F49" s="282">
        <v>38.799999999999997</v>
      </c>
      <c r="G49" s="279">
        <v>199</v>
      </c>
      <c r="H49" s="284">
        <v>55.7</v>
      </c>
      <c r="I49" s="280">
        <v>158</v>
      </c>
      <c r="J49" s="282">
        <v>44.3</v>
      </c>
      <c r="K49" s="279">
        <v>197</v>
      </c>
      <c r="L49" s="284">
        <v>52.1</v>
      </c>
      <c r="M49" s="280">
        <v>181</v>
      </c>
      <c r="N49" s="282">
        <v>47.9</v>
      </c>
      <c r="O49" s="279">
        <v>198</v>
      </c>
      <c r="P49" s="284">
        <v>49.4</v>
      </c>
      <c r="Q49" s="280">
        <v>203</v>
      </c>
      <c r="R49" s="282">
        <v>50.6</v>
      </c>
      <c r="S49" s="279">
        <v>192</v>
      </c>
      <c r="T49" s="284">
        <v>47.5</v>
      </c>
      <c r="U49" s="280">
        <v>212</v>
      </c>
      <c r="V49" s="282">
        <v>52.5</v>
      </c>
      <c r="W49" s="279">
        <v>185</v>
      </c>
      <c r="X49" s="284">
        <v>45.5</v>
      </c>
      <c r="Y49" s="280">
        <v>222</v>
      </c>
      <c r="Z49" s="282">
        <v>54.5</v>
      </c>
      <c r="AA49" s="279">
        <v>198</v>
      </c>
      <c r="AB49" s="284">
        <v>49</v>
      </c>
      <c r="AC49" s="280">
        <v>206</v>
      </c>
      <c r="AD49" s="284">
        <v>51</v>
      </c>
      <c r="AE49" s="83">
        <v>0</v>
      </c>
      <c r="AF49" s="282">
        <v>0</v>
      </c>
      <c r="AG49" s="279">
        <v>197</v>
      </c>
      <c r="AH49" s="284">
        <v>48.3</v>
      </c>
      <c r="AI49" s="280">
        <v>211</v>
      </c>
      <c r="AJ49" s="284">
        <v>51.7</v>
      </c>
      <c r="AK49" s="479">
        <v>0</v>
      </c>
      <c r="AL49" s="282">
        <v>0</v>
      </c>
      <c r="AM49" s="279">
        <v>202</v>
      </c>
      <c r="AN49" s="284">
        <v>49.9</v>
      </c>
      <c r="AO49" s="280">
        <v>203</v>
      </c>
      <c r="AP49" s="284">
        <v>50.1</v>
      </c>
      <c r="AQ49" s="479">
        <v>0</v>
      </c>
      <c r="AR49" s="282">
        <v>0</v>
      </c>
      <c r="AS49" s="279">
        <v>209</v>
      </c>
      <c r="AT49" s="284">
        <v>50.4</v>
      </c>
      <c r="AU49" s="280">
        <v>202</v>
      </c>
      <c r="AV49" s="284">
        <v>48.7</v>
      </c>
      <c r="AW49" s="479">
        <v>4</v>
      </c>
      <c r="AX49" s="282">
        <v>1</v>
      </c>
      <c r="AY49" s="279">
        <v>198</v>
      </c>
      <c r="AZ49" s="284">
        <v>47</v>
      </c>
      <c r="BA49" s="280">
        <v>222</v>
      </c>
      <c r="BB49" s="284">
        <v>52.7</v>
      </c>
      <c r="BC49" s="479">
        <v>1</v>
      </c>
      <c r="BD49" s="282">
        <v>0.2</v>
      </c>
    </row>
    <row r="50" spans="1:56" ht="20.100000000000001" customHeight="1" x14ac:dyDescent="0.35">
      <c r="A50" s="74" t="s">
        <v>128</v>
      </c>
      <c r="B50" s="75" t="s">
        <v>129</v>
      </c>
      <c r="C50" s="277">
        <v>166</v>
      </c>
      <c r="D50" s="283">
        <v>52</v>
      </c>
      <c r="E50" s="278">
        <v>153</v>
      </c>
      <c r="F50" s="281">
        <v>48</v>
      </c>
      <c r="G50" s="277">
        <v>162</v>
      </c>
      <c r="H50" s="283">
        <v>50.2</v>
      </c>
      <c r="I50" s="278">
        <v>161</v>
      </c>
      <c r="J50" s="281">
        <v>49.8</v>
      </c>
      <c r="K50" s="277">
        <v>155</v>
      </c>
      <c r="L50" s="283">
        <v>48.4</v>
      </c>
      <c r="M50" s="278">
        <v>165</v>
      </c>
      <c r="N50" s="281">
        <v>51.6</v>
      </c>
      <c r="O50" s="277">
        <v>157</v>
      </c>
      <c r="P50" s="283">
        <v>48.3</v>
      </c>
      <c r="Q50" s="278">
        <v>168</v>
      </c>
      <c r="R50" s="281">
        <v>51.7</v>
      </c>
      <c r="S50" s="277">
        <v>156</v>
      </c>
      <c r="T50" s="283">
        <v>47.7</v>
      </c>
      <c r="U50" s="278">
        <v>171</v>
      </c>
      <c r="V50" s="281">
        <v>52.3</v>
      </c>
      <c r="W50" s="277">
        <v>159</v>
      </c>
      <c r="X50" s="283">
        <v>48.8</v>
      </c>
      <c r="Y50" s="278">
        <v>167</v>
      </c>
      <c r="Z50" s="281">
        <v>51.2</v>
      </c>
      <c r="AA50" s="277">
        <v>159</v>
      </c>
      <c r="AB50" s="283">
        <v>49.1</v>
      </c>
      <c r="AC50" s="278">
        <v>165</v>
      </c>
      <c r="AD50" s="283">
        <v>50.9</v>
      </c>
      <c r="AE50" s="77">
        <v>0</v>
      </c>
      <c r="AF50" s="281">
        <v>0</v>
      </c>
      <c r="AG50" s="277">
        <v>158</v>
      </c>
      <c r="AH50" s="283">
        <v>48.8</v>
      </c>
      <c r="AI50" s="278">
        <v>166</v>
      </c>
      <c r="AJ50" s="283">
        <v>51.2</v>
      </c>
      <c r="AK50" s="478">
        <v>0</v>
      </c>
      <c r="AL50" s="281">
        <v>0</v>
      </c>
      <c r="AM50" s="277">
        <v>158</v>
      </c>
      <c r="AN50" s="283">
        <v>48.2</v>
      </c>
      <c r="AO50" s="278">
        <v>170</v>
      </c>
      <c r="AP50" s="283">
        <v>51.8</v>
      </c>
      <c r="AQ50" s="478">
        <v>0</v>
      </c>
      <c r="AR50" s="281">
        <v>0</v>
      </c>
      <c r="AS50" s="277">
        <v>164</v>
      </c>
      <c r="AT50" s="283">
        <v>49.2</v>
      </c>
      <c r="AU50" s="278">
        <v>169</v>
      </c>
      <c r="AV50" s="283">
        <v>50.8</v>
      </c>
      <c r="AW50" s="478">
        <v>0</v>
      </c>
      <c r="AX50" s="281">
        <v>0</v>
      </c>
      <c r="AY50" s="277">
        <v>164</v>
      </c>
      <c r="AZ50" s="283">
        <v>49.5</v>
      </c>
      <c r="BA50" s="278">
        <v>167</v>
      </c>
      <c r="BB50" s="283">
        <v>50.5</v>
      </c>
      <c r="BC50" s="478">
        <v>0</v>
      </c>
      <c r="BD50" s="281">
        <v>0</v>
      </c>
    </row>
    <row r="51" spans="1:56" ht="20.100000000000001" customHeight="1" x14ac:dyDescent="0.35">
      <c r="A51" s="80" t="s">
        <v>128</v>
      </c>
      <c r="B51" s="81" t="s">
        <v>499</v>
      </c>
      <c r="C51" s="279" t="s">
        <v>247</v>
      </c>
      <c r="D51" s="284" t="s">
        <v>247</v>
      </c>
      <c r="E51" s="280" t="s">
        <v>247</v>
      </c>
      <c r="F51" s="282" t="s">
        <v>247</v>
      </c>
      <c r="G51" s="279" t="s">
        <v>247</v>
      </c>
      <c r="H51" s="284" t="s">
        <v>247</v>
      </c>
      <c r="I51" s="280" t="s">
        <v>247</v>
      </c>
      <c r="J51" s="282" t="s">
        <v>247</v>
      </c>
      <c r="K51" s="279">
        <v>28</v>
      </c>
      <c r="L51" s="284">
        <v>53.8</v>
      </c>
      <c r="M51" s="280">
        <v>24</v>
      </c>
      <c r="N51" s="282">
        <v>46.2</v>
      </c>
      <c r="O51" s="279">
        <v>56</v>
      </c>
      <c r="P51" s="284">
        <v>53.8</v>
      </c>
      <c r="Q51" s="280">
        <v>48</v>
      </c>
      <c r="R51" s="282">
        <v>46.2</v>
      </c>
      <c r="S51" s="279">
        <v>81</v>
      </c>
      <c r="T51" s="284">
        <v>52.6</v>
      </c>
      <c r="U51" s="280">
        <v>73</v>
      </c>
      <c r="V51" s="282">
        <v>47.4</v>
      </c>
      <c r="W51" s="279">
        <v>107</v>
      </c>
      <c r="X51" s="284">
        <v>51.9</v>
      </c>
      <c r="Y51" s="280">
        <v>99</v>
      </c>
      <c r="Z51" s="282">
        <v>48.1</v>
      </c>
      <c r="AA51" s="279">
        <v>102</v>
      </c>
      <c r="AB51" s="284">
        <v>49.5</v>
      </c>
      <c r="AC51" s="280">
        <v>102</v>
      </c>
      <c r="AD51" s="284">
        <v>49.5</v>
      </c>
      <c r="AE51" s="83">
        <v>2</v>
      </c>
      <c r="AF51" s="282">
        <v>1</v>
      </c>
      <c r="AG51" s="279">
        <v>99</v>
      </c>
      <c r="AH51" s="284">
        <v>47.6</v>
      </c>
      <c r="AI51" s="280">
        <v>109</v>
      </c>
      <c r="AJ51" s="284">
        <v>52.4</v>
      </c>
      <c r="AK51" s="479">
        <v>0</v>
      </c>
      <c r="AL51" s="282">
        <v>0</v>
      </c>
      <c r="AM51" s="279">
        <v>97</v>
      </c>
      <c r="AN51" s="284">
        <v>45.5</v>
      </c>
      <c r="AO51" s="280">
        <v>113</v>
      </c>
      <c r="AP51" s="284">
        <v>53.1</v>
      </c>
      <c r="AQ51" s="479">
        <v>3</v>
      </c>
      <c r="AR51" s="282">
        <v>1.4</v>
      </c>
      <c r="AS51" s="279">
        <v>95</v>
      </c>
      <c r="AT51" s="284">
        <v>45.5</v>
      </c>
      <c r="AU51" s="280">
        <v>114</v>
      </c>
      <c r="AV51" s="284">
        <v>54.5</v>
      </c>
      <c r="AW51" s="479">
        <v>0</v>
      </c>
      <c r="AX51" s="282">
        <v>0</v>
      </c>
      <c r="AY51" s="279">
        <v>96</v>
      </c>
      <c r="AZ51" s="284">
        <v>45.9</v>
      </c>
      <c r="BA51" s="280">
        <v>113</v>
      </c>
      <c r="BB51" s="284">
        <v>54.1</v>
      </c>
      <c r="BC51" s="479">
        <v>0</v>
      </c>
      <c r="BD51" s="282">
        <v>0</v>
      </c>
    </row>
    <row r="52" spans="1:56" ht="20.100000000000001" customHeight="1" x14ac:dyDescent="0.35">
      <c r="A52" s="74" t="s">
        <v>134</v>
      </c>
      <c r="B52" s="75" t="s">
        <v>135</v>
      </c>
      <c r="C52" s="277">
        <v>263</v>
      </c>
      <c r="D52" s="283">
        <v>62.2</v>
      </c>
      <c r="E52" s="278">
        <v>160</v>
      </c>
      <c r="F52" s="281">
        <v>37.799999999999997</v>
      </c>
      <c r="G52" s="277">
        <v>249</v>
      </c>
      <c r="H52" s="283">
        <v>58.6</v>
      </c>
      <c r="I52" s="278">
        <v>176</v>
      </c>
      <c r="J52" s="281">
        <v>41.4</v>
      </c>
      <c r="K52" s="277">
        <v>245</v>
      </c>
      <c r="L52" s="283">
        <v>58.2</v>
      </c>
      <c r="M52" s="278">
        <v>176</v>
      </c>
      <c r="N52" s="281">
        <v>41.8</v>
      </c>
      <c r="O52" s="277">
        <v>250</v>
      </c>
      <c r="P52" s="283">
        <v>58.1</v>
      </c>
      <c r="Q52" s="278">
        <v>180</v>
      </c>
      <c r="R52" s="281">
        <v>41.9</v>
      </c>
      <c r="S52" s="277">
        <v>249</v>
      </c>
      <c r="T52" s="283">
        <v>57.9</v>
      </c>
      <c r="U52" s="278">
        <v>181</v>
      </c>
      <c r="V52" s="281">
        <v>42.1</v>
      </c>
      <c r="W52" s="277">
        <v>263</v>
      </c>
      <c r="X52" s="283">
        <v>59.5</v>
      </c>
      <c r="Y52" s="278">
        <v>179</v>
      </c>
      <c r="Z52" s="281">
        <v>40.5</v>
      </c>
      <c r="AA52" s="277">
        <v>267</v>
      </c>
      <c r="AB52" s="283">
        <v>60.1</v>
      </c>
      <c r="AC52" s="278">
        <v>177</v>
      </c>
      <c r="AD52" s="283">
        <v>39.9</v>
      </c>
      <c r="AE52" s="77">
        <v>0</v>
      </c>
      <c r="AF52" s="281">
        <v>0</v>
      </c>
      <c r="AG52" s="277">
        <v>273</v>
      </c>
      <c r="AH52" s="283">
        <v>62.2</v>
      </c>
      <c r="AI52" s="278">
        <v>166</v>
      </c>
      <c r="AJ52" s="283">
        <v>37.799999999999997</v>
      </c>
      <c r="AK52" s="478">
        <v>0</v>
      </c>
      <c r="AL52" s="281">
        <v>0</v>
      </c>
      <c r="AM52" s="277">
        <v>263</v>
      </c>
      <c r="AN52" s="283">
        <v>59.9</v>
      </c>
      <c r="AO52" s="278">
        <v>176</v>
      </c>
      <c r="AP52" s="283">
        <v>40.1</v>
      </c>
      <c r="AQ52" s="478">
        <v>0</v>
      </c>
      <c r="AR52" s="281">
        <v>0</v>
      </c>
      <c r="AS52" s="277">
        <v>251</v>
      </c>
      <c r="AT52" s="283">
        <v>55.5</v>
      </c>
      <c r="AU52" s="278">
        <v>201</v>
      </c>
      <c r="AV52" s="283">
        <v>44.5</v>
      </c>
      <c r="AW52" s="478">
        <v>0</v>
      </c>
      <c r="AX52" s="281">
        <v>0</v>
      </c>
      <c r="AY52" s="277">
        <v>242</v>
      </c>
      <c r="AZ52" s="283">
        <v>53</v>
      </c>
      <c r="BA52" s="278">
        <v>214</v>
      </c>
      <c r="BB52" s="283">
        <v>46.8</v>
      </c>
      <c r="BC52" s="478">
        <v>1</v>
      </c>
      <c r="BD52" s="281">
        <v>0.2</v>
      </c>
    </row>
    <row r="53" spans="1:56" ht="20.100000000000001" customHeight="1" x14ac:dyDescent="0.35">
      <c r="A53" s="80" t="s">
        <v>134</v>
      </c>
      <c r="B53" s="81" t="s">
        <v>137</v>
      </c>
      <c r="C53" s="279">
        <v>188</v>
      </c>
      <c r="D53" s="284">
        <v>64.599999999999994</v>
      </c>
      <c r="E53" s="280">
        <v>103</v>
      </c>
      <c r="F53" s="282">
        <v>35.4</v>
      </c>
      <c r="G53" s="279">
        <v>181</v>
      </c>
      <c r="H53" s="284">
        <v>62</v>
      </c>
      <c r="I53" s="280">
        <v>111</v>
      </c>
      <c r="J53" s="282">
        <v>38</v>
      </c>
      <c r="K53" s="279">
        <v>169</v>
      </c>
      <c r="L53" s="284">
        <v>59.9</v>
      </c>
      <c r="M53" s="280">
        <v>113</v>
      </c>
      <c r="N53" s="282">
        <v>40.1</v>
      </c>
      <c r="O53" s="279">
        <v>154</v>
      </c>
      <c r="P53" s="284">
        <v>53.3</v>
      </c>
      <c r="Q53" s="280">
        <v>135</v>
      </c>
      <c r="R53" s="282">
        <v>46.7</v>
      </c>
      <c r="S53" s="279">
        <v>151</v>
      </c>
      <c r="T53" s="284">
        <v>51.7</v>
      </c>
      <c r="U53" s="280">
        <v>141</v>
      </c>
      <c r="V53" s="282">
        <v>48.3</v>
      </c>
      <c r="W53" s="279">
        <v>150</v>
      </c>
      <c r="X53" s="284">
        <v>50.8</v>
      </c>
      <c r="Y53" s="280">
        <v>145</v>
      </c>
      <c r="Z53" s="282">
        <v>49.2</v>
      </c>
      <c r="AA53" s="279">
        <v>138</v>
      </c>
      <c r="AB53" s="284">
        <v>47.3</v>
      </c>
      <c r="AC53" s="280">
        <v>154</v>
      </c>
      <c r="AD53" s="284">
        <v>52.7</v>
      </c>
      <c r="AE53" s="83">
        <v>0</v>
      </c>
      <c r="AF53" s="282">
        <v>0</v>
      </c>
      <c r="AG53" s="279">
        <v>149</v>
      </c>
      <c r="AH53" s="284">
        <v>49.3</v>
      </c>
      <c r="AI53" s="280">
        <v>152</v>
      </c>
      <c r="AJ53" s="284">
        <v>50.3</v>
      </c>
      <c r="AK53" s="479">
        <v>1</v>
      </c>
      <c r="AL53" s="282">
        <v>0.3</v>
      </c>
      <c r="AM53" s="279">
        <v>159</v>
      </c>
      <c r="AN53" s="284">
        <v>52</v>
      </c>
      <c r="AO53" s="280">
        <v>147</v>
      </c>
      <c r="AP53" s="284">
        <v>48</v>
      </c>
      <c r="AQ53" s="479">
        <v>0</v>
      </c>
      <c r="AR53" s="282">
        <v>0</v>
      </c>
      <c r="AS53" s="279">
        <v>149</v>
      </c>
      <c r="AT53" s="284">
        <v>49.5</v>
      </c>
      <c r="AU53" s="280">
        <v>152</v>
      </c>
      <c r="AV53" s="284">
        <v>50.5</v>
      </c>
      <c r="AW53" s="479">
        <v>0</v>
      </c>
      <c r="AX53" s="282">
        <v>0</v>
      </c>
      <c r="AY53" s="279">
        <v>158</v>
      </c>
      <c r="AZ53" s="284">
        <v>53</v>
      </c>
      <c r="BA53" s="280">
        <v>140</v>
      </c>
      <c r="BB53" s="284">
        <v>47</v>
      </c>
      <c r="BC53" s="479">
        <v>0</v>
      </c>
      <c r="BD53" s="282">
        <v>0</v>
      </c>
    </row>
    <row r="54" spans="1:56" ht="20.100000000000001" customHeight="1" x14ac:dyDescent="0.35">
      <c r="A54" s="74" t="s">
        <v>139</v>
      </c>
      <c r="B54" s="75" t="s">
        <v>140</v>
      </c>
      <c r="C54" s="277">
        <v>160</v>
      </c>
      <c r="D54" s="283">
        <v>68.099999999999994</v>
      </c>
      <c r="E54" s="278">
        <v>75</v>
      </c>
      <c r="F54" s="281">
        <v>31.9</v>
      </c>
      <c r="G54" s="277">
        <v>148</v>
      </c>
      <c r="H54" s="283">
        <v>65.5</v>
      </c>
      <c r="I54" s="278">
        <v>78</v>
      </c>
      <c r="J54" s="281">
        <v>34.5</v>
      </c>
      <c r="K54" s="277">
        <v>151</v>
      </c>
      <c r="L54" s="283">
        <v>66.2</v>
      </c>
      <c r="M54" s="278">
        <v>77</v>
      </c>
      <c r="N54" s="281">
        <v>33.799999999999997</v>
      </c>
      <c r="O54" s="277">
        <v>146</v>
      </c>
      <c r="P54" s="283">
        <v>64.3</v>
      </c>
      <c r="Q54" s="278">
        <v>81</v>
      </c>
      <c r="R54" s="281">
        <v>35.700000000000003</v>
      </c>
      <c r="S54" s="277">
        <v>154</v>
      </c>
      <c r="T54" s="283">
        <v>67</v>
      </c>
      <c r="U54" s="278">
        <v>76</v>
      </c>
      <c r="V54" s="281">
        <v>33</v>
      </c>
      <c r="W54" s="277">
        <v>153</v>
      </c>
      <c r="X54" s="283">
        <v>66.5</v>
      </c>
      <c r="Y54" s="278">
        <v>77</v>
      </c>
      <c r="Z54" s="281">
        <v>33.5</v>
      </c>
      <c r="AA54" s="277">
        <v>144</v>
      </c>
      <c r="AB54" s="283">
        <v>62.3</v>
      </c>
      <c r="AC54" s="278">
        <v>87</v>
      </c>
      <c r="AD54" s="283">
        <v>37.700000000000003</v>
      </c>
      <c r="AE54" s="77">
        <v>0</v>
      </c>
      <c r="AF54" s="281">
        <v>0</v>
      </c>
      <c r="AG54" s="277">
        <v>134</v>
      </c>
      <c r="AH54" s="283">
        <v>57.8</v>
      </c>
      <c r="AI54" s="278">
        <v>98</v>
      </c>
      <c r="AJ54" s="283">
        <v>42.2</v>
      </c>
      <c r="AK54" s="478">
        <v>0</v>
      </c>
      <c r="AL54" s="281">
        <v>0</v>
      </c>
      <c r="AM54" s="277">
        <v>124</v>
      </c>
      <c r="AN54" s="283">
        <v>53.9</v>
      </c>
      <c r="AO54" s="278">
        <v>106</v>
      </c>
      <c r="AP54" s="283">
        <v>46.1</v>
      </c>
      <c r="AQ54" s="478">
        <v>0</v>
      </c>
      <c r="AR54" s="281">
        <v>0</v>
      </c>
      <c r="AS54" s="277">
        <v>129</v>
      </c>
      <c r="AT54" s="283">
        <v>56.1</v>
      </c>
      <c r="AU54" s="278">
        <v>100</v>
      </c>
      <c r="AV54" s="283">
        <v>43.5</v>
      </c>
      <c r="AW54" s="478">
        <v>1</v>
      </c>
      <c r="AX54" s="281">
        <v>0.4</v>
      </c>
      <c r="AY54" s="277">
        <v>122</v>
      </c>
      <c r="AZ54" s="283">
        <v>52.6</v>
      </c>
      <c r="BA54" s="278">
        <v>110</v>
      </c>
      <c r="BB54" s="283">
        <v>47.4</v>
      </c>
      <c r="BC54" s="478">
        <v>0</v>
      </c>
      <c r="BD54" s="281">
        <v>0</v>
      </c>
    </row>
    <row r="55" spans="1:56" ht="20.100000000000001" customHeight="1" x14ac:dyDescent="0.35">
      <c r="A55" s="80" t="s">
        <v>142</v>
      </c>
      <c r="B55" s="81" t="s">
        <v>143</v>
      </c>
      <c r="C55" s="279">
        <v>209</v>
      </c>
      <c r="D55" s="284">
        <v>69.400000000000006</v>
      </c>
      <c r="E55" s="280">
        <v>92</v>
      </c>
      <c r="F55" s="282">
        <v>30.6</v>
      </c>
      <c r="G55" s="279">
        <v>210</v>
      </c>
      <c r="H55" s="284">
        <v>68.599999999999994</v>
      </c>
      <c r="I55" s="280">
        <v>96</v>
      </c>
      <c r="J55" s="282">
        <v>31.4</v>
      </c>
      <c r="K55" s="279">
        <v>198</v>
      </c>
      <c r="L55" s="284">
        <v>66.900000000000006</v>
      </c>
      <c r="M55" s="280">
        <v>98</v>
      </c>
      <c r="N55" s="282">
        <v>33.1</v>
      </c>
      <c r="O55" s="279">
        <v>190</v>
      </c>
      <c r="P55" s="284">
        <v>62.5</v>
      </c>
      <c r="Q55" s="280">
        <v>114</v>
      </c>
      <c r="R55" s="282">
        <v>37.5</v>
      </c>
      <c r="S55" s="279">
        <v>183</v>
      </c>
      <c r="T55" s="284">
        <v>60.2</v>
      </c>
      <c r="U55" s="280">
        <v>121</v>
      </c>
      <c r="V55" s="282">
        <v>39.799999999999997</v>
      </c>
      <c r="W55" s="279">
        <v>186</v>
      </c>
      <c r="X55" s="284">
        <v>61.4</v>
      </c>
      <c r="Y55" s="280">
        <v>117</v>
      </c>
      <c r="Z55" s="282">
        <v>38.6</v>
      </c>
      <c r="AA55" s="279">
        <v>183</v>
      </c>
      <c r="AB55" s="284">
        <v>61.4</v>
      </c>
      <c r="AC55" s="280">
        <v>115</v>
      </c>
      <c r="AD55" s="284">
        <v>38.6</v>
      </c>
      <c r="AE55" s="83">
        <v>0</v>
      </c>
      <c r="AF55" s="282">
        <v>0</v>
      </c>
      <c r="AG55" s="279">
        <v>173</v>
      </c>
      <c r="AH55" s="284">
        <v>58.8</v>
      </c>
      <c r="AI55" s="280">
        <v>121</v>
      </c>
      <c r="AJ55" s="284">
        <v>41.2</v>
      </c>
      <c r="AK55" s="479">
        <v>0</v>
      </c>
      <c r="AL55" s="282">
        <v>0</v>
      </c>
      <c r="AM55" s="279">
        <v>167</v>
      </c>
      <c r="AN55" s="284">
        <v>57.8</v>
      </c>
      <c r="AO55" s="280">
        <v>122</v>
      </c>
      <c r="AP55" s="284">
        <v>42.2</v>
      </c>
      <c r="AQ55" s="479">
        <v>0</v>
      </c>
      <c r="AR55" s="282">
        <v>0</v>
      </c>
      <c r="AS55" s="279">
        <v>162</v>
      </c>
      <c r="AT55" s="284">
        <v>54.7</v>
      </c>
      <c r="AU55" s="280">
        <v>134</v>
      </c>
      <c r="AV55" s="284">
        <v>45.3</v>
      </c>
      <c r="AW55" s="479">
        <v>0</v>
      </c>
      <c r="AX55" s="282">
        <v>0</v>
      </c>
      <c r="AY55" s="279">
        <v>159</v>
      </c>
      <c r="AZ55" s="284">
        <v>53.2</v>
      </c>
      <c r="BA55" s="280">
        <v>140</v>
      </c>
      <c r="BB55" s="284">
        <v>46.8</v>
      </c>
      <c r="BC55" s="479">
        <v>0</v>
      </c>
      <c r="BD55" s="282">
        <v>0</v>
      </c>
    </row>
    <row r="56" spans="1:56" ht="20.100000000000001" customHeight="1" x14ac:dyDescent="0.35">
      <c r="A56" s="74" t="s">
        <v>145</v>
      </c>
      <c r="B56" s="75" t="s">
        <v>146</v>
      </c>
      <c r="C56" s="277">
        <v>319</v>
      </c>
      <c r="D56" s="283">
        <v>61.6</v>
      </c>
      <c r="E56" s="278">
        <v>199</v>
      </c>
      <c r="F56" s="281">
        <v>38.4</v>
      </c>
      <c r="G56" s="277">
        <v>315</v>
      </c>
      <c r="H56" s="283">
        <v>60.3</v>
      </c>
      <c r="I56" s="278">
        <v>207</v>
      </c>
      <c r="J56" s="281">
        <v>39.700000000000003</v>
      </c>
      <c r="K56" s="277">
        <v>313</v>
      </c>
      <c r="L56" s="283">
        <v>59.7</v>
      </c>
      <c r="M56" s="278">
        <v>211</v>
      </c>
      <c r="N56" s="281">
        <v>40.299999999999997</v>
      </c>
      <c r="O56" s="277">
        <v>322</v>
      </c>
      <c r="P56" s="283">
        <v>59.9</v>
      </c>
      <c r="Q56" s="278">
        <v>216</v>
      </c>
      <c r="R56" s="281">
        <v>40.1</v>
      </c>
      <c r="S56" s="277">
        <v>303</v>
      </c>
      <c r="T56" s="283">
        <v>55.5</v>
      </c>
      <c r="U56" s="278">
        <v>243</v>
      </c>
      <c r="V56" s="281">
        <v>44.5</v>
      </c>
      <c r="W56" s="277">
        <v>314</v>
      </c>
      <c r="X56" s="283">
        <v>56.3</v>
      </c>
      <c r="Y56" s="278">
        <v>244</v>
      </c>
      <c r="Z56" s="281">
        <v>43.7</v>
      </c>
      <c r="AA56" s="277">
        <v>297</v>
      </c>
      <c r="AB56" s="283">
        <v>53.1</v>
      </c>
      <c r="AC56" s="278">
        <v>262</v>
      </c>
      <c r="AD56" s="283">
        <v>46.9</v>
      </c>
      <c r="AE56" s="77">
        <v>0</v>
      </c>
      <c r="AF56" s="281">
        <v>0</v>
      </c>
      <c r="AG56" s="277">
        <v>299</v>
      </c>
      <c r="AH56" s="283">
        <v>53.9</v>
      </c>
      <c r="AI56" s="278">
        <v>254</v>
      </c>
      <c r="AJ56" s="283">
        <v>45.8</v>
      </c>
      <c r="AK56" s="478">
        <v>2</v>
      </c>
      <c r="AL56" s="281">
        <v>0.4</v>
      </c>
      <c r="AM56" s="277">
        <v>308</v>
      </c>
      <c r="AN56" s="283">
        <v>55.5</v>
      </c>
      <c r="AO56" s="278">
        <v>239</v>
      </c>
      <c r="AP56" s="283">
        <v>43.1</v>
      </c>
      <c r="AQ56" s="478">
        <v>8</v>
      </c>
      <c r="AR56" s="281">
        <v>1.4</v>
      </c>
      <c r="AS56" s="277">
        <v>305</v>
      </c>
      <c r="AT56" s="283">
        <v>52.5</v>
      </c>
      <c r="AU56" s="278">
        <v>259</v>
      </c>
      <c r="AV56" s="283">
        <v>44.6</v>
      </c>
      <c r="AW56" s="478">
        <v>17</v>
      </c>
      <c r="AX56" s="281">
        <v>2.9</v>
      </c>
      <c r="AY56" s="277">
        <v>304</v>
      </c>
      <c r="AZ56" s="283">
        <v>51.9</v>
      </c>
      <c r="BA56" s="278">
        <v>264</v>
      </c>
      <c r="BB56" s="283">
        <v>45.1</v>
      </c>
      <c r="BC56" s="478">
        <v>18</v>
      </c>
      <c r="BD56" s="281">
        <v>3.1</v>
      </c>
    </row>
    <row r="57" spans="1:56" ht="20.100000000000001" customHeight="1" x14ac:dyDescent="0.35">
      <c r="A57" s="80" t="s">
        <v>145</v>
      </c>
      <c r="B57" s="81" t="s">
        <v>150</v>
      </c>
      <c r="C57" s="279">
        <v>225</v>
      </c>
      <c r="D57" s="284">
        <v>44.1</v>
      </c>
      <c r="E57" s="280">
        <v>285</v>
      </c>
      <c r="F57" s="282">
        <v>55.9</v>
      </c>
      <c r="G57" s="279">
        <v>233</v>
      </c>
      <c r="H57" s="284">
        <v>45.6</v>
      </c>
      <c r="I57" s="280">
        <v>278</v>
      </c>
      <c r="J57" s="282">
        <v>54.4</v>
      </c>
      <c r="K57" s="279">
        <v>232</v>
      </c>
      <c r="L57" s="284">
        <v>44.2</v>
      </c>
      <c r="M57" s="280">
        <v>293</v>
      </c>
      <c r="N57" s="282">
        <v>55.8</v>
      </c>
      <c r="O57" s="279">
        <v>238</v>
      </c>
      <c r="P57" s="284">
        <v>44.4</v>
      </c>
      <c r="Q57" s="280">
        <v>298</v>
      </c>
      <c r="R57" s="282">
        <v>55.6</v>
      </c>
      <c r="S57" s="279">
        <v>242</v>
      </c>
      <c r="T57" s="284">
        <v>44.6</v>
      </c>
      <c r="U57" s="280">
        <v>300</v>
      </c>
      <c r="V57" s="282">
        <v>55.4</v>
      </c>
      <c r="W57" s="279">
        <v>227</v>
      </c>
      <c r="X57" s="284">
        <v>42.8</v>
      </c>
      <c r="Y57" s="280">
        <v>303</v>
      </c>
      <c r="Z57" s="282">
        <v>57.2</v>
      </c>
      <c r="AA57" s="279">
        <v>233</v>
      </c>
      <c r="AB57" s="284">
        <v>43.6</v>
      </c>
      <c r="AC57" s="280">
        <v>301</v>
      </c>
      <c r="AD57" s="284">
        <v>56.4</v>
      </c>
      <c r="AE57" s="83">
        <v>0</v>
      </c>
      <c r="AF57" s="282">
        <v>0</v>
      </c>
      <c r="AG57" s="279">
        <v>236</v>
      </c>
      <c r="AH57" s="284">
        <v>43.6</v>
      </c>
      <c r="AI57" s="280">
        <v>302</v>
      </c>
      <c r="AJ57" s="284">
        <v>55.8</v>
      </c>
      <c r="AK57" s="479">
        <v>3</v>
      </c>
      <c r="AL57" s="282">
        <v>0.6</v>
      </c>
      <c r="AM57" s="279">
        <v>226</v>
      </c>
      <c r="AN57" s="284">
        <v>40.6</v>
      </c>
      <c r="AO57" s="280">
        <v>327</v>
      </c>
      <c r="AP57" s="284">
        <v>58.8</v>
      </c>
      <c r="AQ57" s="479">
        <v>3</v>
      </c>
      <c r="AR57" s="282">
        <v>0.5</v>
      </c>
      <c r="AS57" s="279">
        <v>205</v>
      </c>
      <c r="AT57" s="284">
        <v>36.1</v>
      </c>
      <c r="AU57" s="280">
        <v>363</v>
      </c>
      <c r="AV57" s="284">
        <v>63.9</v>
      </c>
      <c r="AW57" s="479">
        <v>0</v>
      </c>
      <c r="AX57" s="282">
        <v>0</v>
      </c>
      <c r="AY57" s="279">
        <v>207</v>
      </c>
      <c r="AZ57" s="284">
        <v>35.700000000000003</v>
      </c>
      <c r="BA57" s="280">
        <v>373</v>
      </c>
      <c r="BB57" s="284">
        <v>64.3</v>
      </c>
      <c r="BC57" s="479">
        <v>0</v>
      </c>
      <c r="BD57" s="282">
        <v>0</v>
      </c>
    </row>
    <row r="58" spans="1:56" ht="20.100000000000001" customHeight="1" x14ac:dyDescent="0.35">
      <c r="A58" s="74" t="s">
        <v>145</v>
      </c>
      <c r="B58" s="75" t="s">
        <v>152</v>
      </c>
      <c r="C58" s="277">
        <v>199</v>
      </c>
      <c r="D58" s="283">
        <v>62.8</v>
      </c>
      <c r="E58" s="278">
        <v>118</v>
      </c>
      <c r="F58" s="281">
        <v>37.200000000000003</v>
      </c>
      <c r="G58" s="277">
        <v>192</v>
      </c>
      <c r="H58" s="283">
        <v>61</v>
      </c>
      <c r="I58" s="278">
        <v>123</v>
      </c>
      <c r="J58" s="281">
        <v>39</v>
      </c>
      <c r="K58" s="277">
        <v>188</v>
      </c>
      <c r="L58" s="283">
        <v>60.1</v>
      </c>
      <c r="M58" s="278">
        <v>125</v>
      </c>
      <c r="N58" s="281">
        <v>39.9</v>
      </c>
      <c r="O58" s="277">
        <v>181</v>
      </c>
      <c r="P58" s="283">
        <v>57.1</v>
      </c>
      <c r="Q58" s="278">
        <v>136</v>
      </c>
      <c r="R58" s="281">
        <v>42.9</v>
      </c>
      <c r="S58" s="277">
        <v>182</v>
      </c>
      <c r="T58" s="283">
        <v>56.7</v>
      </c>
      <c r="U58" s="278">
        <v>139</v>
      </c>
      <c r="V58" s="281">
        <v>43.3</v>
      </c>
      <c r="W58" s="277">
        <v>172</v>
      </c>
      <c r="X58" s="283">
        <v>53.1</v>
      </c>
      <c r="Y58" s="278">
        <v>152</v>
      </c>
      <c r="Z58" s="281">
        <v>46.9</v>
      </c>
      <c r="AA58" s="277">
        <v>160</v>
      </c>
      <c r="AB58" s="283">
        <v>49.4</v>
      </c>
      <c r="AC58" s="278">
        <v>164</v>
      </c>
      <c r="AD58" s="283">
        <v>50.6</v>
      </c>
      <c r="AE58" s="77">
        <v>0</v>
      </c>
      <c r="AF58" s="281">
        <v>0</v>
      </c>
      <c r="AG58" s="277">
        <v>162</v>
      </c>
      <c r="AH58" s="283">
        <v>49.7</v>
      </c>
      <c r="AI58" s="278">
        <v>163</v>
      </c>
      <c r="AJ58" s="283">
        <v>50</v>
      </c>
      <c r="AK58" s="478">
        <v>1</v>
      </c>
      <c r="AL58" s="281">
        <v>0.3</v>
      </c>
      <c r="AM58" s="277">
        <v>153</v>
      </c>
      <c r="AN58" s="283">
        <v>46.8</v>
      </c>
      <c r="AO58" s="278">
        <v>173</v>
      </c>
      <c r="AP58" s="283">
        <v>52.9</v>
      </c>
      <c r="AQ58" s="478">
        <v>1</v>
      </c>
      <c r="AR58" s="281">
        <v>0.3</v>
      </c>
      <c r="AS58" s="277">
        <v>159</v>
      </c>
      <c r="AT58" s="283">
        <v>49.4</v>
      </c>
      <c r="AU58" s="278">
        <v>163</v>
      </c>
      <c r="AV58" s="283">
        <v>50.6</v>
      </c>
      <c r="AW58" s="478">
        <v>0</v>
      </c>
      <c r="AX58" s="281">
        <v>0</v>
      </c>
      <c r="AY58" s="277">
        <v>155</v>
      </c>
      <c r="AZ58" s="283">
        <v>47.5</v>
      </c>
      <c r="BA58" s="278">
        <v>171</v>
      </c>
      <c r="BB58" s="283">
        <v>52.5</v>
      </c>
      <c r="BC58" s="478">
        <v>0</v>
      </c>
      <c r="BD58" s="281">
        <v>0</v>
      </c>
    </row>
    <row r="59" spans="1:56" ht="20.100000000000001" customHeight="1" x14ac:dyDescent="0.35">
      <c r="A59" s="80" t="s">
        <v>154</v>
      </c>
      <c r="B59" s="81" t="s">
        <v>155</v>
      </c>
      <c r="C59" s="279">
        <v>134</v>
      </c>
      <c r="D59" s="284">
        <v>59</v>
      </c>
      <c r="E59" s="280">
        <v>93</v>
      </c>
      <c r="F59" s="282">
        <v>41</v>
      </c>
      <c r="G59" s="279">
        <v>143</v>
      </c>
      <c r="H59" s="284">
        <v>59.6</v>
      </c>
      <c r="I59" s="280">
        <v>97</v>
      </c>
      <c r="J59" s="282">
        <v>40.4</v>
      </c>
      <c r="K59" s="279">
        <v>142</v>
      </c>
      <c r="L59" s="284">
        <v>55</v>
      </c>
      <c r="M59" s="280">
        <v>116</v>
      </c>
      <c r="N59" s="282">
        <v>45</v>
      </c>
      <c r="O59" s="279">
        <v>141</v>
      </c>
      <c r="P59" s="284">
        <v>51.8</v>
      </c>
      <c r="Q59" s="280">
        <v>131</v>
      </c>
      <c r="R59" s="282">
        <v>48.2</v>
      </c>
      <c r="S59" s="279">
        <v>151</v>
      </c>
      <c r="T59" s="284">
        <v>52.4</v>
      </c>
      <c r="U59" s="280">
        <v>137</v>
      </c>
      <c r="V59" s="282">
        <v>47.6</v>
      </c>
      <c r="W59" s="279">
        <v>137</v>
      </c>
      <c r="X59" s="284">
        <v>47.2</v>
      </c>
      <c r="Y59" s="280">
        <v>153</v>
      </c>
      <c r="Z59" s="282">
        <v>52.8</v>
      </c>
      <c r="AA59" s="279">
        <v>141</v>
      </c>
      <c r="AB59" s="284">
        <v>48.1</v>
      </c>
      <c r="AC59" s="280">
        <v>152</v>
      </c>
      <c r="AD59" s="284">
        <v>51.9</v>
      </c>
      <c r="AE59" s="83">
        <v>0</v>
      </c>
      <c r="AF59" s="282">
        <v>0</v>
      </c>
      <c r="AG59" s="279">
        <v>151</v>
      </c>
      <c r="AH59" s="284">
        <v>51</v>
      </c>
      <c r="AI59" s="280">
        <v>145</v>
      </c>
      <c r="AJ59" s="284">
        <v>49</v>
      </c>
      <c r="AK59" s="479">
        <v>0</v>
      </c>
      <c r="AL59" s="282">
        <v>0</v>
      </c>
      <c r="AM59" s="279">
        <v>150</v>
      </c>
      <c r="AN59" s="284">
        <v>51</v>
      </c>
      <c r="AO59" s="280">
        <v>144</v>
      </c>
      <c r="AP59" s="284">
        <v>49</v>
      </c>
      <c r="AQ59" s="479">
        <v>0</v>
      </c>
      <c r="AR59" s="282">
        <v>0</v>
      </c>
      <c r="AS59" s="279">
        <v>158</v>
      </c>
      <c r="AT59" s="284">
        <v>53.4</v>
      </c>
      <c r="AU59" s="280">
        <v>138</v>
      </c>
      <c r="AV59" s="284">
        <v>46.6</v>
      </c>
      <c r="AW59" s="479">
        <v>0</v>
      </c>
      <c r="AX59" s="282">
        <v>0</v>
      </c>
      <c r="AY59" s="279">
        <v>156</v>
      </c>
      <c r="AZ59" s="284">
        <v>51.7</v>
      </c>
      <c r="BA59" s="280">
        <v>146</v>
      </c>
      <c r="BB59" s="284">
        <v>48.3</v>
      </c>
      <c r="BC59" s="479">
        <v>0</v>
      </c>
      <c r="BD59" s="282">
        <v>0</v>
      </c>
    </row>
    <row r="60" spans="1:56" ht="20.100000000000001" customHeight="1" x14ac:dyDescent="0.35">
      <c r="A60" s="74" t="s">
        <v>157</v>
      </c>
      <c r="B60" s="75" t="s">
        <v>158</v>
      </c>
      <c r="C60" s="277">
        <v>107</v>
      </c>
      <c r="D60" s="283">
        <v>45.7</v>
      </c>
      <c r="E60" s="278">
        <v>127</v>
      </c>
      <c r="F60" s="281">
        <v>54.3</v>
      </c>
      <c r="G60" s="277">
        <v>112</v>
      </c>
      <c r="H60" s="283">
        <v>49.1</v>
      </c>
      <c r="I60" s="278">
        <v>116</v>
      </c>
      <c r="J60" s="281">
        <v>50.9</v>
      </c>
      <c r="K60" s="277">
        <v>115</v>
      </c>
      <c r="L60" s="283">
        <v>51.3</v>
      </c>
      <c r="M60" s="278">
        <v>109</v>
      </c>
      <c r="N60" s="281">
        <v>48.7</v>
      </c>
      <c r="O60" s="277">
        <v>110</v>
      </c>
      <c r="P60" s="283">
        <v>48.5</v>
      </c>
      <c r="Q60" s="278">
        <v>117</v>
      </c>
      <c r="R60" s="281">
        <v>51.5</v>
      </c>
      <c r="S60" s="277">
        <v>104</v>
      </c>
      <c r="T60" s="283">
        <v>45.2</v>
      </c>
      <c r="U60" s="278">
        <v>126</v>
      </c>
      <c r="V60" s="281">
        <v>54.8</v>
      </c>
      <c r="W60" s="277">
        <v>119</v>
      </c>
      <c r="X60" s="283">
        <v>47.6</v>
      </c>
      <c r="Y60" s="278">
        <v>131</v>
      </c>
      <c r="Z60" s="281">
        <v>52.4</v>
      </c>
      <c r="AA60" s="277">
        <v>95</v>
      </c>
      <c r="AB60" s="283">
        <v>39.299999999999997</v>
      </c>
      <c r="AC60" s="278">
        <v>147</v>
      </c>
      <c r="AD60" s="283">
        <v>60.7</v>
      </c>
      <c r="AE60" s="77">
        <v>0</v>
      </c>
      <c r="AF60" s="281">
        <v>0</v>
      </c>
      <c r="AG60" s="277">
        <v>99</v>
      </c>
      <c r="AH60" s="283">
        <v>40.700000000000003</v>
      </c>
      <c r="AI60" s="278">
        <v>144</v>
      </c>
      <c r="AJ60" s="283">
        <v>59.3</v>
      </c>
      <c r="AK60" s="478">
        <v>0</v>
      </c>
      <c r="AL60" s="281">
        <v>0</v>
      </c>
      <c r="AM60" s="277">
        <v>93</v>
      </c>
      <c r="AN60" s="283">
        <v>39.200000000000003</v>
      </c>
      <c r="AO60" s="278">
        <v>144</v>
      </c>
      <c r="AP60" s="283">
        <v>60.8</v>
      </c>
      <c r="AQ60" s="478">
        <v>0</v>
      </c>
      <c r="AR60" s="281">
        <v>0</v>
      </c>
      <c r="AS60" s="277">
        <v>81</v>
      </c>
      <c r="AT60" s="283">
        <v>34.6</v>
      </c>
      <c r="AU60" s="278">
        <v>143</v>
      </c>
      <c r="AV60" s="283">
        <v>61.1</v>
      </c>
      <c r="AW60" s="478">
        <v>10</v>
      </c>
      <c r="AX60" s="281">
        <v>4.3</v>
      </c>
      <c r="AY60" s="277">
        <v>97</v>
      </c>
      <c r="AZ60" s="283">
        <v>39.9</v>
      </c>
      <c r="BA60" s="278">
        <v>146</v>
      </c>
      <c r="BB60" s="283">
        <v>60.1</v>
      </c>
      <c r="BC60" s="478">
        <v>0</v>
      </c>
      <c r="BD60" s="281">
        <v>0</v>
      </c>
    </row>
    <row r="61" spans="1:56" ht="20.100000000000001" customHeight="1" x14ac:dyDescent="0.35">
      <c r="A61" s="80" t="s">
        <v>157</v>
      </c>
      <c r="B61" s="81" t="s">
        <v>160</v>
      </c>
      <c r="C61" s="279">
        <v>195</v>
      </c>
      <c r="D61" s="284">
        <v>61.5</v>
      </c>
      <c r="E61" s="280">
        <v>122</v>
      </c>
      <c r="F61" s="282">
        <v>38.5</v>
      </c>
      <c r="G61" s="279">
        <v>203</v>
      </c>
      <c r="H61" s="284">
        <v>62.5</v>
      </c>
      <c r="I61" s="280">
        <v>122</v>
      </c>
      <c r="J61" s="282">
        <v>37.5</v>
      </c>
      <c r="K61" s="279">
        <v>211</v>
      </c>
      <c r="L61" s="284">
        <v>64.900000000000006</v>
      </c>
      <c r="M61" s="280">
        <v>114</v>
      </c>
      <c r="N61" s="282">
        <v>35.1</v>
      </c>
      <c r="O61" s="279">
        <v>219</v>
      </c>
      <c r="P61" s="284">
        <v>65.2</v>
      </c>
      <c r="Q61" s="280">
        <v>117</v>
      </c>
      <c r="R61" s="282">
        <v>34.799999999999997</v>
      </c>
      <c r="S61" s="279">
        <v>234</v>
      </c>
      <c r="T61" s="284">
        <v>67.2</v>
      </c>
      <c r="U61" s="280">
        <v>114</v>
      </c>
      <c r="V61" s="282">
        <v>32.799999999999997</v>
      </c>
      <c r="W61" s="279">
        <v>234</v>
      </c>
      <c r="X61" s="284">
        <v>65.900000000000006</v>
      </c>
      <c r="Y61" s="280">
        <v>121</v>
      </c>
      <c r="Z61" s="282">
        <v>34.1</v>
      </c>
      <c r="AA61" s="279">
        <v>235</v>
      </c>
      <c r="AB61" s="284">
        <v>64.900000000000006</v>
      </c>
      <c r="AC61" s="280">
        <v>127</v>
      </c>
      <c r="AD61" s="284">
        <v>35.1</v>
      </c>
      <c r="AE61" s="83">
        <v>0</v>
      </c>
      <c r="AF61" s="282">
        <v>0</v>
      </c>
      <c r="AG61" s="279">
        <v>225</v>
      </c>
      <c r="AH61" s="284">
        <v>60.6</v>
      </c>
      <c r="AI61" s="280">
        <v>146</v>
      </c>
      <c r="AJ61" s="284">
        <v>39.4</v>
      </c>
      <c r="AK61" s="479">
        <v>0</v>
      </c>
      <c r="AL61" s="282">
        <v>0</v>
      </c>
      <c r="AM61" s="279">
        <v>221</v>
      </c>
      <c r="AN61" s="284">
        <v>58.2</v>
      </c>
      <c r="AO61" s="280">
        <v>159</v>
      </c>
      <c r="AP61" s="284">
        <v>41.8</v>
      </c>
      <c r="AQ61" s="479">
        <v>0</v>
      </c>
      <c r="AR61" s="282">
        <v>0</v>
      </c>
      <c r="AS61" s="279">
        <v>233</v>
      </c>
      <c r="AT61" s="284">
        <v>60.8</v>
      </c>
      <c r="AU61" s="280">
        <v>150</v>
      </c>
      <c r="AV61" s="284">
        <v>39.200000000000003</v>
      </c>
      <c r="AW61" s="479">
        <v>0</v>
      </c>
      <c r="AX61" s="282">
        <v>0</v>
      </c>
      <c r="AY61" s="279">
        <v>234</v>
      </c>
      <c r="AZ61" s="284">
        <v>60.3</v>
      </c>
      <c r="BA61" s="280">
        <v>154</v>
      </c>
      <c r="BB61" s="284">
        <v>39.700000000000003</v>
      </c>
      <c r="BC61" s="479">
        <v>0</v>
      </c>
      <c r="BD61" s="282">
        <v>0</v>
      </c>
    </row>
    <row r="62" spans="1:56" ht="20.100000000000001" customHeight="1" x14ac:dyDescent="0.35">
      <c r="A62" s="74" t="s">
        <v>162</v>
      </c>
      <c r="B62" s="75" t="s">
        <v>163</v>
      </c>
      <c r="C62" s="277">
        <v>190</v>
      </c>
      <c r="D62" s="283">
        <v>48.1</v>
      </c>
      <c r="E62" s="278">
        <v>205</v>
      </c>
      <c r="F62" s="281">
        <v>51.9</v>
      </c>
      <c r="G62" s="277">
        <v>201</v>
      </c>
      <c r="H62" s="283">
        <v>49</v>
      </c>
      <c r="I62" s="278">
        <v>209</v>
      </c>
      <c r="J62" s="281">
        <v>51</v>
      </c>
      <c r="K62" s="277">
        <v>195</v>
      </c>
      <c r="L62" s="283">
        <v>47.2</v>
      </c>
      <c r="M62" s="278">
        <v>218</v>
      </c>
      <c r="N62" s="281">
        <v>52.8</v>
      </c>
      <c r="O62" s="277">
        <v>205</v>
      </c>
      <c r="P62" s="283">
        <v>49</v>
      </c>
      <c r="Q62" s="278">
        <v>213</v>
      </c>
      <c r="R62" s="281">
        <v>51</v>
      </c>
      <c r="S62" s="277">
        <v>211</v>
      </c>
      <c r="T62" s="283">
        <v>50.6</v>
      </c>
      <c r="U62" s="278">
        <v>206</v>
      </c>
      <c r="V62" s="281">
        <v>49.4</v>
      </c>
      <c r="W62" s="277">
        <v>217</v>
      </c>
      <c r="X62" s="283">
        <v>51.5</v>
      </c>
      <c r="Y62" s="278">
        <v>204</v>
      </c>
      <c r="Z62" s="281">
        <v>48.5</v>
      </c>
      <c r="AA62" s="277">
        <v>214</v>
      </c>
      <c r="AB62" s="283">
        <v>51.1</v>
      </c>
      <c r="AC62" s="278">
        <v>205</v>
      </c>
      <c r="AD62" s="283">
        <v>48.9</v>
      </c>
      <c r="AE62" s="77">
        <v>0</v>
      </c>
      <c r="AF62" s="281">
        <v>0</v>
      </c>
      <c r="AG62" s="277">
        <v>210</v>
      </c>
      <c r="AH62" s="283">
        <v>49.9</v>
      </c>
      <c r="AI62" s="278">
        <v>211</v>
      </c>
      <c r="AJ62" s="283">
        <v>50.1</v>
      </c>
      <c r="AK62" s="478">
        <v>0</v>
      </c>
      <c r="AL62" s="281">
        <v>0</v>
      </c>
      <c r="AM62" s="277">
        <v>208</v>
      </c>
      <c r="AN62" s="283">
        <v>49.4</v>
      </c>
      <c r="AO62" s="278">
        <v>213</v>
      </c>
      <c r="AP62" s="283">
        <v>50.6</v>
      </c>
      <c r="AQ62" s="478">
        <v>0</v>
      </c>
      <c r="AR62" s="281">
        <v>0</v>
      </c>
      <c r="AS62" s="277">
        <v>194</v>
      </c>
      <c r="AT62" s="283">
        <v>47.1</v>
      </c>
      <c r="AU62" s="278">
        <v>218</v>
      </c>
      <c r="AV62" s="283">
        <v>52.9</v>
      </c>
      <c r="AW62" s="478">
        <v>0</v>
      </c>
      <c r="AX62" s="281">
        <v>0</v>
      </c>
      <c r="AY62" s="277">
        <v>183</v>
      </c>
      <c r="AZ62" s="283">
        <v>44.4</v>
      </c>
      <c r="BA62" s="278">
        <v>229</v>
      </c>
      <c r="BB62" s="283">
        <v>55.6</v>
      </c>
      <c r="BC62" s="478">
        <v>0</v>
      </c>
      <c r="BD62" s="281">
        <v>0</v>
      </c>
    </row>
    <row r="63" spans="1:56" ht="20.100000000000001" customHeight="1" x14ac:dyDescent="0.35">
      <c r="A63" s="80" t="s">
        <v>162</v>
      </c>
      <c r="B63" s="81" t="s">
        <v>165</v>
      </c>
      <c r="C63" s="279">
        <v>169</v>
      </c>
      <c r="D63" s="284">
        <v>51.4</v>
      </c>
      <c r="E63" s="280">
        <v>160</v>
      </c>
      <c r="F63" s="282">
        <v>48.6</v>
      </c>
      <c r="G63" s="279">
        <v>159</v>
      </c>
      <c r="H63" s="284">
        <v>47.9</v>
      </c>
      <c r="I63" s="280">
        <v>173</v>
      </c>
      <c r="J63" s="282">
        <v>52.1</v>
      </c>
      <c r="K63" s="279">
        <v>155</v>
      </c>
      <c r="L63" s="284">
        <v>46.1</v>
      </c>
      <c r="M63" s="280">
        <v>181</v>
      </c>
      <c r="N63" s="282">
        <v>53.9</v>
      </c>
      <c r="O63" s="279">
        <v>166</v>
      </c>
      <c r="P63" s="284">
        <v>46.2</v>
      </c>
      <c r="Q63" s="280">
        <v>193</v>
      </c>
      <c r="R63" s="282">
        <v>53.8</v>
      </c>
      <c r="S63" s="279">
        <v>169</v>
      </c>
      <c r="T63" s="284">
        <v>45.6</v>
      </c>
      <c r="U63" s="280">
        <v>202</v>
      </c>
      <c r="V63" s="282">
        <v>54.4</v>
      </c>
      <c r="W63" s="279">
        <v>181</v>
      </c>
      <c r="X63" s="284">
        <v>46.8</v>
      </c>
      <c r="Y63" s="280">
        <v>206</v>
      </c>
      <c r="Z63" s="282">
        <v>53.2</v>
      </c>
      <c r="AA63" s="279">
        <v>185</v>
      </c>
      <c r="AB63" s="284">
        <v>46</v>
      </c>
      <c r="AC63" s="280">
        <v>217</v>
      </c>
      <c r="AD63" s="284">
        <v>54</v>
      </c>
      <c r="AE63" s="83">
        <v>0</v>
      </c>
      <c r="AF63" s="282">
        <v>0</v>
      </c>
      <c r="AG63" s="279">
        <v>180</v>
      </c>
      <c r="AH63" s="284">
        <v>44.4</v>
      </c>
      <c r="AI63" s="280">
        <v>225</v>
      </c>
      <c r="AJ63" s="284">
        <v>55.6</v>
      </c>
      <c r="AK63" s="479">
        <v>0</v>
      </c>
      <c r="AL63" s="282">
        <v>0</v>
      </c>
      <c r="AM63" s="279">
        <v>162</v>
      </c>
      <c r="AN63" s="284">
        <v>39.9</v>
      </c>
      <c r="AO63" s="280">
        <v>244</v>
      </c>
      <c r="AP63" s="284">
        <v>60.1</v>
      </c>
      <c r="AQ63" s="479">
        <v>0</v>
      </c>
      <c r="AR63" s="282">
        <v>0</v>
      </c>
      <c r="AS63" s="279">
        <v>165</v>
      </c>
      <c r="AT63" s="284">
        <v>39.9</v>
      </c>
      <c r="AU63" s="280">
        <v>249</v>
      </c>
      <c r="AV63" s="284">
        <v>60.1</v>
      </c>
      <c r="AW63" s="479">
        <v>0</v>
      </c>
      <c r="AX63" s="282">
        <v>0</v>
      </c>
      <c r="AY63" s="279">
        <v>171</v>
      </c>
      <c r="AZ63" s="284">
        <v>40.700000000000003</v>
      </c>
      <c r="BA63" s="280">
        <v>249</v>
      </c>
      <c r="BB63" s="284">
        <v>59.3</v>
      </c>
      <c r="BC63" s="479">
        <v>0</v>
      </c>
      <c r="BD63" s="282">
        <v>0</v>
      </c>
    </row>
    <row r="64" spans="1:56" ht="20.100000000000001" customHeight="1" x14ac:dyDescent="0.35">
      <c r="A64" s="74" t="s">
        <v>162</v>
      </c>
      <c r="B64" s="75" t="s">
        <v>166</v>
      </c>
      <c r="C64" s="277">
        <v>212</v>
      </c>
      <c r="D64" s="283">
        <v>52.9</v>
      </c>
      <c r="E64" s="278">
        <v>189</v>
      </c>
      <c r="F64" s="281">
        <v>47.1</v>
      </c>
      <c r="G64" s="277">
        <v>208</v>
      </c>
      <c r="H64" s="283">
        <v>51.2</v>
      </c>
      <c r="I64" s="278">
        <v>198</v>
      </c>
      <c r="J64" s="281">
        <v>48.8</v>
      </c>
      <c r="K64" s="277">
        <v>201</v>
      </c>
      <c r="L64" s="283">
        <v>50.5</v>
      </c>
      <c r="M64" s="278">
        <v>197</v>
      </c>
      <c r="N64" s="281">
        <v>49.5</v>
      </c>
      <c r="O64" s="277">
        <v>212</v>
      </c>
      <c r="P64" s="283">
        <v>51.6</v>
      </c>
      <c r="Q64" s="278">
        <v>199</v>
      </c>
      <c r="R64" s="281">
        <v>48.4</v>
      </c>
      <c r="S64" s="277">
        <v>209</v>
      </c>
      <c r="T64" s="283">
        <v>50.5</v>
      </c>
      <c r="U64" s="278">
        <v>205</v>
      </c>
      <c r="V64" s="281">
        <v>49.5</v>
      </c>
      <c r="W64" s="277">
        <v>212</v>
      </c>
      <c r="X64" s="283">
        <v>51</v>
      </c>
      <c r="Y64" s="278">
        <v>204</v>
      </c>
      <c r="Z64" s="281">
        <v>49</v>
      </c>
      <c r="AA64" s="277">
        <v>209</v>
      </c>
      <c r="AB64" s="283">
        <v>50</v>
      </c>
      <c r="AC64" s="278">
        <v>209</v>
      </c>
      <c r="AD64" s="283">
        <v>50</v>
      </c>
      <c r="AE64" s="77">
        <v>0</v>
      </c>
      <c r="AF64" s="281">
        <v>0</v>
      </c>
      <c r="AG64" s="277">
        <v>201</v>
      </c>
      <c r="AH64" s="283">
        <v>47.1</v>
      </c>
      <c r="AI64" s="278">
        <v>226</v>
      </c>
      <c r="AJ64" s="283">
        <v>52.9</v>
      </c>
      <c r="AK64" s="478">
        <v>0</v>
      </c>
      <c r="AL64" s="281">
        <v>0</v>
      </c>
      <c r="AM64" s="277">
        <v>203</v>
      </c>
      <c r="AN64" s="283">
        <v>46.8</v>
      </c>
      <c r="AO64" s="278">
        <v>231</v>
      </c>
      <c r="AP64" s="283">
        <v>53.2</v>
      </c>
      <c r="AQ64" s="478">
        <v>0</v>
      </c>
      <c r="AR64" s="281">
        <v>0</v>
      </c>
      <c r="AS64" s="277">
        <v>200</v>
      </c>
      <c r="AT64" s="283">
        <v>47.8</v>
      </c>
      <c r="AU64" s="278">
        <v>218</v>
      </c>
      <c r="AV64" s="283">
        <v>52.2</v>
      </c>
      <c r="AW64" s="478">
        <v>0</v>
      </c>
      <c r="AX64" s="281">
        <v>0</v>
      </c>
      <c r="AY64" s="277">
        <v>193</v>
      </c>
      <c r="AZ64" s="283">
        <v>45.8</v>
      </c>
      <c r="BA64" s="278">
        <v>228</v>
      </c>
      <c r="BB64" s="283">
        <v>54.2</v>
      </c>
      <c r="BC64" s="478">
        <v>0</v>
      </c>
      <c r="BD64" s="281">
        <v>0</v>
      </c>
    </row>
    <row r="65" spans="1:56" ht="20.100000000000001" customHeight="1" x14ac:dyDescent="0.35">
      <c r="A65" s="80" t="s">
        <v>168</v>
      </c>
      <c r="B65" s="81" t="s">
        <v>492</v>
      </c>
      <c r="C65" s="279" t="s">
        <v>247</v>
      </c>
      <c r="D65" s="284" t="s">
        <v>247</v>
      </c>
      <c r="E65" s="280" t="s">
        <v>247</v>
      </c>
      <c r="F65" s="282" t="s">
        <v>247</v>
      </c>
      <c r="G65" s="279" t="s">
        <v>247</v>
      </c>
      <c r="H65" s="284" t="s">
        <v>247</v>
      </c>
      <c r="I65" s="280" t="s">
        <v>247</v>
      </c>
      <c r="J65" s="282" t="s">
        <v>247</v>
      </c>
      <c r="K65" s="279">
        <v>50</v>
      </c>
      <c r="L65" s="284">
        <v>78.099999999999994</v>
      </c>
      <c r="M65" s="280">
        <v>14</v>
      </c>
      <c r="N65" s="282">
        <v>21.9</v>
      </c>
      <c r="O65" s="279">
        <v>109</v>
      </c>
      <c r="P65" s="284">
        <v>75.7</v>
      </c>
      <c r="Q65" s="280">
        <v>35</v>
      </c>
      <c r="R65" s="282">
        <v>24.3</v>
      </c>
      <c r="S65" s="279">
        <v>172</v>
      </c>
      <c r="T65" s="284">
        <v>77.099999999999994</v>
      </c>
      <c r="U65" s="280">
        <v>51</v>
      </c>
      <c r="V65" s="282">
        <v>22.9</v>
      </c>
      <c r="W65" s="279">
        <v>213</v>
      </c>
      <c r="X65" s="284">
        <v>70.3</v>
      </c>
      <c r="Y65" s="280">
        <v>90</v>
      </c>
      <c r="Z65" s="282">
        <v>29.7</v>
      </c>
      <c r="AA65" s="279">
        <v>205</v>
      </c>
      <c r="AB65" s="284">
        <v>64.099999999999994</v>
      </c>
      <c r="AC65" s="280">
        <v>113</v>
      </c>
      <c r="AD65" s="284">
        <v>35.299999999999997</v>
      </c>
      <c r="AE65" s="83">
        <v>2</v>
      </c>
      <c r="AF65" s="282">
        <v>0.6</v>
      </c>
      <c r="AG65" s="279">
        <v>198</v>
      </c>
      <c r="AH65" s="284">
        <v>60.9</v>
      </c>
      <c r="AI65" s="280">
        <v>127</v>
      </c>
      <c r="AJ65" s="284">
        <v>39.1</v>
      </c>
      <c r="AK65" s="479">
        <v>0</v>
      </c>
      <c r="AL65" s="282">
        <v>0</v>
      </c>
      <c r="AM65" s="279">
        <v>182</v>
      </c>
      <c r="AN65" s="284">
        <v>55.2</v>
      </c>
      <c r="AO65" s="280">
        <v>148</v>
      </c>
      <c r="AP65" s="284">
        <v>44.8</v>
      </c>
      <c r="AQ65" s="479">
        <v>0</v>
      </c>
      <c r="AR65" s="282">
        <v>0</v>
      </c>
      <c r="AS65" s="279">
        <v>193</v>
      </c>
      <c r="AT65" s="284">
        <v>55.5</v>
      </c>
      <c r="AU65" s="280">
        <v>155</v>
      </c>
      <c r="AV65" s="284">
        <v>44.5</v>
      </c>
      <c r="AW65" s="479">
        <v>0</v>
      </c>
      <c r="AX65" s="282">
        <v>0</v>
      </c>
      <c r="AY65" s="279">
        <v>202</v>
      </c>
      <c r="AZ65" s="284">
        <v>55.3</v>
      </c>
      <c r="BA65" s="280">
        <v>163</v>
      </c>
      <c r="BB65" s="284">
        <v>44.7</v>
      </c>
      <c r="BC65" s="479">
        <v>0</v>
      </c>
      <c r="BD65" s="282">
        <v>0</v>
      </c>
    </row>
    <row r="66" spans="1:56" ht="20.100000000000001" customHeight="1" x14ac:dyDescent="0.35">
      <c r="A66" s="74" t="s">
        <v>168</v>
      </c>
      <c r="B66" s="75" t="s">
        <v>491</v>
      </c>
      <c r="C66" s="277" t="s">
        <v>247</v>
      </c>
      <c r="D66" s="283" t="s">
        <v>247</v>
      </c>
      <c r="E66" s="278" t="s">
        <v>247</v>
      </c>
      <c r="F66" s="281" t="s">
        <v>247</v>
      </c>
      <c r="G66" s="277" t="s">
        <v>247</v>
      </c>
      <c r="H66" s="283" t="s">
        <v>247</v>
      </c>
      <c r="I66" s="278" t="s">
        <v>247</v>
      </c>
      <c r="J66" s="281" t="s">
        <v>247</v>
      </c>
      <c r="K66" s="277" t="s">
        <v>247</v>
      </c>
      <c r="L66" s="283" t="s">
        <v>247</v>
      </c>
      <c r="M66" s="278" t="s">
        <v>247</v>
      </c>
      <c r="N66" s="281" t="s">
        <v>247</v>
      </c>
      <c r="O66" s="277" t="s">
        <v>247</v>
      </c>
      <c r="P66" s="283" t="s">
        <v>247</v>
      </c>
      <c r="Q66" s="278" t="s">
        <v>247</v>
      </c>
      <c r="R66" s="281" t="s">
        <v>247</v>
      </c>
      <c r="S66" s="277">
        <v>16</v>
      </c>
      <c r="T66" s="283">
        <v>80</v>
      </c>
      <c r="U66" s="278">
        <v>4</v>
      </c>
      <c r="V66" s="281">
        <v>20</v>
      </c>
      <c r="W66" s="277">
        <v>33</v>
      </c>
      <c r="X66" s="283">
        <v>76.7</v>
      </c>
      <c r="Y66" s="278">
        <v>10</v>
      </c>
      <c r="Z66" s="281">
        <v>23.3</v>
      </c>
      <c r="AA66" s="277">
        <v>50</v>
      </c>
      <c r="AB66" s="283">
        <v>70.400000000000006</v>
      </c>
      <c r="AC66" s="278">
        <v>21</v>
      </c>
      <c r="AD66" s="283">
        <v>29.6</v>
      </c>
      <c r="AE66" s="77">
        <v>0</v>
      </c>
      <c r="AF66" s="281">
        <v>0</v>
      </c>
      <c r="AG66" s="277">
        <v>81</v>
      </c>
      <c r="AH66" s="283">
        <v>69.2</v>
      </c>
      <c r="AI66" s="278">
        <v>35</v>
      </c>
      <c r="AJ66" s="283">
        <v>29.9</v>
      </c>
      <c r="AK66" s="478">
        <v>1</v>
      </c>
      <c r="AL66" s="281">
        <v>0.9</v>
      </c>
      <c r="AM66" s="277">
        <v>105</v>
      </c>
      <c r="AN66" s="283">
        <v>71.400000000000006</v>
      </c>
      <c r="AO66" s="278">
        <v>41</v>
      </c>
      <c r="AP66" s="283">
        <v>27.9</v>
      </c>
      <c r="AQ66" s="478">
        <v>1</v>
      </c>
      <c r="AR66" s="281">
        <v>0.7</v>
      </c>
      <c r="AS66" s="277">
        <v>117</v>
      </c>
      <c r="AT66" s="283">
        <v>67.599999999999994</v>
      </c>
      <c r="AU66" s="278">
        <v>56</v>
      </c>
      <c r="AV66" s="283">
        <v>32.4</v>
      </c>
      <c r="AW66" s="478">
        <v>0</v>
      </c>
      <c r="AX66" s="281">
        <v>0</v>
      </c>
      <c r="AY66" s="277">
        <v>139</v>
      </c>
      <c r="AZ66" s="283">
        <v>72</v>
      </c>
      <c r="BA66" s="278">
        <v>54</v>
      </c>
      <c r="BB66" s="283">
        <v>28</v>
      </c>
      <c r="BC66" s="478">
        <v>0</v>
      </c>
      <c r="BD66" s="281">
        <v>0</v>
      </c>
    </row>
    <row r="67" spans="1:56" ht="20.100000000000001" customHeight="1" x14ac:dyDescent="0.35">
      <c r="A67" s="80" t="s">
        <v>173</v>
      </c>
      <c r="B67" s="81" t="s">
        <v>174</v>
      </c>
      <c r="C67" s="279">
        <v>230</v>
      </c>
      <c r="D67" s="284">
        <v>59.9</v>
      </c>
      <c r="E67" s="280">
        <v>154</v>
      </c>
      <c r="F67" s="282">
        <v>40.1</v>
      </c>
      <c r="G67" s="279">
        <v>229</v>
      </c>
      <c r="H67" s="284">
        <v>59.2</v>
      </c>
      <c r="I67" s="280">
        <v>158</v>
      </c>
      <c r="J67" s="282">
        <v>40.799999999999997</v>
      </c>
      <c r="K67" s="279">
        <v>220</v>
      </c>
      <c r="L67" s="284">
        <v>56</v>
      </c>
      <c r="M67" s="280">
        <v>173</v>
      </c>
      <c r="N67" s="282">
        <v>44</v>
      </c>
      <c r="O67" s="279">
        <v>195</v>
      </c>
      <c r="P67" s="284">
        <v>51</v>
      </c>
      <c r="Q67" s="280">
        <v>187</v>
      </c>
      <c r="R67" s="282">
        <v>49</v>
      </c>
      <c r="S67" s="279">
        <v>190</v>
      </c>
      <c r="T67" s="284">
        <v>50.8</v>
      </c>
      <c r="U67" s="280">
        <v>184</v>
      </c>
      <c r="V67" s="282">
        <v>49.2</v>
      </c>
      <c r="W67" s="279">
        <v>190</v>
      </c>
      <c r="X67" s="284">
        <v>50.5</v>
      </c>
      <c r="Y67" s="280">
        <v>186</v>
      </c>
      <c r="Z67" s="282">
        <v>49.5</v>
      </c>
      <c r="AA67" s="279">
        <v>217</v>
      </c>
      <c r="AB67" s="284">
        <v>55.4</v>
      </c>
      <c r="AC67" s="280">
        <v>175</v>
      </c>
      <c r="AD67" s="284">
        <v>44.6</v>
      </c>
      <c r="AE67" s="83">
        <v>0</v>
      </c>
      <c r="AF67" s="282">
        <v>0</v>
      </c>
      <c r="AG67" s="279">
        <v>197</v>
      </c>
      <c r="AH67" s="284">
        <v>49.4</v>
      </c>
      <c r="AI67" s="280">
        <v>201</v>
      </c>
      <c r="AJ67" s="284">
        <v>50.4</v>
      </c>
      <c r="AK67" s="479">
        <v>1</v>
      </c>
      <c r="AL67" s="282">
        <v>0.3</v>
      </c>
      <c r="AM67" s="279">
        <v>200</v>
      </c>
      <c r="AN67" s="284">
        <v>49.1</v>
      </c>
      <c r="AO67" s="280">
        <v>207</v>
      </c>
      <c r="AP67" s="284">
        <v>50.9</v>
      </c>
      <c r="AQ67" s="479">
        <v>0</v>
      </c>
      <c r="AR67" s="282">
        <v>0</v>
      </c>
      <c r="AS67" s="279">
        <v>200</v>
      </c>
      <c r="AT67" s="284">
        <v>49.4</v>
      </c>
      <c r="AU67" s="280">
        <v>205</v>
      </c>
      <c r="AV67" s="284">
        <v>50.6</v>
      </c>
      <c r="AW67" s="479">
        <v>0</v>
      </c>
      <c r="AX67" s="282">
        <v>0</v>
      </c>
      <c r="AY67" s="279">
        <v>195</v>
      </c>
      <c r="AZ67" s="284">
        <v>47.4</v>
      </c>
      <c r="BA67" s="280">
        <v>216</v>
      </c>
      <c r="BB67" s="284">
        <v>52.6</v>
      </c>
      <c r="BC67" s="479">
        <v>0</v>
      </c>
      <c r="BD67" s="282">
        <v>0</v>
      </c>
    </row>
    <row r="68" spans="1:56" ht="20.100000000000001" customHeight="1" x14ac:dyDescent="0.35">
      <c r="A68" s="74" t="s">
        <v>176</v>
      </c>
      <c r="B68" s="75" t="s">
        <v>177</v>
      </c>
      <c r="C68" s="277">
        <v>135</v>
      </c>
      <c r="D68" s="283">
        <v>57.4</v>
      </c>
      <c r="E68" s="278">
        <v>100</v>
      </c>
      <c r="F68" s="281">
        <v>42.6</v>
      </c>
      <c r="G68" s="277">
        <v>141</v>
      </c>
      <c r="H68" s="283">
        <v>58.3</v>
      </c>
      <c r="I68" s="278">
        <v>101</v>
      </c>
      <c r="J68" s="281">
        <v>41.7</v>
      </c>
      <c r="K68" s="277">
        <v>148</v>
      </c>
      <c r="L68" s="283">
        <v>58.5</v>
      </c>
      <c r="M68" s="278">
        <v>105</v>
      </c>
      <c r="N68" s="281">
        <v>41.5</v>
      </c>
      <c r="O68" s="277">
        <v>153</v>
      </c>
      <c r="P68" s="283">
        <v>58.8</v>
      </c>
      <c r="Q68" s="278">
        <v>107</v>
      </c>
      <c r="R68" s="281">
        <v>41.2</v>
      </c>
      <c r="S68" s="277">
        <v>153</v>
      </c>
      <c r="T68" s="283">
        <v>58.6</v>
      </c>
      <c r="U68" s="278">
        <v>108</v>
      </c>
      <c r="V68" s="281">
        <v>41.4</v>
      </c>
      <c r="W68" s="277">
        <v>149</v>
      </c>
      <c r="X68" s="283">
        <v>56.4</v>
      </c>
      <c r="Y68" s="278">
        <v>115</v>
      </c>
      <c r="Z68" s="281">
        <v>43.6</v>
      </c>
      <c r="AA68" s="277">
        <v>140</v>
      </c>
      <c r="AB68" s="283">
        <v>53.6</v>
      </c>
      <c r="AC68" s="278">
        <v>121</v>
      </c>
      <c r="AD68" s="283">
        <v>46.4</v>
      </c>
      <c r="AE68" s="77">
        <v>0</v>
      </c>
      <c r="AF68" s="281">
        <v>0</v>
      </c>
      <c r="AG68" s="277">
        <v>129</v>
      </c>
      <c r="AH68" s="283">
        <v>49.2</v>
      </c>
      <c r="AI68" s="278">
        <v>133</v>
      </c>
      <c r="AJ68" s="283">
        <v>50.8</v>
      </c>
      <c r="AK68" s="478">
        <v>0</v>
      </c>
      <c r="AL68" s="281">
        <v>0</v>
      </c>
      <c r="AM68" s="277">
        <v>129</v>
      </c>
      <c r="AN68" s="283">
        <v>48.7</v>
      </c>
      <c r="AO68" s="278">
        <v>136</v>
      </c>
      <c r="AP68" s="283">
        <v>51.3</v>
      </c>
      <c r="AQ68" s="478">
        <v>0</v>
      </c>
      <c r="AR68" s="281">
        <v>0</v>
      </c>
      <c r="AS68" s="277">
        <v>131</v>
      </c>
      <c r="AT68" s="283">
        <v>48.7</v>
      </c>
      <c r="AU68" s="278">
        <v>138</v>
      </c>
      <c r="AV68" s="283">
        <v>51.3</v>
      </c>
      <c r="AW68" s="478">
        <v>0</v>
      </c>
      <c r="AX68" s="281">
        <v>0</v>
      </c>
      <c r="AY68" s="277">
        <v>137</v>
      </c>
      <c r="AZ68" s="283">
        <v>51.7</v>
      </c>
      <c r="BA68" s="278">
        <v>127</v>
      </c>
      <c r="BB68" s="283">
        <v>47.9</v>
      </c>
      <c r="BC68" s="478">
        <v>1</v>
      </c>
      <c r="BD68" s="281">
        <v>0.4</v>
      </c>
    </row>
    <row r="69" spans="1:56" ht="20.100000000000001" customHeight="1" x14ac:dyDescent="0.35">
      <c r="A69" s="80" t="s">
        <v>179</v>
      </c>
      <c r="B69" s="81" t="s">
        <v>180</v>
      </c>
      <c r="C69" s="279">
        <v>105</v>
      </c>
      <c r="D69" s="284">
        <v>52.8</v>
      </c>
      <c r="E69" s="280">
        <v>94</v>
      </c>
      <c r="F69" s="282">
        <v>47.2</v>
      </c>
      <c r="G69" s="279">
        <v>102</v>
      </c>
      <c r="H69" s="284">
        <v>52</v>
      </c>
      <c r="I69" s="280">
        <v>94</v>
      </c>
      <c r="J69" s="282">
        <v>48</v>
      </c>
      <c r="K69" s="279">
        <v>87</v>
      </c>
      <c r="L69" s="284">
        <v>44.8</v>
      </c>
      <c r="M69" s="280">
        <v>107</v>
      </c>
      <c r="N69" s="282">
        <v>55.2</v>
      </c>
      <c r="O69" s="279">
        <v>95</v>
      </c>
      <c r="P69" s="284">
        <v>46.6</v>
      </c>
      <c r="Q69" s="280">
        <v>109</v>
      </c>
      <c r="R69" s="282">
        <v>53.4</v>
      </c>
      <c r="S69" s="279">
        <v>103</v>
      </c>
      <c r="T69" s="284">
        <v>47.2</v>
      </c>
      <c r="U69" s="280">
        <v>115</v>
      </c>
      <c r="V69" s="282">
        <v>52.8</v>
      </c>
      <c r="W69" s="279">
        <v>104</v>
      </c>
      <c r="X69" s="284">
        <v>46.6</v>
      </c>
      <c r="Y69" s="280">
        <v>119</v>
      </c>
      <c r="Z69" s="282">
        <v>53.4</v>
      </c>
      <c r="AA69" s="279">
        <v>108</v>
      </c>
      <c r="AB69" s="284">
        <v>49.3</v>
      </c>
      <c r="AC69" s="280">
        <v>111</v>
      </c>
      <c r="AD69" s="284">
        <v>50.7</v>
      </c>
      <c r="AE69" s="83">
        <v>0</v>
      </c>
      <c r="AF69" s="282">
        <v>0</v>
      </c>
      <c r="AG69" s="279">
        <v>104</v>
      </c>
      <c r="AH69" s="284">
        <v>49.1</v>
      </c>
      <c r="AI69" s="280">
        <v>108</v>
      </c>
      <c r="AJ69" s="284">
        <v>50.9</v>
      </c>
      <c r="AK69" s="479">
        <v>0</v>
      </c>
      <c r="AL69" s="282">
        <v>0</v>
      </c>
      <c r="AM69" s="279">
        <v>102</v>
      </c>
      <c r="AN69" s="284">
        <v>50.5</v>
      </c>
      <c r="AO69" s="280">
        <v>100</v>
      </c>
      <c r="AP69" s="284">
        <v>49.5</v>
      </c>
      <c r="AQ69" s="479">
        <v>0</v>
      </c>
      <c r="AR69" s="282">
        <v>0</v>
      </c>
      <c r="AS69" s="279">
        <v>95</v>
      </c>
      <c r="AT69" s="284">
        <v>50</v>
      </c>
      <c r="AU69" s="280">
        <v>95</v>
      </c>
      <c r="AV69" s="284">
        <v>50</v>
      </c>
      <c r="AW69" s="479">
        <v>0</v>
      </c>
      <c r="AX69" s="282">
        <v>0</v>
      </c>
      <c r="AY69" s="279">
        <v>94</v>
      </c>
      <c r="AZ69" s="284">
        <v>50.8</v>
      </c>
      <c r="BA69" s="280">
        <v>91</v>
      </c>
      <c r="BB69" s="284">
        <v>49.2</v>
      </c>
      <c r="BC69" s="479">
        <v>0</v>
      </c>
      <c r="BD69" s="282">
        <v>0</v>
      </c>
    </row>
    <row r="70" spans="1:56" ht="20.100000000000001" customHeight="1" x14ac:dyDescent="0.35">
      <c r="A70" s="74" t="s">
        <v>182</v>
      </c>
      <c r="B70" s="75" t="s">
        <v>183</v>
      </c>
      <c r="C70" s="277">
        <v>177</v>
      </c>
      <c r="D70" s="283">
        <v>55.5</v>
      </c>
      <c r="E70" s="278">
        <v>142</v>
      </c>
      <c r="F70" s="281">
        <v>44.5</v>
      </c>
      <c r="G70" s="277">
        <v>186</v>
      </c>
      <c r="H70" s="283">
        <v>57.4</v>
      </c>
      <c r="I70" s="278">
        <v>138</v>
      </c>
      <c r="J70" s="281">
        <v>42.6</v>
      </c>
      <c r="K70" s="277">
        <v>184</v>
      </c>
      <c r="L70" s="283">
        <v>57.3</v>
      </c>
      <c r="M70" s="278">
        <v>137</v>
      </c>
      <c r="N70" s="281">
        <v>42.7</v>
      </c>
      <c r="O70" s="277">
        <v>182</v>
      </c>
      <c r="P70" s="283">
        <v>56.7</v>
      </c>
      <c r="Q70" s="278">
        <v>139</v>
      </c>
      <c r="R70" s="281">
        <v>43.3</v>
      </c>
      <c r="S70" s="277">
        <v>196</v>
      </c>
      <c r="T70" s="283">
        <v>57</v>
      </c>
      <c r="U70" s="278">
        <v>148</v>
      </c>
      <c r="V70" s="281">
        <v>43</v>
      </c>
      <c r="W70" s="277">
        <v>201</v>
      </c>
      <c r="X70" s="283">
        <v>54.5</v>
      </c>
      <c r="Y70" s="278">
        <v>168</v>
      </c>
      <c r="Z70" s="281">
        <v>45.5</v>
      </c>
      <c r="AA70" s="277">
        <v>193</v>
      </c>
      <c r="AB70" s="283">
        <v>50.1</v>
      </c>
      <c r="AC70" s="278">
        <v>192</v>
      </c>
      <c r="AD70" s="283">
        <v>49.9</v>
      </c>
      <c r="AE70" s="77">
        <v>0</v>
      </c>
      <c r="AF70" s="281">
        <v>0</v>
      </c>
      <c r="AG70" s="277">
        <v>198</v>
      </c>
      <c r="AH70" s="283">
        <v>49.3</v>
      </c>
      <c r="AI70" s="278">
        <v>203</v>
      </c>
      <c r="AJ70" s="283">
        <v>50.5</v>
      </c>
      <c r="AK70" s="478">
        <v>1</v>
      </c>
      <c r="AL70" s="281">
        <v>0.2</v>
      </c>
      <c r="AM70" s="277">
        <v>195</v>
      </c>
      <c r="AN70" s="283">
        <v>49</v>
      </c>
      <c r="AO70" s="278">
        <v>203</v>
      </c>
      <c r="AP70" s="283">
        <v>51</v>
      </c>
      <c r="AQ70" s="478">
        <v>0</v>
      </c>
      <c r="AR70" s="281">
        <v>0</v>
      </c>
      <c r="AS70" s="277">
        <v>194</v>
      </c>
      <c r="AT70" s="283">
        <v>48.9</v>
      </c>
      <c r="AU70" s="278">
        <v>203</v>
      </c>
      <c r="AV70" s="283">
        <v>51.1</v>
      </c>
      <c r="AW70" s="478">
        <v>0</v>
      </c>
      <c r="AX70" s="281">
        <v>0</v>
      </c>
      <c r="AY70" s="277">
        <v>194</v>
      </c>
      <c r="AZ70" s="283">
        <v>49</v>
      </c>
      <c r="BA70" s="278">
        <v>202</v>
      </c>
      <c r="BB70" s="283">
        <v>51</v>
      </c>
      <c r="BC70" s="478">
        <v>0</v>
      </c>
      <c r="BD70" s="281">
        <v>0</v>
      </c>
    </row>
    <row r="71" spans="1:56" ht="20.100000000000001" customHeight="1" x14ac:dyDescent="0.35">
      <c r="A71" s="80" t="s">
        <v>185</v>
      </c>
      <c r="B71" s="81" t="s">
        <v>186</v>
      </c>
      <c r="C71" s="279">
        <v>51</v>
      </c>
      <c r="D71" s="284">
        <v>30.7</v>
      </c>
      <c r="E71" s="280">
        <v>115</v>
      </c>
      <c r="F71" s="282">
        <v>69.3</v>
      </c>
      <c r="G71" s="279">
        <v>60</v>
      </c>
      <c r="H71" s="284">
        <v>33.299999999999997</v>
      </c>
      <c r="I71" s="280">
        <v>120</v>
      </c>
      <c r="J71" s="282">
        <v>66.7</v>
      </c>
      <c r="K71" s="279">
        <v>65</v>
      </c>
      <c r="L71" s="284">
        <v>33.5</v>
      </c>
      <c r="M71" s="280">
        <v>129</v>
      </c>
      <c r="N71" s="282">
        <v>66.5</v>
      </c>
      <c r="O71" s="279">
        <v>74</v>
      </c>
      <c r="P71" s="284">
        <v>37.6</v>
      </c>
      <c r="Q71" s="280">
        <v>123</v>
      </c>
      <c r="R71" s="282">
        <v>62.4</v>
      </c>
      <c r="S71" s="279">
        <v>73</v>
      </c>
      <c r="T71" s="284">
        <v>36.5</v>
      </c>
      <c r="U71" s="280">
        <v>127</v>
      </c>
      <c r="V71" s="282">
        <v>63.5</v>
      </c>
      <c r="W71" s="279">
        <v>68</v>
      </c>
      <c r="X71" s="284">
        <v>33.799999999999997</v>
      </c>
      <c r="Y71" s="280">
        <v>133</v>
      </c>
      <c r="Z71" s="282">
        <v>66.2</v>
      </c>
      <c r="AA71" s="279">
        <v>55</v>
      </c>
      <c r="AB71" s="284">
        <v>29.4</v>
      </c>
      <c r="AC71" s="280">
        <v>132</v>
      </c>
      <c r="AD71" s="284">
        <v>70.599999999999994</v>
      </c>
      <c r="AE71" s="83">
        <v>0</v>
      </c>
      <c r="AF71" s="282">
        <v>0</v>
      </c>
      <c r="AG71" s="279">
        <v>51</v>
      </c>
      <c r="AH71" s="284">
        <v>27</v>
      </c>
      <c r="AI71" s="280">
        <v>138</v>
      </c>
      <c r="AJ71" s="284">
        <v>73</v>
      </c>
      <c r="AK71" s="479">
        <v>0</v>
      </c>
      <c r="AL71" s="282">
        <v>0</v>
      </c>
      <c r="AM71" s="279">
        <v>61</v>
      </c>
      <c r="AN71" s="284">
        <v>31.9</v>
      </c>
      <c r="AO71" s="280">
        <v>130</v>
      </c>
      <c r="AP71" s="284">
        <v>68.099999999999994</v>
      </c>
      <c r="AQ71" s="479">
        <v>0</v>
      </c>
      <c r="AR71" s="282">
        <v>0</v>
      </c>
      <c r="AS71" s="279">
        <v>67</v>
      </c>
      <c r="AT71" s="284">
        <v>34.5</v>
      </c>
      <c r="AU71" s="280">
        <v>127</v>
      </c>
      <c r="AV71" s="284">
        <v>65.5</v>
      </c>
      <c r="AW71" s="479">
        <v>0</v>
      </c>
      <c r="AX71" s="282">
        <v>0</v>
      </c>
      <c r="AY71" s="279">
        <v>66</v>
      </c>
      <c r="AZ71" s="284">
        <v>33.299999999999997</v>
      </c>
      <c r="BA71" s="280">
        <v>132</v>
      </c>
      <c r="BB71" s="284">
        <v>66.7</v>
      </c>
      <c r="BC71" s="479">
        <v>0</v>
      </c>
      <c r="BD71" s="282">
        <v>0</v>
      </c>
    </row>
    <row r="72" spans="1:56" s="217" customFormat="1" ht="29.25" customHeight="1" x14ac:dyDescent="0.4">
      <c r="A72" s="71"/>
      <c r="B72" s="72" t="s">
        <v>324</v>
      </c>
      <c r="C72" s="285">
        <v>11021</v>
      </c>
      <c r="D72" s="286">
        <v>54.8</v>
      </c>
      <c r="E72" s="287">
        <v>9098</v>
      </c>
      <c r="F72" s="288">
        <v>45.2</v>
      </c>
      <c r="G72" s="285">
        <v>11100</v>
      </c>
      <c r="H72" s="286">
        <v>54.2</v>
      </c>
      <c r="I72" s="287">
        <v>9365</v>
      </c>
      <c r="J72" s="288">
        <v>45.8</v>
      </c>
      <c r="K72" s="285">
        <v>11423</v>
      </c>
      <c r="L72" s="286">
        <v>53.7</v>
      </c>
      <c r="M72" s="287">
        <v>9855</v>
      </c>
      <c r="N72" s="288">
        <v>46.3</v>
      </c>
      <c r="O72" s="285">
        <v>11668</v>
      </c>
      <c r="P72" s="286">
        <v>53.1</v>
      </c>
      <c r="Q72" s="287">
        <v>10326</v>
      </c>
      <c r="R72" s="288">
        <v>46.9</v>
      </c>
      <c r="S72" s="285">
        <v>12095</v>
      </c>
      <c r="T72" s="286">
        <v>52.8</v>
      </c>
      <c r="U72" s="287">
        <v>10831</v>
      </c>
      <c r="V72" s="288">
        <v>47.2</v>
      </c>
      <c r="W72" s="285">
        <v>12413</v>
      </c>
      <c r="X72" s="286">
        <v>52.4</v>
      </c>
      <c r="Y72" s="287">
        <v>11256</v>
      </c>
      <c r="Z72" s="288">
        <v>47.6</v>
      </c>
      <c r="AA72" s="285">
        <v>12377</v>
      </c>
      <c r="AB72" s="286">
        <v>51.3</v>
      </c>
      <c r="AC72" s="287">
        <v>11711</v>
      </c>
      <c r="AD72" s="286">
        <v>48.5</v>
      </c>
      <c r="AE72" s="219">
        <v>29</v>
      </c>
      <c r="AF72" s="288">
        <v>0.1</v>
      </c>
      <c r="AG72" s="285">
        <v>12553</v>
      </c>
      <c r="AH72" s="286">
        <v>50.9</v>
      </c>
      <c r="AI72" s="287">
        <v>12098</v>
      </c>
      <c r="AJ72" s="286">
        <v>49</v>
      </c>
      <c r="AK72" s="480">
        <v>26</v>
      </c>
      <c r="AL72" s="288">
        <v>0.1</v>
      </c>
      <c r="AM72" s="285">
        <v>12567</v>
      </c>
      <c r="AN72" s="286">
        <v>50.3</v>
      </c>
      <c r="AO72" s="287">
        <v>12414</v>
      </c>
      <c r="AP72" s="286">
        <v>49.6</v>
      </c>
      <c r="AQ72" s="480">
        <v>29</v>
      </c>
      <c r="AR72" s="288">
        <v>0.1</v>
      </c>
      <c r="AS72" s="285">
        <v>12499</v>
      </c>
      <c r="AT72" s="286">
        <v>49.2</v>
      </c>
      <c r="AU72" s="287">
        <v>12822</v>
      </c>
      <c r="AV72" s="286">
        <v>50.5</v>
      </c>
      <c r="AW72" s="480">
        <v>60</v>
      </c>
      <c r="AX72" s="288">
        <v>0.2</v>
      </c>
      <c r="AY72" s="285">
        <v>12449</v>
      </c>
      <c r="AZ72" s="286">
        <v>48.2</v>
      </c>
      <c r="BA72" s="287">
        <v>13314</v>
      </c>
      <c r="BB72" s="286">
        <v>51.6</v>
      </c>
      <c r="BC72" s="480">
        <v>44</v>
      </c>
      <c r="BD72" s="288">
        <v>0.2</v>
      </c>
    </row>
    <row r="73" spans="1:56" s="217" customFormat="1" ht="31.5" customHeight="1" x14ac:dyDescent="0.4">
      <c r="A73" s="695" t="s">
        <v>876</v>
      </c>
      <c r="B73" s="695"/>
      <c r="C73" s="510"/>
      <c r="D73" s="512"/>
      <c r="E73" s="510"/>
      <c r="F73" s="512"/>
      <c r="G73" s="510"/>
      <c r="H73" s="512"/>
      <c r="I73" s="510"/>
      <c r="J73" s="512"/>
      <c r="K73" s="510"/>
      <c r="L73" s="512"/>
      <c r="M73" s="510"/>
      <c r="N73" s="512"/>
      <c r="O73" s="510"/>
      <c r="P73" s="512"/>
      <c r="Q73" s="510"/>
      <c r="R73" s="512"/>
      <c r="S73" s="510"/>
      <c r="T73" s="512"/>
      <c r="U73" s="510"/>
      <c r="V73" s="512"/>
      <c r="W73" s="510"/>
      <c r="X73" s="512"/>
      <c r="Y73" s="510"/>
      <c r="Z73" s="512"/>
      <c r="AA73" s="510"/>
      <c r="AB73" s="512"/>
      <c r="AC73" s="510"/>
      <c r="AD73" s="512"/>
      <c r="AE73" s="543"/>
      <c r="AF73" s="512"/>
      <c r="AG73" s="510"/>
      <c r="AH73" s="512"/>
      <c r="AI73" s="510"/>
      <c r="AJ73" s="512"/>
      <c r="AK73" s="544"/>
      <c r="AL73" s="512"/>
      <c r="AM73" s="510"/>
      <c r="AN73" s="512"/>
      <c r="AO73" s="510"/>
      <c r="AP73" s="512"/>
      <c r="AQ73" s="544"/>
      <c r="AR73" s="512"/>
      <c r="AS73" s="510"/>
      <c r="AT73" s="512"/>
      <c r="AU73" s="510"/>
      <c r="AV73" s="512"/>
      <c r="AW73" s="544"/>
      <c r="AX73" s="512"/>
      <c r="AY73" s="510"/>
      <c r="AZ73" s="512"/>
      <c r="BA73" s="510"/>
      <c r="BB73" s="512"/>
      <c r="BC73" s="544"/>
      <c r="BD73" s="512"/>
    </row>
    <row r="74" spans="1:56" ht="13.9" x14ac:dyDescent="0.35">
      <c r="A74" s="465" t="s">
        <v>819</v>
      </c>
      <c r="B74" s="48"/>
      <c r="AS74" s="697"/>
      <c r="AT74" s="697"/>
      <c r="AU74" s="697"/>
      <c r="AV74" s="697"/>
      <c r="AW74" s="697"/>
      <c r="AX74" s="697"/>
    </row>
    <row r="75" spans="1:56" ht="30" customHeight="1" x14ac:dyDescent="0.35">
      <c r="A75" s="653" t="s">
        <v>820</v>
      </c>
      <c r="B75" s="653"/>
    </row>
    <row r="76" spans="1:56" x14ac:dyDescent="0.35">
      <c r="A76" s="48"/>
      <c r="B76" s="48"/>
    </row>
    <row r="77" spans="1:56" ht="25.5" customHeight="1" x14ac:dyDescent="0.35">
      <c r="A77" s="678" t="s">
        <v>821</v>
      </c>
      <c r="B77" s="678"/>
      <c r="BA77" s="62"/>
    </row>
    <row r="78" spans="1:56" x14ac:dyDescent="0.35">
      <c r="A78" s="445" t="s">
        <v>521</v>
      </c>
      <c r="B78" s="48"/>
    </row>
  </sheetData>
  <autoFilter ref="A5:BD5"/>
  <mergeCells count="46">
    <mergeCell ref="BA4:BB4"/>
    <mergeCell ref="BC4:BD4"/>
    <mergeCell ref="AK4:AL4"/>
    <mergeCell ref="AM4:AN4"/>
    <mergeCell ref="AO4:AP4"/>
    <mergeCell ref="AQ4:AR4"/>
    <mergeCell ref="AS4:AT4"/>
    <mergeCell ref="AU4:AV4"/>
    <mergeCell ref="I4:J4"/>
    <mergeCell ref="AG4:AH4"/>
    <mergeCell ref="AW4:AX4"/>
    <mergeCell ref="AY4:AZ4"/>
    <mergeCell ref="AC4:AD4"/>
    <mergeCell ref="AE4:AF4"/>
    <mergeCell ref="E4:F4"/>
    <mergeCell ref="A1:B1"/>
    <mergeCell ref="AS74:AX74"/>
    <mergeCell ref="A2:B2"/>
    <mergeCell ref="AY3:BD3"/>
    <mergeCell ref="A3:B3"/>
    <mergeCell ref="C3:F3"/>
    <mergeCell ref="G3:J3"/>
    <mergeCell ref="K3:N3"/>
    <mergeCell ref="O3:R3"/>
    <mergeCell ref="S3:V3"/>
    <mergeCell ref="W3:Z3"/>
    <mergeCell ref="AA3:AF3"/>
    <mergeCell ref="AG3:AL3"/>
    <mergeCell ref="AM3:AR3"/>
    <mergeCell ref="G4:H4"/>
    <mergeCell ref="A73:B73"/>
    <mergeCell ref="A75:B75"/>
    <mergeCell ref="A77:B77"/>
    <mergeCell ref="AS3:AX3"/>
    <mergeCell ref="K4:L4"/>
    <mergeCell ref="AI4:AJ4"/>
    <mergeCell ref="M4:N4"/>
    <mergeCell ref="O4:P4"/>
    <mergeCell ref="Q4:R4"/>
    <mergeCell ref="S4:T4"/>
    <mergeCell ref="U4:V4"/>
    <mergeCell ref="W4:X4"/>
    <mergeCell ref="Y4:Z4"/>
    <mergeCell ref="AA4:AB4"/>
    <mergeCell ref="A4:B4"/>
    <mergeCell ref="C4:D4"/>
  </mergeCells>
  <hyperlinks>
    <hyperlink ref="A2:B2" location="TOC!A1" display="Return to Table of Contents"/>
  </hyperlinks>
  <pageMargins left="0.25" right="0.25" top="0.75" bottom="1" header="0.5" footer="0.5"/>
  <pageSetup scale="41" fitToWidth="0" orientation="portrait" horizontalDpi="1200" verticalDpi="1200" r:id="rId1"/>
  <headerFooter>
    <oddHeader>&amp;L&amp;9 2019-20 &amp;"Arial,Italic"Survey of Dental Education&amp;"Arial,Regular"
Report 1 - Academic Programs, Enrollment, and Graduates</oddHeader>
  </headerFooter>
  <colBreaks count="3" manualBreakCount="3">
    <brk id="18" max="1048575" man="1"/>
    <brk id="32" max="1048575" man="1"/>
    <brk id="50"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H88"/>
  <sheetViews>
    <sheetView zoomScaleNormal="100" workbookViewId="0">
      <pane xSplit="2" ySplit="4" topLeftCell="C5" activePane="bottomRight" state="frozen"/>
      <selection activeCell="B51" sqref="B51"/>
      <selection pane="topRight" activeCell="B51" sqref="B51"/>
      <selection pane="bottomLeft" activeCell="B51" sqref="B51"/>
      <selection pane="bottomRight" sqref="A1:B1"/>
    </sheetView>
  </sheetViews>
  <sheetFormatPr defaultColWidth="9.1328125" defaultRowHeight="12.75" x14ac:dyDescent="0.35"/>
  <cols>
    <col min="1" max="1" width="11.265625" style="1" customWidth="1"/>
    <col min="2" max="2" width="64.265625" style="1" customWidth="1"/>
    <col min="3" max="33" width="9.73046875" style="1" customWidth="1"/>
    <col min="34" max="16384" width="9.1328125" style="1"/>
  </cols>
  <sheetData>
    <row r="1" spans="1:34" ht="31.5" customHeight="1" x14ac:dyDescent="0.4">
      <c r="A1" s="644" t="s">
        <v>907</v>
      </c>
      <c r="B1" s="644"/>
    </row>
    <row r="2" spans="1:34" ht="21" customHeight="1" x14ac:dyDescent="0.35">
      <c r="A2" s="643" t="s">
        <v>0</v>
      </c>
      <c r="B2" s="643"/>
    </row>
    <row r="3" spans="1:34" s="132" customFormat="1" ht="45" customHeight="1" x14ac:dyDescent="0.4">
      <c r="A3" s="613" t="s">
        <v>908</v>
      </c>
      <c r="B3" s="620"/>
      <c r="C3" s="655" t="s">
        <v>501</v>
      </c>
      <c r="D3" s="656"/>
      <c r="E3" s="657"/>
      <c r="F3" s="655" t="s">
        <v>502</v>
      </c>
      <c r="G3" s="656"/>
      <c r="H3" s="657"/>
      <c r="I3" s="655" t="s">
        <v>503</v>
      </c>
      <c r="J3" s="656"/>
      <c r="K3" s="657"/>
      <c r="L3" s="659" t="s">
        <v>504</v>
      </c>
      <c r="M3" s="660"/>
      <c r="N3" s="661"/>
      <c r="O3" s="655" t="s">
        <v>505</v>
      </c>
      <c r="P3" s="656"/>
      <c r="Q3" s="657"/>
      <c r="R3" s="659" t="s">
        <v>506</v>
      </c>
      <c r="S3" s="660"/>
      <c r="T3" s="661"/>
      <c r="U3" s="655" t="s">
        <v>507</v>
      </c>
      <c r="V3" s="656"/>
      <c r="W3" s="657"/>
      <c r="X3" s="655" t="s">
        <v>260</v>
      </c>
      <c r="Y3" s="656"/>
      <c r="Z3" s="657"/>
      <c r="AA3" s="655" t="s">
        <v>261</v>
      </c>
      <c r="AB3" s="656"/>
      <c r="AC3" s="657"/>
      <c r="AD3" s="655" t="s">
        <v>262</v>
      </c>
      <c r="AE3" s="656"/>
      <c r="AF3" s="657"/>
      <c r="AG3" s="438"/>
    </row>
    <row r="4" spans="1:34" s="132" customFormat="1" ht="16.5" customHeight="1" x14ac:dyDescent="0.4">
      <c r="A4" s="68" t="s">
        <v>897</v>
      </c>
      <c r="B4" s="615" t="s">
        <v>887</v>
      </c>
      <c r="C4" s="441" t="s">
        <v>250</v>
      </c>
      <c r="D4" s="440" t="s">
        <v>251</v>
      </c>
      <c r="E4" s="442" t="s">
        <v>131</v>
      </c>
      <c r="F4" s="441" t="s">
        <v>250</v>
      </c>
      <c r="G4" s="440" t="s">
        <v>251</v>
      </c>
      <c r="H4" s="442" t="s">
        <v>131</v>
      </c>
      <c r="I4" s="441" t="s">
        <v>250</v>
      </c>
      <c r="J4" s="440" t="s">
        <v>251</v>
      </c>
      <c r="K4" s="442" t="s">
        <v>131</v>
      </c>
      <c r="L4" s="441" t="s">
        <v>250</v>
      </c>
      <c r="M4" s="440" t="s">
        <v>251</v>
      </c>
      <c r="N4" s="442" t="s">
        <v>131</v>
      </c>
      <c r="O4" s="441" t="s">
        <v>250</v>
      </c>
      <c r="P4" s="440" t="s">
        <v>251</v>
      </c>
      <c r="Q4" s="442" t="s">
        <v>131</v>
      </c>
      <c r="R4" s="441" t="s">
        <v>250</v>
      </c>
      <c r="S4" s="440" t="s">
        <v>251</v>
      </c>
      <c r="T4" s="442" t="s">
        <v>131</v>
      </c>
      <c r="U4" s="441" t="s">
        <v>250</v>
      </c>
      <c r="V4" s="440" t="s">
        <v>251</v>
      </c>
      <c r="W4" s="442" t="s">
        <v>131</v>
      </c>
      <c r="X4" s="441" t="s">
        <v>250</v>
      </c>
      <c r="Y4" s="440" t="s">
        <v>251</v>
      </c>
      <c r="Z4" s="442" t="s">
        <v>131</v>
      </c>
      <c r="AA4" s="441" t="s">
        <v>250</v>
      </c>
      <c r="AB4" s="440" t="s">
        <v>251</v>
      </c>
      <c r="AC4" s="442" t="s">
        <v>131</v>
      </c>
      <c r="AD4" s="441" t="s">
        <v>250</v>
      </c>
      <c r="AE4" s="440" t="s">
        <v>251</v>
      </c>
      <c r="AF4" s="442" t="s">
        <v>131</v>
      </c>
      <c r="AG4" s="440" t="s">
        <v>248</v>
      </c>
    </row>
    <row r="5" spans="1:34" ht="20.100000000000001" customHeight="1" x14ac:dyDescent="0.35">
      <c r="A5" s="74" t="s">
        <v>10</v>
      </c>
      <c r="B5" s="75" t="s">
        <v>11</v>
      </c>
      <c r="C5" s="76">
        <v>97</v>
      </c>
      <c r="D5" s="77">
        <v>86</v>
      </c>
      <c r="E5" s="78">
        <v>0</v>
      </c>
      <c r="F5" s="76">
        <v>4</v>
      </c>
      <c r="G5" s="77">
        <v>12</v>
      </c>
      <c r="H5" s="78">
        <v>0</v>
      </c>
      <c r="I5" s="76">
        <v>7</v>
      </c>
      <c r="J5" s="77">
        <v>13</v>
      </c>
      <c r="K5" s="78">
        <v>0</v>
      </c>
      <c r="L5" s="76">
        <v>0</v>
      </c>
      <c r="M5" s="77">
        <v>0</v>
      </c>
      <c r="N5" s="78">
        <v>0</v>
      </c>
      <c r="O5" s="76">
        <v>11</v>
      </c>
      <c r="P5" s="77">
        <v>44</v>
      </c>
      <c r="Q5" s="78">
        <v>0</v>
      </c>
      <c r="R5" s="76">
        <v>0</v>
      </c>
      <c r="S5" s="77">
        <v>0</v>
      </c>
      <c r="T5" s="78">
        <v>0</v>
      </c>
      <c r="U5" s="76">
        <v>1</v>
      </c>
      <c r="V5" s="77">
        <v>2</v>
      </c>
      <c r="W5" s="78">
        <v>0</v>
      </c>
      <c r="X5" s="76">
        <v>0</v>
      </c>
      <c r="Y5" s="77">
        <v>1</v>
      </c>
      <c r="Z5" s="78">
        <v>0</v>
      </c>
      <c r="AA5" s="76">
        <v>3</v>
      </c>
      <c r="AB5" s="77">
        <v>1</v>
      </c>
      <c r="AC5" s="78">
        <v>0</v>
      </c>
      <c r="AD5" s="76">
        <v>123</v>
      </c>
      <c r="AE5" s="77">
        <v>159</v>
      </c>
      <c r="AF5" s="78">
        <v>0</v>
      </c>
      <c r="AG5" s="79">
        <v>282</v>
      </c>
      <c r="AH5" s="64"/>
    </row>
    <row r="6" spans="1:34" ht="20.100000000000001" customHeight="1" x14ac:dyDescent="0.35">
      <c r="A6" s="80" t="s">
        <v>18</v>
      </c>
      <c r="B6" s="81" t="s">
        <v>19</v>
      </c>
      <c r="C6" s="82">
        <v>61</v>
      </c>
      <c r="D6" s="83">
        <v>65</v>
      </c>
      <c r="E6" s="84">
        <v>0</v>
      </c>
      <c r="F6" s="82">
        <v>4</v>
      </c>
      <c r="G6" s="83">
        <v>4</v>
      </c>
      <c r="H6" s="84">
        <v>0</v>
      </c>
      <c r="I6" s="82">
        <v>7</v>
      </c>
      <c r="J6" s="83">
        <v>10</v>
      </c>
      <c r="K6" s="84">
        <v>0</v>
      </c>
      <c r="L6" s="82">
        <v>0</v>
      </c>
      <c r="M6" s="83">
        <v>2</v>
      </c>
      <c r="N6" s="84">
        <v>0</v>
      </c>
      <c r="O6" s="82">
        <v>50</v>
      </c>
      <c r="P6" s="83">
        <v>52</v>
      </c>
      <c r="Q6" s="84">
        <v>0</v>
      </c>
      <c r="R6" s="82">
        <v>1</v>
      </c>
      <c r="S6" s="83">
        <v>0</v>
      </c>
      <c r="T6" s="84">
        <v>0</v>
      </c>
      <c r="U6" s="82">
        <v>10</v>
      </c>
      <c r="V6" s="83">
        <v>12</v>
      </c>
      <c r="W6" s="84">
        <v>0</v>
      </c>
      <c r="X6" s="82">
        <v>0</v>
      </c>
      <c r="Y6" s="83">
        <v>4</v>
      </c>
      <c r="Z6" s="84">
        <v>0</v>
      </c>
      <c r="AA6" s="82">
        <v>4</v>
      </c>
      <c r="AB6" s="83">
        <v>13</v>
      </c>
      <c r="AC6" s="84">
        <v>0</v>
      </c>
      <c r="AD6" s="82">
        <v>137</v>
      </c>
      <c r="AE6" s="83">
        <v>162</v>
      </c>
      <c r="AF6" s="84">
        <v>0</v>
      </c>
      <c r="AG6" s="85">
        <v>299</v>
      </c>
      <c r="AH6" s="64"/>
    </row>
    <row r="7" spans="1:34" ht="20.100000000000001" customHeight="1" x14ac:dyDescent="0.35">
      <c r="A7" s="74" t="s">
        <v>18</v>
      </c>
      <c r="B7" s="75" t="s">
        <v>23</v>
      </c>
      <c r="C7" s="76">
        <v>232</v>
      </c>
      <c r="D7" s="77">
        <v>119</v>
      </c>
      <c r="E7" s="78">
        <v>0</v>
      </c>
      <c r="F7" s="76">
        <v>0</v>
      </c>
      <c r="G7" s="77">
        <v>2</v>
      </c>
      <c r="H7" s="78">
        <v>0</v>
      </c>
      <c r="I7" s="76">
        <v>27</v>
      </c>
      <c r="J7" s="77">
        <v>19</v>
      </c>
      <c r="K7" s="78">
        <v>0</v>
      </c>
      <c r="L7" s="76">
        <v>1</v>
      </c>
      <c r="M7" s="77">
        <v>2</v>
      </c>
      <c r="N7" s="78">
        <v>0</v>
      </c>
      <c r="O7" s="76">
        <v>59</v>
      </c>
      <c r="P7" s="77">
        <v>68</v>
      </c>
      <c r="Q7" s="78">
        <v>0</v>
      </c>
      <c r="R7" s="76">
        <v>2</v>
      </c>
      <c r="S7" s="77">
        <v>1</v>
      </c>
      <c r="T7" s="78">
        <v>0</v>
      </c>
      <c r="U7" s="76">
        <v>11</v>
      </c>
      <c r="V7" s="77">
        <v>7</v>
      </c>
      <c r="W7" s="78">
        <v>0</v>
      </c>
      <c r="X7" s="76">
        <v>7</v>
      </c>
      <c r="Y7" s="77">
        <v>5</v>
      </c>
      <c r="Z7" s="78">
        <v>0</v>
      </c>
      <c r="AA7" s="76">
        <v>6</v>
      </c>
      <c r="AB7" s="77">
        <v>3</v>
      </c>
      <c r="AC7" s="78">
        <v>0</v>
      </c>
      <c r="AD7" s="76">
        <v>345</v>
      </c>
      <c r="AE7" s="77">
        <v>226</v>
      </c>
      <c r="AF7" s="78">
        <v>0</v>
      </c>
      <c r="AG7" s="79">
        <v>571</v>
      </c>
      <c r="AH7" s="64"/>
    </row>
    <row r="8" spans="1:34" ht="20.100000000000001" customHeight="1" x14ac:dyDescent="0.35">
      <c r="A8" s="80" t="s">
        <v>26</v>
      </c>
      <c r="B8" s="81" t="s">
        <v>27</v>
      </c>
      <c r="C8" s="82">
        <v>91</v>
      </c>
      <c r="D8" s="83">
        <v>53</v>
      </c>
      <c r="E8" s="84">
        <v>0</v>
      </c>
      <c r="F8" s="82">
        <v>3</v>
      </c>
      <c r="G8" s="83">
        <v>2</v>
      </c>
      <c r="H8" s="84">
        <v>0</v>
      </c>
      <c r="I8" s="82">
        <v>19</v>
      </c>
      <c r="J8" s="83">
        <v>7</v>
      </c>
      <c r="K8" s="84">
        <v>0</v>
      </c>
      <c r="L8" s="82">
        <v>1</v>
      </c>
      <c r="M8" s="83">
        <v>0</v>
      </c>
      <c r="N8" s="84">
        <v>0</v>
      </c>
      <c r="O8" s="82">
        <v>81</v>
      </c>
      <c r="P8" s="83">
        <v>118</v>
      </c>
      <c r="Q8" s="84">
        <v>0</v>
      </c>
      <c r="R8" s="82">
        <v>1</v>
      </c>
      <c r="S8" s="83">
        <v>3</v>
      </c>
      <c r="T8" s="84">
        <v>0</v>
      </c>
      <c r="U8" s="82">
        <v>16</v>
      </c>
      <c r="V8" s="83">
        <v>17</v>
      </c>
      <c r="W8" s="84">
        <v>0</v>
      </c>
      <c r="X8" s="82">
        <v>14</v>
      </c>
      <c r="Y8" s="83">
        <v>32</v>
      </c>
      <c r="Z8" s="84">
        <v>0</v>
      </c>
      <c r="AA8" s="82">
        <v>8</v>
      </c>
      <c r="AB8" s="83">
        <v>13</v>
      </c>
      <c r="AC8" s="84">
        <v>0</v>
      </c>
      <c r="AD8" s="82">
        <v>234</v>
      </c>
      <c r="AE8" s="83">
        <v>245</v>
      </c>
      <c r="AF8" s="84">
        <v>0</v>
      </c>
      <c r="AG8" s="85">
        <v>479</v>
      </c>
      <c r="AH8" s="64"/>
    </row>
    <row r="9" spans="1:34" ht="20.100000000000001" customHeight="1" x14ac:dyDescent="0.35">
      <c r="A9" s="74" t="s">
        <v>26</v>
      </c>
      <c r="B9" s="75" t="s">
        <v>31</v>
      </c>
      <c r="C9" s="76">
        <v>30</v>
      </c>
      <c r="D9" s="77">
        <v>38</v>
      </c>
      <c r="E9" s="78">
        <v>0</v>
      </c>
      <c r="F9" s="76">
        <v>9</v>
      </c>
      <c r="G9" s="77">
        <v>6</v>
      </c>
      <c r="H9" s="78">
        <v>0</v>
      </c>
      <c r="I9" s="76">
        <v>18</v>
      </c>
      <c r="J9" s="77">
        <v>29</v>
      </c>
      <c r="K9" s="78">
        <v>0</v>
      </c>
      <c r="L9" s="76">
        <v>1</v>
      </c>
      <c r="M9" s="77">
        <v>0</v>
      </c>
      <c r="N9" s="78">
        <v>0</v>
      </c>
      <c r="O9" s="76">
        <v>79</v>
      </c>
      <c r="P9" s="77">
        <v>121</v>
      </c>
      <c r="Q9" s="78">
        <v>0</v>
      </c>
      <c r="R9" s="76">
        <v>0</v>
      </c>
      <c r="S9" s="77">
        <v>0</v>
      </c>
      <c r="T9" s="78">
        <v>0</v>
      </c>
      <c r="U9" s="76">
        <v>6</v>
      </c>
      <c r="V9" s="77">
        <v>5</v>
      </c>
      <c r="W9" s="78">
        <v>0</v>
      </c>
      <c r="X9" s="76">
        <v>16</v>
      </c>
      <c r="Y9" s="77">
        <v>37</v>
      </c>
      <c r="Z9" s="78">
        <v>0</v>
      </c>
      <c r="AA9" s="76">
        <v>7</v>
      </c>
      <c r="AB9" s="77">
        <v>7</v>
      </c>
      <c r="AC9" s="78">
        <v>0</v>
      </c>
      <c r="AD9" s="76">
        <v>166</v>
      </c>
      <c r="AE9" s="77">
        <v>243</v>
      </c>
      <c r="AF9" s="78">
        <v>0</v>
      </c>
      <c r="AG9" s="79">
        <v>409</v>
      </c>
      <c r="AH9" s="64"/>
    </row>
    <row r="10" spans="1:34" ht="20.100000000000001" customHeight="1" x14ac:dyDescent="0.35">
      <c r="A10" s="80" t="s">
        <v>26</v>
      </c>
      <c r="B10" s="81" t="s">
        <v>32</v>
      </c>
      <c r="C10" s="82">
        <v>64</v>
      </c>
      <c r="D10" s="83">
        <v>71</v>
      </c>
      <c r="E10" s="84">
        <v>0</v>
      </c>
      <c r="F10" s="82">
        <v>7</v>
      </c>
      <c r="G10" s="83">
        <v>12</v>
      </c>
      <c r="H10" s="84">
        <v>0</v>
      </c>
      <c r="I10" s="82">
        <v>18</v>
      </c>
      <c r="J10" s="83">
        <v>37</v>
      </c>
      <c r="K10" s="84">
        <v>0</v>
      </c>
      <c r="L10" s="82">
        <v>0</v>
      </c>
      <c r="M10" s="83">
        <v>1</v>
      </c>
      <c r="N10" s="84">
        <v>0</v>
      </c>
      <c r="O10" s="82">
        <v>66</v>
      </c>
      <c r="P10" s="83">
        <v>71</v>
      </c>
      <c r="Q10" s="84">
        <v>0</v>
      </c>
      <c r="R10" s="82">
        <v>4</v>
      </c>
      <c r="S10" s="83">
        <v>5</v>
      </c>
      <c r="T10" s="84">
        <v>0</v>
      </c>
      <c r="U10" s="82">
        <v>0</v>
      </c>
      <c r="V10" s="83">
        <v>4</v>
      </c>
      <c r="W10" s="84">
        <v>0</v>
      </c>
      <c r="X10" s="82">
        <v>9</v>
      </c>
      <c r="Y10" s="83">
        <v>18</v>
      </c>
      <c r="Z10" s="84">
        <v>0</v>
      </c>
      <c r="AA10" s="82">
        <v>1</v>
      </c>
      <c r="AB10" s="83">
        <v>2</v>
      </c>
      <c r="AC10" s="84">
        <v>0</v>
      </c>
      <c r="AD10" s="82">
        <v>169</v>
      </c>
      <c r="AE10" s="83">
        <v>221</v>
      </c>
      <c r="AF10" s="84">
        <v>0</v>
      </c>
      <c r="AG10" s="85">
        <v>390</v>
      </c>
      <c r="AH10" s="64"/>
    </row>
    <row r="11" spans="1:34" ht="20.100000000000001" customHeight="1" x14ac:dyDescent="0.35">
      <c r="A11" s="74" t="s">
        <v>26</v>
      </c>
      <c r="B11" s="75" t="s">
        <v>34</v>
      </c>
      <c r="C11" s="76">
        <v>113</v>
      </c>
      <c r="D11" s="77">
        <v>121</v>
      </c>
      <c r="E11" s="78">
        <v>0</v>
      </c>
      <c r="F11" s="76">
        <v>15</v>
      </c>
      <c r="G11" s="77">
        <v>12</v>
      </c>
      <c r="H11" s="78">
        <v>0</v>
      </c>
      <c r="I11" s="76">
        <v>26</v>
      </c>
      <c r="J11" s="77">
        <v>28</v>
      </c>
      <c r="K11" s="78">
        <v>0</v>
      </c>
      <c r="L11" s="76">
        <v>0</v>
      </c>
      <c r="M11" s="77">
        <v>0</v>
      </c>
      <c r="N11" s="78">
        <v>0</v>
      </c>
      <c r="O11" s="76">
        <v>92</v>
      </c>
      <c r="P11" s="77">
        <v>109</v>
      </c>
      <c r="Q11" s="78">
        <v>0</v>
      </c>
      <c r="R11" s="76">
        <v>2</v>
      </c>
      <c r="S11" s="77">
        <v>2</v>
      </c>
      <c r="T11" s="78">
        <v>0</v>
      </c>
      <c r="U11" s="76">
        <v>18</v>
      </c>
      <c r="V11" s="77">
        <v>20</v>
      </c>
      <c r="W11" s="78">
        <v>0</v>
      </c>
      <c r="X11" s="76">
        <v>17</v>
      </c>
      <c r="Y11" s="77">
        <v>29</v>
      </c>
      <c r="Z11" s="78">
        <v>0</v>
      </c>
      <c r="AA11" s="76">
        <v>20</v>
      </c>
      <c r="AB11" s="77">
        <v>18</v>
      </c>
      <c r="AC11" s="78">
        <v>0</v>
      </c>
      <c r="AD11" s="76">
        <v>303</v>
      </c>
      <c r="AE11" s="77">
        <v>339</v>
      </c>
      <c r="AF11" s="78">
        <v>0</v>
      </c>
      <c r="AG11" s="79">
        <v>642</v>
      </c>
      <c r="AH11" s="64"/>
    </row>
    <row r="12" spans="1:34" ht="20.100000000000001" customHeight="1" x14ac:dyDescent="0.35">
      <c r="A12" s="80" t="s">
        <v>26</v>
      </c>
      <c r="B12" s="81" t="s">
        <v>37</v>
      </c>
      <c r="C12" s="82">
        <v>88</v>
      </c>
      <c r="D12" s="83">
        <v>57</v>
      </c>
      <c r="E12" s="84">
        <v>0</v>
      </c>
      <c r="F12" s="82">
        <v>2</v>
      </c>
      <c r="G12" s="83">
        <v>5</v>
      </c>
      <c r="H12" s="84">
        <v>0</v>
      </c>
      <c r="I12" s="82">
        <v>23</v>
      </c>
      <c r="J12" s="83">
        <v>23</v>
      </c>
      <c r="K12" s="84">
        <v>0</v>
      </c>
      <c r="L12" s="82">
        <v>1</v>
      </c>
      <c r="M12" s="83">
        <v>1</v>
      </c>
      <c r="N12" s="84">
        <v>0</v>
      </c>
      <c r="O12" s="82">
        <v>94</v>
      </c>
      <c r="P12" s="83">
        <v>69</v>
      </c>
      <c r="Q12" s="84">
        <v>0</v>
      </c>
      <c r="R12" s="82">
        <v>0</v>
      </c>
      <c r="S12" s="83">
        <v>2</v>
      </c>
      <c r="T12" s="84">
        <v>0</v>
      </c>
      <c r="U12" s="82">
        <v>17</v>
      </c>
      <c r="V12" s="83">
        <v>13</v>
      </c>
      <c r="W12" s="84">
        <v>0</v>
      </c>
      <c r="X12" s="82">
        <v>34</v>
      </c>
      <c r="Y12" s="83">
        <v>36</v>
      </c>
      <c r="Z12" s="84">
        <v>0</v>
      </c>
      <c r="AA12" s="82">
        <v>0</v>
      </c>
      <c r="AB12" s="83">
        <v>2</v>
      </c>
      <c r="AC12" s="84">
        <v>0</v>
      </c>
      <c r="AD12" s="82">
        <v>259</v>
      </c>
      <c r="AE12" s="83">
        <v>208</v>
      </c>
      <c r="AF12" s="84">
        <v>0</v>
      </c>
      <c r="AG12" s="85">
        <v>467</v>
      </c>
      <c r="AH12" s="64"/>
    </row>
    <row r="13" spans="1:34" ht="20.100000000000001" customHeight="1" x14ac:dyDescent="0.35">
      <c r="A13" s="74" t="s">
        <v>26</v>
      </c>
      <c r="B13" s="75" t="s">
        <v>40</v>
      </c>
      <c r="C13" s="76">
        <v>43</v>
      </c>
      <c r="D13" s="77">
        <v>39</v>
      </c>
      <c r="E13" s="78">
        <v>0</v>
      </c>
      <c r="F13" s="76">
        <v>4</v>
      </c>
      <c r="G13" s="77">
        <v>3</v>
      </c>
      <c r="H13" s="78">
        <v>0</v>
      </c>
      <c r="I13" s="76">
        <v>15</v>
      </c>
      <c r="J13" s="77">
        <v>29</v>
      </c>
      <c r="K13" s="78">
        <v>0</v>
      </c>
      <c r="L13" s="76">
        <v>0</v>
      </c>
      <c r="M13" s="77">
        <v>0</v>
      </c>
      <c r="N13" s="78">
        <v>0</v>
      </c>
      <c r="O13" s="76">
        <v>61</v>
      </c>
      <c r="P13" s="77">
        <v>61</v>
      </c>
      <c r="Q13" s="78">
        <v>0</v>
      </c>
      <c r="R13" s="76">
        <v>0</v>
      </c>
      <c r="S13" s="77">
        <v>0</v>
      </c>
      <c r="T13" s="78">
        <v>0</v>
      </c>
      <c r="U13" s="76">
        <v>12</v>
      </c>
      <c r="V13" s="77">
        <v>8</v>
      </c>
      <c r="W13" s="78">
        <v>0</v>
      </c>
      <c r="X13" s="76">
        <v>0</v>
      </c>
      <c r="Y13" s="77">
        <v>0</v>
      </c>
      <c r="Z13" s="78">
        <v>0</v>
      </c>
      <c r="AA13" s="76">
        <v>2</v>
      </c>
      <c r="AB13" s="77">
        <v>7</v>
      </c>
      <c r="AC13" s="78">
        <v>0</v>
      </c>
      <c r="AD13" s="76">
        <v>137</v>
      </c>
      <c r="AE13" s="77">
        <v>147</v>
      </c>
      <c r="AF13" s="78">
        <v>0</v>
      </c>
      <c r="AG13" s="79">
        <v>284</v>
      </c>
      <c r="AH13" s="64"/>
    </row>
    <row r="14" spans="1:34" ht="20.100000000000001" customHeight="1" x14ac:dyDescent="0.35">
      <c r="A14" s="80" t="s">
        <v>42</v>
      </c>
      <c r="B14" s="81" t="s">
        <v>43</v>
      </c>
      <c r="C14" s="82">
        <v>98</v>
      </c>
      <c r="D14" s="83">
        <v>82</v>
      </c>
      <c r="E14" s="84">
        <v>0</v>
      </c>
      <c r="F14" s="82">
        <v>12</v>
      </c>
      <c r="G14" s="83">
        <v>13</v>
      </c>
      <c r="H14" s="84">
        <v>0</v>
      </c>
      <c r="I14" s="82">
        <v>20</v>
      </c>
      <c r="J14" s="83">
        <v>26</v>
      </c>
      <c r="K14" s="84">
        <v>0</v>
      </c>
      <c r="L14" s="82">
        <v>1</v>
      </c>
      <c r="M14" s="83">
        <v>4</v>
      </c>
      <c r="N14" s="84">
        <v>0</v>
      </c>
      <c r="O14" s="82">
        <v>28</v>
      </c>
      <c r="P14" s="83">
        <v>55</v>
      </c>
      <c r="Q14" s="84">
        <v>0</v>
      </c>
      <c r="R14" s="82">
        <v>0</v>
      </c>
      <c r="S14" s="83">
        <v>1</v>
      </c>
      <c r="T14" s="84">
        <v>0</v>
      </c>
      <c r="U14" s="82">
        <v>3</v>
      </c>
      <c r="V14" s="83">
        <v>9</v>
      </c>
      <c r="W14" s="84">
        <v>0</v>
      </c>
      <c r="X14" s="82">
        <v>13</v>
      </c>
      <c r="Y14" s="83">
        <v>31</v>
      </c>
      <c r="Z14" s="84">
        <v>0</v>
      </c>
      <c r="AA14" s="82">
        <v>2</v>
      </c>
      <c r="AB14" s="83">
        <v>2</v>
      </c>
      <c r="AC14" s="84">
        <v>0</v>
      </c>
      <c r="AD14" s="82">
        <v>177</v>
      </c>
      <c r="AE14" s="83">
        <v>223</v>
      </c>
      <c r="AF14" s="84">
        <v>0</v>
      </c>
      <c r="AG14" s="85">
        <v>400</v>
      </c>
      <c r="AH14" s="64"/>
    </row>
    <row r="15" spans="1:34" ht="20.100000000000001" customHeight="1" x14ac:dyDescent="0.35">
      <c r="A15" s="74" t="s">
        <v>45</v>
      </c>
      <c r="B15" s="75" t="s">
        <v>46</v>
      </c>
      <c r="C15" s="76">
        <v>62</v>
      </c>
      <c r="D15" s="77">
        <v>49</v>
      </c>
      <c r="E15" s="78">
        <v>0</v>
      </c>
      <c r="F15" s="76">
        <v>8</v>
      </c>
      <c r="G15" s="77">
        <v>9</v>
      </c>
      <c r="H15" s="78">
        <v>0</v>
      </c>
      <c r="I15" s="76">
        <v>12</v>
      </c>
      <c r="J15" s="77">
        <v>17</v>
      </c>
      <c r="K15" s="78">
        <v>0</v>
      </c>
      <c r="L15" s="76">
        <v>0</v>
      </c>
      <c r="M15" s="77">
        <v>0</v>
      </c>
      <c r="N15" s="78">
        <v>0</v>
      </c>
      <c r="O15" s="76">
        <v>17</v>
      </c>
      <c r="P15" s="77">
        <v>22</v>
      </c>
      <c r="Q15" s="78">
        <v>0</v>
      </c>
      <c r="R15" s="76">
        <v>0</v>
      </c>
      <c r="S15" s="77">
        <v>0</v>
      </c>
      <c r="T15" s="78">
        <v>0</v>
      </c>
      <c r="U15" s="76">
        <v>2</v>
      </c>
      <c r="V15" s="77">
        <v>0</v>
      </c>
      <c r="W15" s="78">
        <v>0</v>
      </c>
      <c r="X15" s="76">
        <v>0</v>
      </c>
      <c r="Y15" s="77">
        <v>1</v>
      </c>
      <c r="Z15" s="78">
        <v>0</v>
      </c>
      <c r="AA15" s="76">
        <v>0</v>
      </c>
      <c r="AB15" s="77">
        <v>2</v>
      </c>
      <c r="AC15" s="78">
        <v>0</v>
      </c>
      <c r="AD15" s="76">
        <v>101</v>
      </c>
      <c r="AE15" s="77">
        <v>100</v>
      </c>
      <c r="AF15" s="78">
        <v>0</v>
      </c>
      <c r="AG15" s="79">
        <v>201</v>
      </c>
      <c r="AH15" s="64"/>
    </row>
    <row r="16" spans="1:34" ht="20.100000000000001" customHeight="1" x14ac:dyDescent="0.35">
      <c r="A16" s="80" t="s">
        <v>48</v>
      </c>
      <c r="B16" s="81" t="s">
        <v>49</v>
      </c>
      <c r="C16" s="82">
        <v>7</v>
      </c>
      <c r="D16" s="83">
        <v>24</v>
      </c>
      <c r="E16" s="84">
        <v>0</v>
      </c>
      <c r="F16" s="82">
        <v>63</v>
      </c>
      <c r="G16" s="83">
        <v>103</v>
      </c>
      <c r="H16" s="84">
        <v>0</v>
      </c>
      <c r="I16" s="82">
        <v>6</v>
      </c>
      <c r="J16" s="83">
        <v>13</v>
      </c>
      <c r="K16" s="84">
        <v>0</v>
      </c>
      <c r="L16" s="82">
        <v>0</v>
      </c>
      <c r="M16" s="83">
        <v>0</v>
      </c>
      <c r="N16" s="84">
        <v>0</v>
      </c>
      <c r="O16" s="82">
        <v>19</v>
      </c>
      <c r="P16" s="83">
        <v>29</v>
      </c>
      <c r="Q16" s="84">
        <v>0</v>
      </c>
      <c r="R16" s="82">
        <v>0</v>
      </c>
      <c r="S16" s="83">
        <v>0</v>
      </c>
      <c r="T16" s="84">
        <v>0</v>
      </c>
      <c r="U16" s="82">
        <v>5</v>
      </c>
      <c r="V16" s="83">
        <v>5</v>
      </c>
      <c r="W16" s="84">
        <v>0</v>
      </c>
      <c r="X16" s="82">
        <v>4</v>
      </c>
      <c r="Y16" s="83">
        <v>9</v>
      </c>
      <c r="Z16" s="84">
        <v>0</v>
      </c>
      <c r="AA16" s="82">
        <v>2</v>
      </c>
      <c r="AB16" s="83">
        <v>3</v>
      </c>
      <c r="AC16" s="84">
        <v>0</v>
      </c>
      <c r="AD16" s="82">
        <v>106</v>
      </c>
      <c r="AE16" s="83">
        <v>186</v>
      </c>
      <c r="AF16" s="84">
        <v>0</v>
      </c>
      <c r="AG16" s="85">
        <v>292</v>
      </c>
      <c r="AH16" s="64"/>
    </row>
    <row r="17" spans="1:34" ht="20.100000000000001" customHeight="1" x14ac:dyDescent="0.35">
      <c r="A17" s="74" t="s">
        <v>51</v>
      </c>
      <c r="B17" s="75" t="s">
        <v>52</v>
      </c>
      <c r="C17" s="76">
        <v>89</v>
      </c>
      <c r="D17" s="77">
        <v>87</v>
      </c>
      <c r="E17" s="78">
        <v>0</v>
      </c>
      <c r="F17" s="76">
        <v>4</v>
      </c>
      <c r="G17" s="77">
        <v>11</v>
      </c>
      <c r="H17" s="78">
        <v>0</v>
      </c>
      <c r="I17" s="76">
        <v>23</v>
      </c>
      <c r="J17" s="77">
        <v>62</v>
      </c>
      <c r="K17" s="78">
        <v>0</v>
      </c>
      <c r="L17" s="76">
        <v>0</v>
      </c>
      <c r="M17" s="77">
        <v>0</v>
      </c>
      <c r="N17" s="78">
        <v>0</v>
      </c>
      <c r="O17" s="76">
        <v>32</v>
      </c>
      <c r="P17" s="77">
        <v>40</v>
      </c>
      <c r="Q17" s="78">
        <v>0</v>
      </c>
      <c r="R17" s="76">
        <v>0</v>
      </c>
      <c r="S17" s="77">
        <v>0</v>
      </c>
      <c r="T17" s="78">
        <v>0</v>
      </c>
      <c r="U17" s="76">
        <v>5</v>
      </c>
      <c r="V17" s="77">
        <v>5</v>
      </c>
      <c r="W17" s="78">
        <v>0</v>
      </c>
      <c r="X17" s="76">
        <v>0</v>
      </c>
      <c r="Y17" s="77">
        <v>0</v>
      </c>
      <c r="Z17" s="78">
        <v>0</v>
      </c>
      <c r="AA17" s="76">
        <v>4</v>
      </c>
      <c r="AB17" s="77">
        <v>2</v>
      </c>
      <c r="AC17" s="78">
        <v>0</v>
      </c>
      <c r="AD17" s="76">
        <v>157</v>
      </c>
      <c r="AE17" s="77">
        <v>207</v>
      </c>
      <c r="AF17" s="78">
        <v>0</v>
      </c>
      <c r="AG17" s="79">
        <v>364</v>
      </c>
      <c r="AH17" s="64"/>
    </row>
    <row r="18" spans="1:34" ht="20.100000000000001" customHeight="1" x14ac:dyDescent="0.35">
      <c r="A18" s="80" t="s">
        <v>51</v>
      </c>
      <c r="B18" s="81" t="s">
        <v>53</v>
      </c>
      <c r="C18" s="82">
        <v>86</v>
      </c>
      <c r="D18" s="83">
        <v>81</v>
      </c>
      <c r="E18" s="84">
        <v>0</v>
      </c>
      <c r="F18" s="82">
        <v>5</v>
      </c>
      <c r="G18" s="83">
        <v>8</v>
      </c>
      <c r="H18" s="84">
        <v>0</v>
      </c>
      <c r="I18" s="82">
        <v>64</v>
      </c>
      <c r="J18" s="83">
        <v>114</v>
      </c>
      <c r="K18" s="84">
        <v>0</v>
      </c>
      <c r="L18" s="82">
        <v>0</v>
      </c>
      <c r="M18" s="83">
        <v>0</v>
      </c>
      <c r="N18" s="84">
        <v>0</v>
      </c>
      <c r="O18" s="82">
        <v>35</v>
      </c>
      <c r="P18" s="83">
        <v>43</v>
      </c>
      <c r="Q18" s="84">
        <v>0</v>
      </c>
      <c r="R18" s="82">
        <v>0</v>
      </c>
      <c r="S18" s="83">
        <v>0</v>
      </c>
      <c r="T18" s="84">
        <v>0</v>
      </c>
      <c r="U18" s="82">
        <v>6</v>
      </c>
      <c r="V18" s="83">
        <v>9</v>
      </c>
      <c r="W18" s="84">
        <v>0</v>
      </c>
      <c r="X18" s="82">
        <v>15</v>
      </c>
      <c r="Y18" s="83">
        <v>20</v>
      </c>
      <c r="Z18" s="84">
        <v>0</v>
      </c>
      <c r="AA18" s="82">
        <v>9</v>
      </c>
      <c r="AB18" s="83">
        <v>5</v>
      </c>
      <c r="AC18" s="84">
        <v>0</v>
      </c>
      <c r="AD18" s="82">
        <v>220</v>
      </c>
      <c r="AE18" s="83">
        <v>280</v>
      </c>
      <c r="AF18" s="84">
        <v>0</v>
      </c>
      <c r="AG18" s="85">
        <v>500</v>
      </c>
      <c r="AH18" s="64"/>
    </row>
    <row r="19" spans="1:34" ht="20.100000000000001" customHeight="1" x14ac:dyDescent="0.35">
      <c r="A19" s="74" t="s">
        <v>51</v>
      </c>
      <c r="B19" s="75" t="s">
        <v>405</v>
      </c>
      <c r="C19" s="76">
        <v>126</v>
      </c>
      <c r="D19" s="77">
        <v>101</v>
      </c>
      <c r="E19" s="78">
        <v>0</v>
      </c>
      <c r="F19" s="76">
        <v>2</v>
      </c>
      <c r="G19" s="77">
        <v>4</v>
      </c>
      <c r="H19" s="78">
        <v>0</v>
      </c>
      <c r="I19" s="76">
        <v>12</v>
      </c>
      <c r="J19" s="77">
        <v>26</v>
      </c>
      <c r="K19" s="78">
        <v>0</v>
      </c>
      <c r="L19" s="76">
        <v>0</v>
      </c>
      <c r="M19" s="77">
        <v>0</v>
      </c>
      <c r="N19" s="78">
        <v>0</v>
      </c>
      <c r="O19" s="76">
        <v>58</v>
      </c>
      <c r="P19" s="77">
        <v>58</v>
      </c>
      <c r="Q19" s="78">
        <v>0</v>
      </c>
      <c r="R19" s="76">
        <v>0</v>
      </c>
      <c r="S19" s="77">
        <v>1</v>
      </c>
      <c r="T19" s="78">
        <v>0</v>
      </c>
      <c r="U19" s="76">
        <v>12</v>
      </c>
      <c r="V19" s="77">
        <v>8</v>
      </c>
      <c r="W19" s="78">
        <v>0</v>
      </c>
      <c r="X19" s="76">
        <v>0</v>
      </c>
      <c r="Y19" s="77">
        <v>0</v>
      </c>
      <c r="Z19" s="78">
        <v>0</v>
      </c>
      <c r="AA19" s="76">
        <v>0</v>
      </c>
      <c r="AB19" s="77">
        <v>0</v>
      </c>
      <c r="AC19" s="78">
        <v>0</v>
      </c>
      <c r="AD19" s="76">
        <v>210</v>
      </c>
      <c r="AE19" s="77">
        <v>198</v>
      </c>
      <c r="AF19" s="78">
        <v>0</v>
      </c>
      <c r="AG19" s="79">
        <v>408</v>
      </c>
      <c r="AH19" s="64"/>
    </row>
    <row r="20" spans="1:34" ht="20.100000000000001" customHeight="1" x14ac:dyDescent="0.35">
      <c r="A20" s="80" t="s">
        <v>56</v>
      </c>
      <c r="B20" s="81" t="s">
        <v>57</v>
      </c>
      <c r="C20" s="82">
        <v>127</v>
      </c>
      <c r="D20" s="83">
        <v>110</v>
      </c>
      <c r="E20" s="84">
        <v>0</v>
      </c>
      <c r="F20" s="82">
        <v>12</v>
      </c>
      <c r="G20" s="83">
        <v>20</v>
      </c>
      <c r="H20" s="84">
        <v>0</v>
      </c>
      <c r="I20" s="82">
        <v>5</v>
      </c>
      <c r="J20" s="83">
        <v>7</v>
      </c>
      <c r="K20" s="84">
        <v>0</v>
      </c>
      <c r="L20" s="82">
        <v>2</v>
      </c>
      <c r="M20" s="83">
        <v>0</v>
      </c>
      <c r="N20" s="84">
        <v>0</v>
      </c>
      <c r="O20" s="82">
        <v>25</v>
      </c>
      <c r="P20" s="83">
        <v>39</v>
      </c>
      <c r="Q20" s="84">
        <v>0</v>
      </c>
      <c r="R20" s="82">
        <v>0</v>
      </c>
      <c r="S20" s="83">
        <v>0</v>
      </c>
      <c r="T20" s="84">
        <v>0</v>
      </c>
      <c r="U20" s="82">
        <v>11</v>
      </c>
      <c r="V20" s="83">
        <v>13</v>
      </c>
      <c r="W20" s="84">
        <v>0</v>
      </c>
      <c r="X20" s="82">
        <v>0</v>
      </c>
      <c r="Y20" s="83">
        <v>1</v>
      </c>
      <c r="Z20" s="84">
        <v>0</v>
      </c>
      <c r="AA20" s="82">
        <v>0</v>
      </c>
      <c r="AB20" s="83">
        <v>4</v>
      </c>
      <c r="AC20" s="84">
        <v>1</v>
      </c>
      <c r="AD20" s="82">
        <v>182</v>
      </c>
      <c r="AE20" s="83">
        <v>194</v>
      </c>
      <c r="AF20" s="84">
        <v>1</v>
      </c>
      <c r="AG20" s="85">
        <v>377</v>
      </c>
      <c r="AH20" s="64"/>
    </row>
    <row r="21" spans="1:34" ht="20.100000000000001" customHeight="1" x14ac:dyDescent="0.35">
      <c r="A21" s="74" t="s">
        <v>59</v>
      </c>
      <c r="B21" s="75" t="s">
        <v>60</v>
      </c>
      <c r="C21" s="76">
        <v>82</v>
      </c>
      <c r="D21" s="77">
        <v>70</v>
      </c>
      <c r="E21" s="78">
        <v>0</v>
      </c>
      <c r="F21" s="76">
        <v>2</v>
      </c>
      <c r="G21" s="77">
        <v>5</v>
      </c>
      <c r="H21" s="78">
        <v>0</v>
      </c>
      <c r="I21" s="76">
        <v>4</v>
      </c>
      <c r="J21" s="77">
        <v>3</v>
      </c>
      <c r="K21" s="78">
        <v>0</v>
      </c>
      <c r="L21" s="76">
        <v>0</v>
      </c>
      <c r="M21" s="77">
        <v>0</v>
      </c>
      <c r="N21" s="78">
        <v>0</v>
      </c>
      <c r="O21" s="76">
        <v>11</v>
      </c>
      <c r="P21" s="77">
        <v>19</v>
      </c>
      <c r="Q21" s="78">
        <v>0</v>
      </c>
      <c r="R21" s="76">
        <v>0</v>
      </c>
      <c r="S21" s="77">
        <v>0</v>
      </c>
      <c r="T21" s="78">
        <v>0</v>
      </c>
      <c r="U21" s="76">
        <v>2</v>
      </c>
      <c r="V21" s="77">
        <v>3</v>
      </c>
      <c r="W21" s="78">
        <v>0</v>
      </c>
      <c r="X21" s="76">
        <v>2</v>
      </c>
      <c r="Y21" s="77">
        <v>4</v>
      </c>
      <c r="Z21" s="78">
        <v>0</v>
      </c>
      <c r="AA21" s="76">
        <v>2</v>
      </c>
      <c r="AB21" s="77">
        <v>3</v>
      </c>
      <c r="AC21" s="78">
        <v>0</v>
      </c>
      <c r="AD21" s="76">
        <v>105</v>
      </c>
      <c r="AE21" s="77">
        <v>107</v>
      </c>
      <c r="AF21" s="78">
        <v>0</v>
      </c>
      <c r="AG21" s="79">
        <v>212</v>
      </c>
      <c r="AH21" s="64"/>
    </row>
    <row r="22" spans="1:34" ht="20.100000000000001" customHeight="1" x14ac:dyDescent="0.35">
      <c r="A22" s="80" t="s">
        <v>59</v>
      </c>
      <c r="B22" s="81" t="s">
        <v>62</v>
      </c>
      <c r="C22" s="82">
        <v>75</v>
      </c>
      <c r="D22" s="83">
        <v>83</v>
      </c>
      <c r="E22" s="84">
        <v>0</v>
      </c>
      <c r="F22" s="82">
        <v>17</v>
      </c>
      <c r="G22" s="83">
        <v>14</v>
      </c>
      <c r="H22" s="84">
        <v>0</v>
      </c>
      <c r="I22" s="82">
        <v>23</v>
      </c>
      <c r="J22" s="83">
        <v>25</v>
      </c>
      <c r="K22" s="84">
        <v>0</v>
      </c>
      <c r="L22" s="82">
        <v>0</v>
      </c>
      <c r="M22" s="83">
        <v>0</v>
      </c>
      <c r="N22" s="84">
        <v>0</v>
      </c>
      <c r="O22" s="82">
        <v>37</v>
      </c>
      <c r="P22" s="83">
        <v>79</v>
      </c>
      <c r="Q22" s="84">
        <v>0</v>
      </c>
      <c r="R22" s="82">
        <v>0</v>
      </c>
      <c r="S22" s="83">
        <v>0</v>
      </c>
      <c r="T22" s="84">
        <v>0</v>
      </c>
      <c r="U22" s="82">
        <v>4</v>
      </c>
      <c r="V22" s="83">
        <v>3</v>
      </c>
      <c r="W22" s="84">
        <v>0</v>
      </c>
      <c r="X22" s="82">
        <v>0</v>
      </c>
      <c r="Y22" s="83">
        <v>0</v>
      </c>
      <c r="Z22" s="84">
        <v>0</v>
      </c>
      <c r="AA22" s="82">
        <v>7</v>
      </c>
      <c r="AB22" s="83">
        <v>11</v>
      </c>
      <c r="AC22" s="84">
        <v>0</v>
      </c>
      <c r="AD22" s="82">
        <v>163</v>
      </c>
      <c r="AE22" s="83">
        <v>215</v>
      </c>
      <c r="AF22" s="84">
        <v>0</v>
      </c>
      <c r="AG22" s="85">
        <v>378</v>
      </c>
      <c r="AH22" s="64"/>
    </row>
    <row r="23" spans="1:34" ht="20.100000000000001" customHeight="1" x14ac:dyDescent="0.35">
      <c r="A23" s="74" t="s">
        <v>59</v>
      </c>
      <c r="B23" s="75" t="s">
        <v>64</v>
      </c>
      <c r="C23" s="76">
        <v>140</v>
      </c>
      <c r="D23" s="77">
        <v>149</v>
      </c>
      <c r="E23" s="78">
        <v>0</v>
      </c>
      <c r="F23" s="76">
        <v>5</v>
      </c>
      <c r="G23" s="77">
        <v>4</v>
      </c>
      <c r="H23" s="78">
        <v>0</v>
      </c>
      <c r="I23" s="76">
        <v>11</v>
      </c>
      <c r="J23" s="77">
        <v>12</v>
      </c>
      <c r="K23" s="78">
        <v>0</v>
      </c>
      <c r="L23" s="76">
        <v>0</v>
      </c>
      <c r="M23" s="77">
        <v>0</v>
      </c>
      <c r="N23" s="78">
        <v>0</v>
      </c>
      <c r="O23" s="76">
        <v>77</v>
      </c>
      <c r="P23" s="77">
        <v>87</v>
      </c>
      <c r="Q23" s="78">
        <v>0</v>
      </c>
      <c r="R23" s="76">
        <v>0</v>
      </c>
      <c r="S23" s="77">
        <v>0</v>
      </c>
      <c r="T23" s="78">
        <v>0</v>
      </c>
      <c r="U23" s="76">
        <v>14</v>
      </c>
      <c r="V23" s="77">
        <v>12</v>
      </c>
      <c r="W23" s="78">
        <v>0</v>
      </c>
      <c r="X23" s="76">
        <v>4</v>
      </c>
      <c r="Y23" s="77">
        <v>4</v>
      </c>
      <c r="Z23" s="78">
        <v>0</v>
      </c>
      <c r="AA23" s="76">
        <v>4</v>
      </c>
      <c r="AB23" s="77">
        <v>4</v>
      </c>
      <c r="AC23" s="78">
        <v>0</v>
      </c>
      <c r="AD23" s="76">
        <v>255</v>
      </c>
      <c r="AE23" s="77">
        <v>272</v>
      </c>
      <c r="AF23" s="78">
        <v>0</v>
      </c>
      <c r="AG23" s="79">
        <v>527</v>
      </c>
      <c r="AH23" s="64"/>
    </row>
    <row r="24" spans="1:34" ht="20.100000000000001" customHeight="1" x14ac:dyDescent="0.35">
      <c r="A24" s="80" t="s">
        <v>65</v>
      </c>
      <c r="B24" s="81" t="s">
        <v>66</v>
      </c>
      <c r="C24" s="82">
        <v>147</v>
      </c>
      <c r="D24" s="83">
        <v>151</v>
      </c>
      <c r="E24" s="84">
        <v>0</v>
      </c>
      <c r="F24" s="82">
        <v>5</v>
      </c>
      <c r="G24" s="83">
        <v>13</v>
      </c>
      <c r="H24" s="84">
        <v>0</v>
      </c>
      <c r="I24" s="82">
        <v>5</v>
      </c>
      <c r="J24" s="83">
        <v>7</v>
      </c>
      <c r="K24" s="84">
        <v>0</v>
      </c>
      <c r="L24" s="82">
        <v>1</v>
      </c>
      <c r="M24" s="83">
        <v>0</v>
      </c>
      <c r="N24" s="84">
        <v>0</v>
      </c>
      <c r="O24" s="82">
        <v>37</v>
      </c>
      <c r="P24" s="83">
        <v>43</v>
      </c>
      <c r="Q24" s="84">
        <v>0</v>
      </c>
      <c r="R24" s="82">
        <v>0</v>
      </c>
      <c r="S24" s="83">
        <v>0</v>
      </c>
      <c r="T24" s="84">
        <v>0</v>
      </c>
      <c r="U24" s="82">
        <v>1</v>
      </c>
      <c r="V24" s="83">
        <v>2</v>
      </c>
      <c r="W24" s="84">
        <v>0</v>
      </c>
      <c r="X24" s="82">
        <v>8</v>
      </c>
      <c r="Y24" s="83">
        <v>14</v>
      </c>
      <c r="Z24" s="84">
        <v>0</v>
      </c>
      <c r="AA24" s="82">
        <v>11</v>
      </c>
      <c r="AB24" s="83">
        <v>4</v>
      </c>
      <c r="AC24" s="84">
        <v>0</v>
      </c>
      <c r="AD24" s="82">
        <v>215</v>
      </c>
      <c r="AE24" s="83">
        <v>234</v>
      </c>
      <c r="AF24" s="84">
        <v>0</v>
      </c>
      <c r="AG24" s="85">
        <v>449</v>
      </c>
      <c r="AH24" s="64"/>
    </row>
    <row r="25" spans="1:34" ht="20.100000000000001" customHeight="1" x14ac:dyDescent="0.35">
      <c r="A25" s="74" t="s">
        <v>67</v>
      </c>
      <c r="B25" s="75" t="s">
        <v>68</v>
      </c>
      <c r="C25" s="76">
        <v>142</v>
      </c>
      <c r="D25" s="77">
        <v>120</v>
      </c>
      <c r="E25" s="78">
        <v>0</v>
      </c>
      <c r="F25" s="76">
        <v>4</v>
      </c>
      <c r="G25" s="77">
        <v>4</v>
      </c>
      <c r="H25" s="78">
        <v>0</v>
      </c>
      <c r="I25" s="76">
        <v>7</v>
      </c>
      <c r="J25" s="77">
        <v>7</v>
      </c>
      <c r="K25" s="78">
        <v>0</v>
      </c>
      <c r="L25" s="76">
        <v>3</v>
      </c>
      <c r="M25" s="77">
        <v>1</v>
      </c>
      <c r="N25" s="78">
        <v>0</v>
      </c>
      <c r="O25" s="76">
        <v>19</v>
      </c>
      <c r="P25" s="77">
        <v>27</v>
      </c>
      <c r="Q25" s="78">
        <v>0</v>
      </c>
      <c r="R25" s="76">
        <v>0</v>
      </c>
      <c r="S25" s="77">
        <v>0</v>
      </c>
      <c r="T25" s="78">
        <v>0</v>
      </c>
      <c r="U25" s="76">
        <v>0</v>
      </c>
      <c r="V25" s="77">
        <v>0</v>
      </c>
      <c r="W25" s="78">
        <v>0</v>
      </c>
      <c r="X25" s="76">
        <v>0</v>
      </c>
      <c r="Y25" s="77">
        <v>0</v>
      </c>
      <c r="Z25" s="78">
        <v>0</v>
      </c>
      <c r="AA25" s="76">
        <v>0</v>
      </c>
      <c r="AB25" s="77">
        <v>0</v>
      </c>
      <c r="AC25" s="78">
        <v>0</v>
      </c>
      <c r="AD25" s="76">
        <v>175</v>
      </c>
      <c r="AE25" s="77">
        <v>159</v>
      </c>
      <c r="AF25" s="78">
        <v>0</v>
      </c>
      <c r="AG25" s="79">
        <v>334</v>
      </c>
      <c r="AH25" s="64"/>
    </row>
    <row r="26" spans="1:34" ht="20.100000000000001" customHeight="1" x14ac:dyDescent="0.35">
      <c r="A26" s="80" t="s">
        <v>70</v>
      </c>
      <c r="B26" s="81" t="s">
        <v>71</v>
      </c>
      <c r="C26" s="82">
        <v>89</v>
      </c>
      <c r="D26" s="83">
        <v>100</v>
      </c>
      <c r="E26" s="84">
        <v>0</v>
      </c>
      <c r="F26" s="82">
        <v>6</v>
      </c>
      <c r="G26" s="83">
        <v>8</v>
      </c>
      <c r="H26" s="84">
        <v>0</v>
      </c>
      <c r="I26" s="82">
        <v>4</v>
      </c>
      <c r="J26" s="83">
        <v>9</v>
      </c>
      <c r="K26" s="84">
        <v>0</v>
      </c>
      <c r="L26" s="82">
        <v>0</v>
      </c>
      <c r="M26" s="83">
        <v>0</v>
      </c>
      <c r="N26" s="84">
        <v>0</v>
      </c>
      <c r="O26" s="82">
        <v>18</v>
      </c>
      <c r="P26" s="83">
        <v>16</v>
      </c>
      <c r="Q26" s="84">
        <v>0</v>
      </c>
      <c r="R26" s="82">
        <v>0</v>
      </c>
      <c r="S26" s="83">
        <v>0</v>
      </c>
      <c r="T26" s="84">
        <v>0</v>
      </c>
      <c r="U26" s="82">
        <v>0</v>
      </c>
      <c r="V26" s="83">
        <v>7</v>
      </c>
      <c r="W26" s="84">
        <v>0</v>
      </c>
      <c r="X26" s="82">
        <v>1</v>
      </c>
      <c r="Y26" s="83">
        <v>1</v>
      </c>
      <c r="Z26" s="84">
        <v>0</v>
      </c>
      <c r="AA26" s="82">
        <v>3</v>
      </c>
      <c r="AB26" s="83">
        <v>3</v>
      </c>
      <c r="AC26" s="84">
        <v>0</v>
      </c>
      <c r="AD26" s="82">
        <v>121</v>
      </c>
      <c r="AE26" s="83">
        <v>144</v>
      </c>
      <c r="AF26" s="84">
        <v>0</v>
      </c>
      <c r="AG26" s="85">
        <v>265</v>
      </c>
      <c r="AH26" s="64"/>
    </row>
    <row r="27" spans="1:34" ht="20.100000000000001" customHeight="1" x14ac:dyDescent="0.35">
      <c r="A27" s="74" t="s">
        <v>70</v>
      </c>
      <c r="B27" s="75" t="s">
        <v>74</v>
      </c>
      <c r="C27" s="76">
        <v>174</v>
      </c>
      <c r="D27" s="77">
        <v>142</v>
      </c>
      <c r="E27" s="78">
        <v>0</v>
      </c>
      <c r="F27" s="76">
        <v>9</v>
      </c>
      <c r="G27" s="77">
        <v>18</v>
      </c>
      <c r="H27" s="78">
        <v>0</v>
      </c>
      <c r="I27" s="76">
        <v>19</v>
      </c>
      <c r="J27" s="77">
        <v>20</v>
      </c>
      <c r="K27" s="78">
        <v>0</v>
      </c>
      <c r="L27" s="76">
        <v>0</v>
      </c>
      <c r="M27" s="77">
        <v>0</v>
      </c>
      <c r="N27" s="78">
        <v>0</v>
      </c>
      <c r="O27" s="76">
        <v>16</v>
      </c>
      <c r="P27" s="77">
        <v>35</v>
      </c>
      <c r="Q27" s="78">
        <v>0</v>
      </c>
      <c r="R27" s="76">
        <v>0</v>
      </c>
      <c r="S27" s="77">
        <v>0</v>
      </c>
      <c r="T27" s="78">
        <v>0</v>
      </c>
      <c r="U27" s="76">
        <v>10</v>
      </c>
      <c r="V27" s="77">
        <v>11</v>
      </c>
      <c r="W27" s="78">
        <v>0</v>
      </c>
      <c r="X27" s="76">
        <v>6</v>
      </c>
      <c r="Y27" s="77">
        <v>6</v>
      </c>
      <c r="Z27" s="78">
        <v>0</v>
      </c>
      <c r="AA27" s="76">
        <v>7</v>
      </c>
      <c r="AB27" s="77">
        <v>5</v>
      </c>
      <c r="AC27" s="78">
        <v>0</v>
      </c>
      <c r="AD27" s="76">
        <v>241</v>
      </c>
      <c r="AE27" s="77">
        <v>237</v>
      </c>
      <c r="AF27" s="78">
        <v>0</v>
      </c>
      <c r="AG27" s="79">
        <v>478</v>
      </c>
      <c r="AH27" s="64"/>
    </row>
    <row r="28" spans="1:34" ht="20.100000000000001" customHeight="1" x14ac:dyDescent="0.35">
      <c r="A28" s="80" t="s">
        <v>76</v>
      </c>
      <c r="B28" s="81" t="s">
        <v>77</v>
      </c>
      <c r="C28" s="82">
        <v>99</v>
      </c>
      <c r="D28" s="83">
        <v>110</v>
      </c>
      <c r="E28" s="84">
        <v>0</v>
      </c>
      <c r="F28" s="82">
        <v>3</v>
      </c>
      <c r="G28" s="83">
        <v>10</v>
      </c>
      <c r="H28" s="84">
        <v>0</v>
      </c>
      <c r="I28" s="82">
        <v>1</v>
      </c>
      <c r="J28" s="83">
        <v>5</v>
      </c>
      <c r="K28" s="84">
        <v>0</v>
      </c>
      <c r="L28" s="82">
        <v>3</v>
      </c>
      <c r="M28" s="83">
        <v>2</v>
      </c>
      <c r="N28" s="84">
        <v>0</v>
      </c>
      <c r="O28" s="82">
        <v>21</v>
      </c>
      <c r="P28" s="83">
        <v>28</v>
      </c>
      <c r="Q28" s="84">
        <v>0</v>
      </c>
      <c r="R28" s="82">
        <v>0</v>
      </c>
      <c r="S28" s="83">
        <v>0</v>
      </c>
      <c r="T28" s="84">
        <v>0</v>
      </c>
      <c r="U28" s="82">
        <v>0</v>
      </c>
      <c r="V28" s="83">
        <v>0</v>
      </c>
      <c r="W28" s="84">
        <v>0</v>
      </c>
      <c r="X28" s="82">
        <v>0</v>
      </c>
      <c r="Y28" s="83">
        <v>0</v>
      </c>
      <c r="Z28" s="84">
        <v>0</v>
      </c>
      <c r="AA28" s="82">
        <v>0</v>
      </c>
      <c r="AB28" s="83">
        <v>0</v>
      </c>
      <c r="AC28" s="84">
        <v>0</v>
      </c>
      <c r="AD28" s="82">
        <v>127</v>
      </c>
      <c r="AE28" s="83">
        <v>155</v>
      </c>
      <c r="AF28" s="84">
        <v>0</v>
      </c>
      <c r="AG28" s="85">
        <v>282</v>
      </c>
      <c r="AH28" s="64"/>
    </row>
    <row r="29" spans="1:34" ht="20.100000000000001" customHeight="1" x14ac:dyDescent="0.35">
      <c r="A29" s="74" t="s">
        <v>79</v>
      </c>
      <c r="B29" s="75" t="s">
        <v>80</v>
      </c>
      <c r="C29" s="76">
        <v>78</v>
      </c>
      <c r="D29" s="77">
        <v>77</v>
      </c>
      <c r="E29" s="78">
        <v>0</v>
      </c>
      <c r="F29" s="76">
        <v>3</v>
      </c>
      <c r="G29" s="77">
        <v>8</v>
      </c>
      <c r="H29" s="78">
        <v>0</v>
      </c>
      <c r="I29" s="76">
        <v>13</v>
      </c>
      <c r="J29" s="77">
        <v>13</v>
      </c>
      <c r="K29" s="78">
        <v>0</v>
      </c>
      <c r="L29" s="76">
        <v>1</v>
      </c>
      <c r="M29" s="77">
        <v>1</v>
      </c>
      <c r="N29" s="78">
        <v>0</v>
      </c>
      <c r="O29" s="76">
        <v>12</v>
      </c>
      <c r="P29" s="77">
        <v>27</v>
      </c>
      <c r="Q29" s="78">
        <v>0</v>
      </c>
      <c r="R29" s="76">
        <v>0</v>
      </c>
      <c r="S29" s="77">
        <v>2</v>
      </c>
      <c r="T29" s="78">
        <v>0</v>
      </c>
      <c r="U29" s="76">
        <v>7</v>
      </c>
      <c r="V29" s="77">
        <v>2</v>
      </c>
      <c r="W29" s="78">
        <v>0</v>
      </c>
      <c r="X29" s="76">
        <v>2</v>
      </c>
      <c r="Y29" s="77">
        <v>1</v>
      </c>
      <c r="Z29" s="78">
        <v>0</v>
      </c>
      <c r="AA29" s="76">
        <v>2</v>
      </c>
      <c r="AB29" s="77">
        <v>5</v>
      </c>
      <c r="AC29" s="78">
        <v>0</v>
      </c>
      <c r="AD29" s="76">
        <v>118</v>
      </c>
      <c r="AE29" s="77">
        <v>136</v>
      </c>
      <c r="AF29" s="78">
        <v>0</v>
      </c>
      <c r="AG29" s="79">
        <v>254</v>
      </c>
      <c r="AH29" s="64"/>
    </row>
    <row r="30" spans="1:34" ht="20.100000000000001" customHeight="1" x14ac:dyDescent="0.35">
      <c r="A30" s="80" t="s">
        <v>81</v>
      </c>
      <c r="B30" s="81" t="s">
        <v>82</v>
      </c>
      <c r="C30" s="82">
        <v>124</v>
      </c>
      <c r="D30" s="83">
        <v>97</v>
      </c>
      <c r="E30" s="84">
        <v>6</v>
      </c>
      <c r="F30" s="82">
        <v>17</v>
      </c>
      <c r="G30" s="83">
        <v>40</v>
      </c>
      <c r="H30" s="84">
        <v>0</v>
      </c>
      <c r="I30" s="82">
        <v>23</v>
      </c>
      <c r="J30" s="83">
        <v>24</v>
      </c>
      <c r="K30" s="84">
        <v>4</v>
      </c>
      <c r="L30" s="82">
        <v>0</v>
      </c>
      <c r="M30" s="83">
        <v>0</v>
      </c>
      <c r="N30" s="84">
        <v>0</v>
      </c>
      <c r="O30" s="82">
        <v>59</v>
      </c>
      <c r="P30" s="83">
        <v>66</v>
      </c>
      <c r="Q30" s="84">
        <v>1</v>
      </c>
      <c r="R30" s="82">
        <v>0</v>
      </c>
      <c r="S30" s="83">
        <v>0</v>
      </c>
      <c r="T30" s="84">
        <v>0</v>
      </c>
      <c r="U30" s="82">
        <v>10</v>
      </c>
      <c r="V30" s="83">
        <v>15</v>
      </c>
      <c r="W30" s="84">
        <v>0</v>
      </c>
      <c r="X30" s="82">
        <v>7</v>
      </c>
      <c r="Y30" s="83">
        <v>6</v>
      </c>
      <c r="Z30" s="84">
        <v>0</v>
      </c>
      <c r="AA30" s="82">
        <v>7</v>
      </c>
      <c r="AB30" s="83">
        <v>15</v>
      </c>
      <c r="AC30" s="84">
        <v>0</v>
      </c>
      <c r="AD30" s="82">
        <v>247</v>
      </c>
      <c r="AE30" s="83">
        <v>263</v>
      </c>
      <c r="AF30" s="84">
        <v>11</v>
      </c>
      <c r="AG30" s="85">
        <v>521</v>
      </c>
      <c r="AH30" s="64"/>
    </row>
    <row r="31" spans="1:34" ht="20.100000000000001" customHeight="1" x14ac:dyDescent="0.35">
      <c r="A31" s="74" t="s">
        <v>85</v>
      </c>
      <c r="B31" s="75" t="s">
        <v>86</v>
      </c>
      <c r="C31" s="76">
        <v>26</v>
      </c>
      <c r="D31" s="77">
        <v>30</v>
      </c>
      <c r="E31" s="78">
        <v>0</v>
      </c>
      <c r="F31" s="76">
        <v>2</v>
      </c>
      <c r="G31" s="77">
        <v>2</v>
      </c>
      <c r="H31" s="78">
        <v>0</v>
      </c>
      <c r="I31" s="76">
        <v>7</v>
      </c>
      <c r="J31" s="77">
        <v>4</v>
      </c>
      <c r="K31" s="78">
        <v>0</v>
      </c>
      <c r="L31" s="76">
        <v>0</v>
      </c>
      <c r="M31" s="77">
        <v>0</v>
      </c>
      <c r="N31" s="78">
        <v>0</v>
      </c>
      <c r="O31" s="76">
        <v>21</v>
      </c>
      <c r="P31" s="77">
        <v>24</v>
      </c>
      <c r="Q31" s="78">
        <v>1</v>
      </c>
      <c r="R31" s="76">
        <v>0</v>
      </c>
      <c r="S31" s="77">
        <v>0</v>
      </c>
      <c r="T31" s="78">
        <v>0</v>
      </c>
      <c r="U31" s="76">
        <v>2</v>
      </c>
      <c r="V31" s="77">
        <v>4</v>
      </c>
      <c r="W31" s="78">
        <v>0</v>
      </c>
      <c r="X31" s="76">
        <v>1</v>
      </c>
      <c r="Y31" s="77">
        <v>9</v>
      </c>
      <c r="Z31" s="78">
        <v>0</v>
      </c>
      <c r="AA31" s="76">
        <v>2</v>
      </c>
      <c r="AB31" s="77">
        <v>5</v>
      </c>
      <c r="AC31" s="78">
        <v>0</v>
      </c>
      <c r="AD31" s="76">
        <v>61</v>
      </c>
      <c r="AE31" s="77">
        <v>78</v>
      </c>
      <c r="AF31" s="78">
        <v>1</v>
      </c>
      <c r="AG31" s="79">
        <v>140</v>
      </c>
      <c r="AH31" s="64"/>
    </row>
    <row r="32" spans="1:34" ht="20.100000000000001" customHeight="1" x14ac:dyDescent="0.35">
      <c r="A32" s="80" t="s">
        <v>85</v>
      </c>
      <c r="B32" s="81" t="s">
        <v>89</v>
      </c>
      <c r="C32" s="82">
        <v>123</v>
      </c>
      <c r="D32" s="83">
        <v>102</v>
      </c>
      <c r="E32" s="84">
        <v>0</v>
      </c>
      <c r="F32" s="82">
        <v>9</v>
      </c>
      <c r="G32" s="83">
        <v>11</v>
      </c>
      <c r="H32" s="84">
        <v>0</v>
      </c>
      <c r="I32" s="82">
        <v>19</v>
      </c>
      <c r="J32" s="83">
        <v>38</v>
      </c>
      <c r="K32" s="84">
        <v>0</v>
      </c>
      <c r="L32" s="82">
        <v>1</v>
      </c>
      <c r="M32" s="83">
        <v>0</v>
      </c>
      <c r="N32" s="84">
        <v>0</v>
      </c>
      <c r="O32" s="82">
        <v>67</v>
      </c>
      <c r="P32" s="83">
        <v>72</v>
      </c>
      <c r="Q32" s="84">
        <v>0</v>
      </c>
      <c r="R32" s="82">
        <v>0</v>
      </c>
      <c r="S32" s="83">
        <v>0</v>
      </c>
      <c r="T32" s="84">
        <v>0</v>
      </c>
      <c r="U32" s="82">
        <v>9</v>
      </c>
      <c r="V32" s="83">
        <v>8</v>
      </c>
      <c r="W32" s="84">
        <v>0</v>
      </c>
      <c r="X32" s="82">
        <v>45</v>
      </c>
      <c r="Y32" s="83">
        <v>79</v>
      </c>
      <c r="Z32" s="84">
        <v>0</v>
      </c>
      <c r="AA32" s="82">
        <v>27</v>
      </c>
      <c r="AB32" s="83">
        <v>18</v>
      </c>
      <c r="AC32" s="84">
        <v>0</v>
      </c>
      <c r="AD32" s="82">
        <v>300</v>
      </c>
      <c r="AE32" s="83">
        <v>328</v>
      </c>
      <c r="AF32" s="84">
        <v>0</v>
      </c>
      <c r="AG32" s="85">
        <v>628</v>
      </c>
      <c r="AH32" s="64"/>
    </row>
    <row r="33" spans="1:34" ht="20.100000000000001" customHeight="1" x14ac:dyDescent="0.35">
      <c r="A33" s="74" t="s">
        <v>85</v>
      </c>
      <c r="B33" s="75" t="s">
        <v>90</v>
      </c>
      <c r="C33" s="76">
        <v>166</v>
      </c>
      <c r="D33" s="77">
        <v>165</v>
      </c>
      <c r="E33" s="78">
        <v>0</v>
      </c>
      <c r="F33" s="76">
        <v>27</v>
      </c>
      <c r="G33" s="77">
        <v>63</v>
      </c>
      <c r="H33" s="78">
        <v>0</v>
      </c>
      <c r="I33" s="76">
        <v>33</v>
      </c>
      <c r="J33" s="77">
        <v>78</v>
      </c>
      <c r="K33" s="78">
        <v>1</v>
      </c>
      <c r="L33" s="76">
        <v>2</v>
      </c>
      <c r="M33" s="77">
        <v>1</v>
      </c>
      <c r="N33" s="78">
        <v>0</v>
      </c>
      <c r="O33" s="76">
        <v>111</v>
      </c>
      <c r="P33" s="77">
        <v>157</v>
      </c>
      <c r="Q33" s="78">
        <v>0</v>
      </c>
      <c r="R33" s="76">
        <v>0</v>
      </c>
      <c r="S33" s="77">
        <v>1</v>
      </c>
      <c r="T33" s="78">
        <v>0</v>
      </c>
      <c r="U33" s="76">
        <v>15</v>
      </c>
      <c r="V33" s="77">
        <v>15</v>
      </c>
      <c r="W33" s="78">
        <v>0</v>
      </c>
      <c r="X33" s="76">
        <v>14</v>
      </c>
      <c r="Y33" s="77">
        <v>12</v>
      </c>
      <c r="Z33" s="78">
        <v>0</v>
      </c>
      <c r="AA33" s="76">
        <v>12</v>
      </c>
      <c r="AB33" s="77">
        <v>12</v>
      </c>
      <c r="AC33" s="78">
        <v>0</v>
      </c>
      <c r="AD33" s="76">
        <v>380</v>
      </c>
      <c r="AE33" s="77">
        <v>504</v>
      </c>
      <c r="AF33" s="78">
        <v>1</v>
      </c>
      <c r="AG33" s="79">
        <v>885</v>
      </c>
      <c r="AH33" s="64"/>
    </row>
    <row r="34" spans="1:34" ht="20.100000000000001" customHeight="1" x14ac:dyDescent="0.35">
      <c r="A34" s="80" t="s">
        <v>92</v>
      </c>
      <c r="B34" s="81" t="s">
        <v>488</v>
      </c>
      <c r="C34" s="82">
        <v>178</v>
      </c>
      <c r="D34" s="83">
        <v>185</v>
      </c>
      <c r="E34" s="84">
        <v>0</v>
      </c>
      <c r="F34" s="82">
        <v>8</v>
      </c>
      <c r="G34" s="83">
        <v>11</v>
      </c>
      <c r="H34" s="84">
        <v>0</v>
      </c>
      <c r="I34" s="82">
        <v>13</v>
      </c>
      <c r="J34" s="83">
        <v>11</v>
      </c>
      <c r="K34" s="84">
        <v>0</v>
      </c>
      <c r="L34" s="82">
        <v>2</v>
      </c>
      <c r="M34" s="83">
        <v>0</v>
      </c>
      <c r="N34" s="84">
        <v>0</v>
      </c>
      <c r="O34" s="82">
        <v>56</v>
      </c>
      <c r="P34" s="83">
        <v>65</v>
      </c>
      <c r="Q34" s="84">
        <v>0</v>
      </c>
      <c r="R34" s="82">
        <v>0</v>
      </c>
      <c r="S34" s="83">
        <v>0</v>
      </c>
      <c r="T34" s="84">
        <v>0</v>
      </c>
      <c r="U34" s="82">
        <v>8</v>
      </c>
      <c r="V34" s="83">
        <v>3</v>
      </c>
      <c r="W34" s="84">
        <v>0</v>
      </c>
      <c r="X34" s="82">
        <v>5</v>
      </c>
      <c r="Y34" s="83">
        <v>12</v>
      </c>
      <c r="Z34" s="84">
        <v>0</v>
      </c>
      <c r="AA34" s="82">
        <v>6</v>
      </c>
      <c r="AB34" s="83">
        <v>8</v>
      </c>
      <c r="AC34" s="84">
        <v>0</v>
      </c>
      <c r="AD34" s="82">
        <v>276</v>
      </c>
      <c r="AE34" s="83">
        <v>295</v>
      </c>
      <c r="AF34" s="84">
        <v>0</v>
      </c>
      <c r="AG34" s="85">
        <v>571</v>
      </c>
      <c r="AH34" s="64"/>
    </row>
    <row r="35" spans="1:34" ht="20.100000000000001" customHeight="1" x14ac:dyDescent="0.35">
      <c r="A35" s="74" t="s">
        <v>92</v>
      </c>
      <c r="B35" s="75" t="s">
        <v>94</v>
      </c>
      <c r="C35" s="76">
        <v>134</v>
      </c>
      <c r="D35" s="77">
        <v>134</v>
      </c>
      <c r="E35" s="78">
        <v>0</v>
      </c>
      <c r="F35" s="76">
        <v>11</v>
      </c>
      <c r="G35" s="77">
        <v>13</v>
      </c>
      <c r="H35" s="78">
        <v>0</v>
      </c>
      <c r="I35" s="76">
        <v>12</v>
      </c>
      <c r="J35" s="77">
        <v>14</v>
      </c>
      <c r="K35" s="78">
        <v>0</v>
      </c>
      <c r="L35" s="76">
        <v>3</v>
      </c>
      <c r="M35" s="77">
        <v>0</v>
      </c>
      <c r="N35" s="78">
        <v>0</v>
      </c>
      <c r="O35" s="76">
        <v>33</v>
      </c>
      <c r="P35" s="77">
        <v>36</v>
      </c>
      <c r="Q35" s="78">
        <v>0</v>
      </c>
      <c r="R35" s="76">
        <v>0</v>
      </c>
      <c r="S35" s="77">
        <v>0</v>
      </c>
      <c r="T35" s="78">
        <v>0</v>
      </c>
      <c r="U35" s="76">
        <v>9</v>
      </c>
      <c r="V35" s="77">
        <v>7</v>
      </c>
      <c r="W35" s="78">
        <v>0</v>
      </c>
      <c r="X35" s="76">
        <v>17</v>
      </c>
      <c r="Y35" s="77">
        <v>38</v>
      </c>
      <c r="Z35" s="78">
        <v>0</v>
      </c>
      <c r="AA35" s="76">
        <v>4</v>
      </c>
      <c r="AB35" s="77">
        <v>9</v>
      </c>
      <c r="AC35" s="78">
        <v>0</v>
      </c>
      <c r="AD35" s="76">
        <v>223</v>
      </c>
      <c r="AE35" s="77">
        <v>251</v>
      </c>
      <c r="AF35" s="78">
        <v>0</v>
      </c>
      <c r="AG35" s="79">
        <v>474</v>
      </c>
      <c r="AH35" s="64"/>
    </row>
    <row r="36" spans="1:34" ht="20.100000000000001" customHeight="1" x14ac:dyDescent="0.35">
      <c r="A36" s="80" t="s">
        <v>96</v>
      </c>
      <c r="B36" s="81" t="s">
        <v>97</v>
      </c>
      <c r="C36" s="82">
        <v>177</v>
      </c>
      <c r="D36" s="83">
        <v>153</v>
      </c>
      <c r="E36" s="84">
        <v>0</v>
      </c>
      <c r="F36" s="82">
        <v>4</v>
      </c>
      <c r="G36" s="83">
        <v>4</v>
      </c>
      <c r="H36" s="84">
        <v>0</v>
      </c>
      <c r="I36" s="82">
        <v>6</v>
      </c>
      <c r="J36" s="83">
        <v>5</v>
      </c>
      <c r="K36" s="84">
        <v>0</v>
      </c>
      <c r="L36" s="82">
        <v>0</v>
      </c>
      <c r="M36" s="83">
        <v>2</v>
      </c>
      <c r="N36" s="84">
        <v>0</v>
      </c>
      <c r="O36" s="82">
        <v>25</v>
      </c>
      <c r="P36" s="83">
        <v>41</v>
      </c>
      <c r="Q36" s="84">
        <v>0</v>
      </c>
      <c r="R36" s="82">
        <v>0</v>
      </c>
      <c r="S36" s="83">
        <v>0</v>
      </c>
      <c r="T36" s="84">
        <v>0</v>
      </c>
      <c r="U36" s="82">
        <v>7</v>
      </c>
      <c r="V36" s="83">
        <v>9</v>
      </c>
      <c r="W36" s="84">
        <v>0</v>
      </c>
      <c r="X36" s="82">
        <v>10</v>
      </c>
      <c r="Y36" s="83">
        <v>21</v>
      </c>
      <c r="Z36" s="84">
        <v>0</v>
      </c>
      <c r="AA36" s="82">
        <v>3</v>
      </c>
      <c r="AB36" s="83">
        <v>2</v>
      </c>
      <c r="AC36" s="84">
        <v>0</v>
      </c>
      <c r="AD36" s="82">
        <v>232</v>
      </c>
      <c r="AE36" s="83">
        <v>237</v>
      </c>
      <c r="AF36" s="84">
        <v>0</v>
      </c>
      <c r="AG36" s="85">
        <v>469</v>
      </c>
      <c r="AH36" s="64"/>
    </row>
    <row r="37" spans="1:34" ht="20.100000000000001" customHeight="1" x14ac:dyDescent="0.35">
      <c r="A37" s="74" t="s">
        <v>99</v>
      </c>
      <c r="B37" s="75" t="s">
        <v>100</v>
      </c>
      <c r="C37" s="76">
        <v>62</v>
      </c>
      <c r="D37" s="77">
        <v>62</v>
      </c>
      <c r="E37" s="78">
        <v>0</v>
      </c>
      <c r="F37" s="76">
        <v>3</v>
      </c>
      <c r="G37" s="77">
        <v>10</v>
      </c>
      <c r="H37" s="78">
        <v>0</v>
      </c>
      <c r="I37" s="76">
        <v>1</v>
      </c>
      <c r="J37" s="77">
        <v>0</v>
      </c>
      <c r="K37" s="78">
        <v>0</v>
      </c>
      <c r="L37" s="76">
        <v>0</v>
      </c>
      <c r="M37" s="77">
        <v>1</v>
      </c>
      <c r="N37" s="78">
        <v>0</v>
      </c>
      <c r="O37" s="76">
        <v>8</v>
      </c>
      <c r="P37" s="77">
        <v>11</v>
      </c>
      <c r="Q37" s="78">
        <v>0</v>
      </c>
      <c r="R37" s="76">
        <v>0</v>
      </c>
      <c r="S37" s="77">
        <v>0</v>
      </c>
      <c r="T37" s="78">
        <v>0</v>
      </c>
      <c r="U37" s="76">
        <v>0</v>
      </c>
      <c r="V37" s="77">
        <v>0</v>
      </c>
      <c r="W37" s="78">
        <v>0</v>
      </c>
      <c r="X37" s="76">
        <v>0</v>
      </c>
      <c r="Y37" s="77">
        <v>0</v>
      </c>
      <c r="Z37" s="78">
        <v>0</v>
      </c>
      <c r="AA37" s="76">
        <v>1</v>
      </c>
      <c r="AB37" s="77">
        <v>1</v>
      </c>
      <c r="AC37" s="78">
        <v>0</v>
      </c>
      <c r="AD37" s="76">
        <v>75</v>
      </c>
      <c r="AE37" s="77">
        <v>85</v>
      </c>
      <c r="AF37" s="78">
        <v>0</v>
      </c>
      <c r="AG37" s="79">
        <v>160</v>
      </c>
      <c r="AH37" s="64"/>
    </row>
    <row r="38" spans="1:34" ht="20.100000000000001" customHeight="1" x14ac:dyDescent="0.35">
      <c r="A38" s="80" t="s">
        <v>102</v>
      </c>
      <c r="B38" s="81" t="s">
        <v>103</v>
      </c>
      <c r="C38" s="82">
        <v>157</v>
      </c>
      <c r="D38" s="83">
        <v>146</v>
      </c>
      <c r="E38" s="84">
        <v>0</v>
      </c>
      <c r="F38" s="82">
        <v>5</v>
      </c>
      <c r="G38" s="83">
        <v>10</v>
      </c>
      <c r="H38" s="84">
        <v>0</v>
      </c>
      <c r="I38" s="82">
        <v>9</v>
      </c>
      <c r="J38" s="83">
        <v>12</v>
      </c>
      <c r="K38" s="84">
        <v>0</v>
      </c>
      <c r="L38" s="82">
        <v>0</v>
      </c>
      <c r="M38" s="83">
        <v>2</v>
      </c>
      <c r="N38" s="84">
        <v>0</v>
      </c>
      <c r="O38" s="82">
        <v>25</v>
      </c>
      <c r="P38" s="83">
        <v>41</v>
      </c>
      <c r="Q38" s="84">
        <v>0</v>
      </c>
      <c r="R38" s="82">
        <v>0</v>
      </c>
      <c r="S38" s="83">
        <v>0</v>
      </c>
      <c r="T38" s="84">
        <v>0</v>
      </c>
      <c r="U38" s="82">
        <v>1</v>
      </c>
      <c r="V38" s="83">
        <v>8</v>
      </c>
      <c r="W38" s="84">
        <v>0</v>
      </c>
      <c r="X38" s="82">
        <v>10</v>
      </c>
      <c r="Y38" s="83">
        <v>3</v>
      </c>
      <c r="Z38" s="84">
        <v>0</v>
      </c>
      <c r="AA38" s="82">
        <v>3</v>
      </c>
      <c r="AB38" s="83">
        <v>0</v>
      </c>
      <c r="AC38" s="84">
        <v>0</v>
      </c>
      <c r="AD38" s="82">
        <v>210</v>
      </c>
      <c r="AE38" s="83">
        <v>222</v>
      </c>
      <c r="AF38" s="84">
        <v>0</v>
      </c>
      <c r="AG38" s="85">
        <v>432</v>
      </c>
      <c r="AH38" s="64"/>
    </row>
    <row r="39" spans="1:34" ht="20.100000000000001" customHeight="1" x14ac:dyDescent="0.35">
      <c r="A39" s="74" t="s">
        <v>102</v>
      </c>
      <c r="B39" s="75" t="s">
        <v>104</v>
      </c>
      <c r="C39" s="76">
        <v>62</v>
      </c>
      <c r="D39" s="77">
        <v>60</v>
      </c>
      <c r="E39" s="78">
        <v>0</v>
      </c>
      <c r="F39" s="76">
        <v>1</v>
      </c>
      <c r="G39" s="77">
        <v>0</v>
      </c>
      <c r="H39" s="78">
        <v>0</v>
      </c>
      <c r="I39" s="76">
        <v>7</v>
      </c>
      <c r="J39" s="77">
        <v>4</v>
      </c>
      <c r="K39" s="78">
        <v>0</v>
      </c>
      <c r="L39" s="76">
        <v>0</v>
      </c>
      <c r="M39" s="77">
        <v>0</v>
      </c>
      <c r="N39" s="78">
        <v>0</v>
      </c>
      <c r="O39" s="76">
        <v>19</v>
      </c>
      <c r="P39" s="77">
        <v>21</v>
      </c>
      <c r="Q39" s="78">
        <v>0</v>
      </c>
      <c r="R39" s="76">
        <v>0</v>
      </c>
      <c r="S39" s="77">
        <v>0</v>
      </c>
      <c r="T39" s="78">
        <v>0</v>
      </c>
      <c r="U39" s="76">
        <v>4</v>
      </c>
      <c r="V39" s="77">
        <v>1</v>
      </c>
      <c r="W39" s="78">
        <v>0</v>
      </c>
      <c r="X39" s="76">
        <v>0</v>
      </c>
      <c r="Y39" s="77">
        <v>0</v>
      </c>
      <c r="Z39" s="78">
        <v>0</v>
      </c>
      <c r="AA39" s="76">
        <v>5</v>
      </c>
      <c r="AB39" s="77">
        <v>1</v>
      </c>
      <c r="AC39" s="78">
        <v>0</v>
      </c>
      <c r="AD39" s="76">
        <v>98</v>
      </c>
      <c r="AE39" s="77">
        <v>87</v>
      </c>
      <c r="AF39" s="78">
        <v>0</v>
      </c>
      <c r="AG39" s="79">
        <v>185</v>
      </c>
      <c r="AH39" s="64"/>
    </row>
    <row r="40" spans="1:34" ht="20.100000000000001" customHeight="1" x14ac:dyDescent="0.35">
      <c r="A40" s="80" t="s">
        <v>107</v>
      </c>
      <c r="B40" s="81" t="s">
        <v>108</v>
      </c>
      <c r="C40" s="82">
        <v>196</v>
      </c>
      <c r="D40" s="83">
        <v>100</v>
      </c>
      <c r="E40" s="84">
        <v>0</v>
      </c>
      <c r="F40" s="82">
        <v>4</v>
      </c>
      <c r="G40" s="83">
        <v>7</v>
      </c>
      <c r="H40" s="84">
        <v>0</v>
      </c>
      <c r="I40" s="82">
        <v>9</v>
      </c>
      <c r="J40" s="83">
        <v>8</v>
      </c>
      <c r="K40" s="84">
        <v>0</v>
      </c>
      <c r="L40" s="82">
        <v>2</v>
      </c>
      <c r="M40" s="83">
        <v>0</v>
      </c>
      <c r="N40" s="84">
        <v>0</v>
      </c>
      <c r="O40" s="82">
        <v>16</v>
      </c>
      <c r="P40" s="83">
        <v>17</v>
      </c>
      <c r="Q40" s="84">
        <v>0</v>
      </c>
      <c r="R40" s="82">
        <v>4</v>
      </c>
      <c r="S40" s="83">
        <v>9</v>
      </c>
      <c r="T40" s="84">
        <v>0</v>
      </c>
      <c r="U40" s="82">
        <v>12</v>
      </c>
      <c r="V40" s="83">
        <v>5</v>
      </c>
      <c r="W40" s="84">
        <v>0</v>
      </c>
      <c r="X40" s="82">
        <v>11</v>
      </c>
      <c r="Y40" s="83">
        <v>5</v>
      </c>
      <c r="Z40" s="84">
        <v>0</v>
      </c>
      <c r="AA40" s="82">
        <v>0</v>
      </c>
      <c r="AB40" s="83">
        <v>0</v>
      </c>
      <c r="AC40" s="84">
        <v>0</v>
      </c>
      <c r="AD40" s="82">
        <v>254</v>
      </c>
      <c r="AE40" s="83">
        <v>151</v>
      </c>
      <c r="AF40" s="84">
        <v>0</v>
      </c>
      <c r="AG40" s="85">
        <v>405</v>
      </c>
      <c r="AH40" s="64"/>
    </row>
    <row r="41" spans="1:34" ht="20.100000000000001" customHeight="1" x14ac:dyDescent="0.35">
      <c r="A41" s="74" t="s">
        <v>107</v>
      </c>
      <c r="B41" s="75" t="s">
        <v>110</v>
      </c>
      <c r="C41" s="76">
        <v>84</v>
      </c>
      <c r="D41" s="77">
        <v>84</v>
      </c>
      <c r="E41" s="78">
        <v>0</v>
      </c>
      <c r="F41" s="76">
        <v>1</v>
      </c>
      <c r="G41" s="77">
        <v>2</v>
      </c>
      <c r="H41" s="78">
        <v>0</v>
      </c>
      <c r="I41" s="76">
        <v>5</v>
      </c>
      <c r="J41" s="77">
        <v>2</v>
      </c>
      <c r="K41" s="78">
        <v>0</v>
      </c>
      <c r="L41" s="76">
        <v>1</v>
      </c>
      <c r="M41" s="77">
        <v>1</v>
      </c>
      <c r="N41" s="78">
        <v>0</v>
      </c>
      <c r="O41" s="76">
        <v>7</v>
      </c>
      <c r="P41" s="77">
        <v>10</v>
      </c>
      <c r="Q41" s="78">
        <v>0</v>
      </c>
      <c r="R41" s="76">
        <v>0</v>
      </c>
      <c r="S41" s="77">
        <v>0</v>
      </c>
      <c r="T41" s="78">
        <v>0</v>
      </c>
      <c r="U41" s="76">
        <v>0</v>
      </c>
      <c r="V41" s="77">
        <v>0</v>
      </c>
      <c r="W41" s="78">
        <v>0</v>
      </c>
      <c r="X41" s="76">
        <v>1</v>
      </c>
      <c r="Y41" s="77">
        <v>4</v>
      </c>
      <c r="Z41" s="78">
        <v>0</v>
      </c>
      <c r="AA41" s="76">
        <v>0</v>
      </c>
      <c r="AB41" s="77">
        <v>0</v>
      </c>
      <c r="AC41" s="78">
        <v>0</v>
      </c>
      <c r="AD41" s="76">
        <v>99</v>
      </c>
      <c r="AE41" s="77">
        <v>103</v>
      </c>
      <c r="AF41" s="78">
        <v>0</v>
      </c>
      <c r="AG41" s="79">
        <v>202</v>
      </c>
      <c r="AH41" s="64"/>
    </row>
    <row r="42" spans="1:34" ht="20.100000000000001" customHeight="1" x14ac:dyDescent="0.35">
      <c r="A42" s="80" t="s">
        <v>111</v>
      </c>
      <c r="B42" s="81" t="s">
        <v>112</v>
      </c>
      <c r="C42" s="82">
        <v>99</v>
      </c>
      <c r="D42" s="83">
        <v>49</v>
      </c>
      <c r="E42" s="84">
        <v>0</v>
      </c>
      <c r="F42" s="82">
        <v>5</v>
      </c>
      <c r="G42" s="83">
        <v>5</v>
      </c>
      <c r="H42" s="84">
        <v>0</v>
      </c>
      <c r="I42" s="82">
        <v>19</v>
      </c>
      <c r="J42" s="83">
        <v>16</v>
      </c>
      <c r="K42" s="84">
        <v>0</v>
      </c>
      <c r="L42" s="82">
        <v>3</v>
      </c>
      <c r="M42" s="83">
        <v>2</v>
      </c>
      <c r="N42" s="84">
        <v>0</v>
      </c>
      <c r="O42" s="82">
        <v>61</v>
      </c>
      <c r="P42" s="83">
        <v>67</v>
      </c>
      <c r="Q42" s="84">
        <v>0</v>
      </c>
      <c r="R42" s="82">
        <v>0</v>
      </c>
      <c r="S42" s="83">
        <v>0</v>
      </c>
      <c r="T42" s="84">
        <v>0</v>
      </c>
      <c r="U42" s="82">
        <v>9</v>
      </c>
      <c r="V42" s="83">
        <v>0</v>
      </c>
      <c r="W42" s="84">
        <v>0</v>
      </c>
      <c r="X42" s="82">
        <v>1</v>
      </c>
      <c r="Y42" s="83">
        <v>0</v>
      </c>
      <c r="Z42" s="84">
        <v>0</v>
      </c>
      <c r="AA42" s="82">
        <v>2</v>
      </c>
      <c r="AB42" s="83">
        <v>2</v>
      </c>
      <c r="AC42" s="84">
        <v>0</v>
      </c>
      <c r="AD42" s="82">
        <v>199</v>
      </c>
      <c r="AE42" s="83">
        <v>141</v>
      </c>
      <c r="AF42" s="84">
        <v>0</v>
      </c>
      <c r="AG42" s="85">
        <v>340</v>
      </c>
      <c r="AH42" s="64"/>
    </row>
    <row r="43" spans="1:34" ht="20.100000000000001" customHeight="1" x14ac:dyDescent="0.35">
      <c r="A43" s="74" t="s">
        <v>114</v>
      </c>
      <c r="B43" s="75" t="s">
        <v>115</v>
      </c>
      <c r="C43" s="76">
        <v>79</v>
      </c>
      <c r="D43" s="77">
        <v>86</v>
      </c>
      <c r="E43" s="78">
        <v>0</v>
      </c>
      <c r="F43" s="76">
        <v>8</v>
      </c>
      <c r="G43" s="77">
        <v>3</v>
      </c>
      <c r="H43" s="78">
        <v>0</v>
      </c>
      <c r="I43" s="76">
        <v>27</v>
      </c>
      <c r="J43" s="77">
        <v>37</v>
      </c>
      <c r="K43" s="78">
        <v>0</v>
      </c>
      <c r="L43" s="76">
        <v>0</v>
      </c>
      <c r="M43" s="77">
        <v>0</v>
      </c>
      <c r="N43" s="78">
        <v>0</v>
      </c>
      <c r="O43" s="76">
        <v>31</v>
      </c>
      <c r="P43" s="77">
        <v>36</v>
      </c>
      <c r="Q43" s="78">
        <v>0</v>
      </c>
      <c r="R43" s="76">
        <v>0</v>
      </c>
      <c r="S43" s="77">
        <v>0</v>
      </c>
      <c r="T43" s="78">
        <v>0</v>
      </c>
      <c r="U43" s="76">
        <v>25</v>
      </c>
      <c r="V43" s="77">
        <v>27</v>
      </c>
      <c r="W43" s="78">
        <v>0</v>
      </c>
      <c r="X43" s="76">
        <v>26</v>
      </c>
      <c r="Y43" s="77">
        <v>32</v>
      </c>
      <c r="Z43" s="78">
        <v>0</v>
      </c>
      <c r="AA43" s="76">
        <v>5</v>
      </c>
      <c r="AB43" s="77">
        <v>7</v>
      </c>
      <c r="AC43" s="78">
        <v>0</v>
      </c>
      <c r="AD43" s="76">
        <v>201</v>
      </c>
      <c r="AE43" s="77">
        <v>228</v>
      </c>
      <c r="AF43" s="78">
        <v>0</v>
      </c>
      <c r="AG43" s="79">
        <v>429</v>
      </c>
      <c r="AH43" s="64"/>
    </row>
    <row r="44" spans="1:34" ht="20.100000000000001" customHeight="1" x14ac:dyDescent="0.35">
      <c r="A44" s="80" t="s">
        <v>117</v>
      </c>
      <c r="B44" s="81" t="s">
        <v>118</v>
      </c>
      <c r="C44" s="82">
        <v>88</v>
      </c>
      <c r="D44" s="83">
        <v>72</v>
      </c>
      <c r="E44" s="84">
        <v>0</v>
      </c>
      <c r="F44" s="82">
        <v>9</v>
      </c>
      <c r="G44" s="83">
        <v>7</v>
      </c>
      <c r="H44" s="84">
        <v>0</v>
      </c>
      <c r="I44" s="82">
        <v>20</v>
      </c>
      <c r="J44" s="83">
        <v>35</v>
      </c>
      <c r="K44" s="84">
        <v>0</v>
      </c>
      <c r="L44" s="82">
        <v>2</v>
      </c>
      <c r="M44" s="83">
        <v>2</v>
      </c>
      <c r="N44" s="84">
        <v>0</v>
      </c>
      <c r="O44" s="82">
        <v>54</v>
      </c>
      <c r="P44" s="83">
        <v>65</v>
      </c>
      <c r="Q44" s="84">
        <v>0</v>
      </c>
      <c r="R44" s="82">
        <v>0</v>
      </c>
      <c r="S44" s="83">
        <v>0</v>
      </c>
      <c r="T44" s="84">
        <v>0</v>
      </c>
      <c r="U44" s="82">
        <v>0</v>
      </c>
      <c r="V44" s="83">
        <v>0</v>
      </c>
      <c r="W44" s="84">
        <v>0</v>
      </c>
      <c r="X44" s="82">
        <v>0</v>
      </c>
      <c r="Y44" s="83">
        <v>0</v>
      </c>
      <c r="Z44" s="84">
        <v>0</v>
      </c>
      <c r="AA44" s="82">
        <v>0</v>
      </c>
      <c r="AB44" s="83">
        <v>0</v>
      </c>
      <c r="AC44" s="84">
        <v>0</v>
      </c>
      <c r="AD44" s="82">
        <v>173</v>
      </c>
      <c r="AE44" s="83">
        <v>181</v>
      </c>
      <c r="AF44" s="84">
        <v>0</v>
      </c>
      <c r="AG44" s="85">
        <v>354</v>
      </c>
      <c r="AH44" s="64"/>
    </row>
    <row r="45" spans="1:34" ht="20.100000000000001" customHeight="1" x14ac:dyDescent="0.35">
      <c r="A45" s="74" t="s">
        <v>117</v>
      </c>
      <c r="B45" s="75" t="s">
        <v>120</v>
      </c>
      <c r="C45" s="76">
        <v>273</v>
      </c>
      <c r="D45" s="77">
        <v>283</v>
      </c>
      <c r="E45" s="78">
        <v>3</v>
      </c>
      <c r="F45" s="76">
        <v>13</v>
      </c>
      <c r="G45" s="77">
        <v>16</v>
      </c>
      <c r="H45" s="78">
        <v>0</v>
      </c>
      <c r="I45" s="76">
        <v>32</v>
      </c>
      <c r="J45" s="77">
        <v>70</v>
      </c>
      <c r="K45" s="78">
        <v>0</v>
      </c>
      <c r="L45" s="76">
        <v>1</v>
      </c>
      <c r="M45" s="77">
        <v>0</v>
      </c>
      <c r="N45" s="78">
        <v>0</v>
      </c>
      <c r="O45" s="76">
        <v>245</v>
      </c>
      <c r="P45" s="77">
        <v>281</v>
      </c>
      <c r="Q45" s="78">
        <v>0</v>
      </c>
      <c r="R45" s="76">
        <v>0</v>
      </c>
      <c r="S45" s="77">
        <v>0</v>
      </c>
      <c r="T45" s="78">
        <v>0</v>
      </c>
      <c r="U45" s="76">
        <v>7</v>
      </c>
      <c r="V45" s="77">
        <v>17</v>
      </c>
      <c r="W45" s="78">
        <v>0</v>
      </c>
      <c r="X45" s="76">
        <v>114</v>
      </c>
      <c r="Y45" s="77">
        <v>123</v>
      </c>
      <c r="Z45" s="78">
        <v>0</v>
      </c>
      <c r="AA45" s="76">
        <v>13</v>
      </c>
      <c r="AB45" s="77">
        <v>28</v>
      </c>
      <c r="AC45" s="78">
        <v>1</v>
      </c>
      <c r="AD45" s="76">
        <v>698</v>
      </c>
      <c r="AE45" s="77">
        <v>818</v>
      </c>
      <c r="AF45" s="78">
        <v>4</v>
      </c>
      <c r="AG45" s="79">
        <v>1520</v>
      </c>
      <c r="AH45" s="64"/>
    </row>
    <row r="46" spans="1:34" ht="20.100000000000001" customHeight="1" x14ac:dyDescent="0.35">
      <c r="A46" s="80" t="s">
        <v>117</v>
      </c>
      <c r="B46" s="81" t="s">
        <v>122</v>
      </c>
      <c r="C46" s="82">
        <v>43</v>
      </c>
      <c r="D46" s="83">
        <v>47</v>
      </c>
      <c r="E46" s="84">
        <v>2</v>
      </c>
      <c r="F46" s="82">
        <v>1</v>
      </c>
      <c r="G46" s="83">
        <v>2</v>
      </c>
      <c r="H46" s="84">
        <v>0</v>
      </c>
      <c r="I46" s="82">
        <v>2</v>
      </c>
      <c r="J46" s="83">
        <v>6</v>
      </c>
      <c r="K46" s="84">
        <v>0</v>
      </c>
      <c r="L46" s="82">
        <v>0</v>
      </c>
      <c r="M46" s="83">
        <v>0</v>
      </c>
      <c r="N46" s="84">
        <v>0</v>
      </c>
      <c r="O46" s="82">
        <v>26</v>
      </c>
      <c r="P46" s="83">
        <v>33</v>
      </c>
      <c r="Q46" s="84">
        <v>0</v>
      </c>
      <c r="R46" s="82">
        <v>0</v>
      </c>
      <c r="S46" s="83">
        <v>0</v>
      </c>
      <c r="T46" s="84">
        <v>0</v>
      </c>
      <c r="U46" s="82">
        <v>1</v>
      </c>
      <c r="V46" s="83">
        <v>4</v>
      </c>
      <c r="W46" s="84">
        <v>0</v>
      </c>
      <c r="X46" s="82">
        <v>2</v>
      </c>
      <c r="Y46" s="83">
        <v>4</v>
      </c>
      <c r="Z46" s="84">
        <v>0</v>
      </c>
      <c r="AA46" s="82">
        <v>3</v>
      </c>
      <c r="AB46" s="83">
        <v>2</v>
      </c>
      <c r="AC46" s="84">
        <v>0</v>
      </c>
      <c r="AD46" s="82">
        <v>78</v>
      </c>
      <c r="AE46" s="83">
        <v>98</v>
      </c>
      <c r="AF46" s="84">
        <v>2</v>
      </c>
      <c r="AG46" s="85">
        <v>178</v>
      </c>
      <c r="AH46" s="64"/>
    </row>
    <row r="47" spans="1:34" ht="20.100000000000001" customHeight="1" x14ac:dyDescent="0.35">
      <c r="A47" s="74" t="s">
        <v>117</v>
      </c>
      <c r="B47" s="75" t="s">
        <v>123</v>
      </c>
      <c r="C47" s="76">
        <v>129</v>
      </c>
      <c r="D47" s="77">
        <v>81</v>
      </c>
      <c r="E47" s="78">
        <v>0</v>
      </c>
      <c r="F47" s="76">
        <v>4</v>
      </c>
      <c r="G47" s="77">
        <v>7</v>
      </c>
      <c r="H47" s="78">
        <v>0</v>
      </c>
      <c r="I47" s="76">
        <v>10</v>
      </c>
      <c r="J47" s="77">
        <v>18</v>
      </c>
      <c r="K47" s="78">
        <v>1</v>
      </c>
      <c r="L47" s="76">
        <v>1</v>
      </c>
      <c r="M47" s="77">
        <v>0</v>
      </c>
      <c r="N47" s="78">
        <v>0</v>
      </c>
      <c r="O47" s="76">
        <v>73</v>
      </c>
      <c r="P47" s="77">
        <v>71</v>
      </c>
      <c r="Q47" s="78">
        <v>1</v>
      </c>
      <c r="R47" s="76">
        <v>1</v>
      </c>
      <c r="S47" s="77">
        <v>1</v>
      </c>
      <c r="T47" s="78">
        <v>0</v>
      </c>
      <c r="U47" s="76">
        <v>3</v>
      </c>
      <c r="V47" s="77">
        <v>4</v>
      </c>
      <c r="W47" s="78">
        <v>0</v>
      </c>
      <c r="X47" s="76">
        <v>2</v>
      </c>
      <c r="Y47" s="77">
        <v>2</v>
      </c>
      <c r="Z47" s="78">
        <v>0</v>
      </c>
      <c r="AA47" s="76">
        <v>10</v>
      </c>
      <c r="AB47" s="77">
        <v>12</v>
      </c>
      <c r="AC47" s="78">
        <v>1</v>
      </c>
      <c r="AD47" s="76">
        <v>233</v>
      </c>
      <c r="AE47" s="77">
        <v>196</v>
      </c>
      <c r="AF47" s="78">
        <v>3</v>
      </c>
      <c r="AG47" s="79">
        <v>432</v>
      </c>
      <c r="AH47" s="64"/>
    </row>
    <row r="48" spans="1:34" ht="20.100000000000001" customHeight="1" x14ac:dyDescent="0.35">
      <c r="A48" s="80" t="s">
        <v>117</v>
      </c>
      <c r="B48" s="81" t="s">
        <v>125</v>
      </c>
      <c r="C48" s="82">
        <v>114</v>
      </c>
      <c r="D48" s="83">
        <v>120</v>
      </c>
      <c r="E48" s="84">
        <v>0</v>
      </c>
      <c r="F48" s="82">
        <v>8</v>
      </c>
      <c r="G48" s="83">
        <v>8</v>
      </c>
      <c r="H48" s="84">
        <v>0</v>
      </c>
      <c r="I48" s="82">
        <v>11</v>
      </c>
      <c r="J48" s="83">
        <v>9</v>
      </c>
      <c r="K48" s="84">
        <v>0</v>
      </c>
      <c r="L48" s="82">
        <v>0</v>
      </c>
      <c r="M48" s="83">
        <v>0</v>
      </c>
      <c r="N48" s="84">
        <v>0</v>
      </c>
      <c r="O48" s="82">
        <v>40</v>
      </c>
      <c r="P48" s="83">
        <v>45</v>
      </c>
      <c r="Q48" s="84">
        <v>0</v>
      </c>
      <c r="R48" s="82">
        <v>0</v>
      </c>
      <c r="S48" s="83">
        <v>0</v>
      </c>
      <c r="T48" s="84">
        <v>0</v>
      </c>
      <c r="U48" s="82">
        <v>8</v>
      </c>
      <c r="V48" s="83">
        <v>10</v>
      </c>
      <c r="W48" s="84">
        <v>0</v>
      </c>
      <c r="X48" s="82">
        <v>14</v>
      </c>
      <c r="Y48" s="83">
        <v>26</v>
      </c>
      <c r="Z48" s="84">
        <v>0</v>
      </c>
      <c r="AA48" s="82">
        <v>3</v>
      </c>
      <c r="AB48" s="83">
        <v>4</v>
      </c>
      <c r="AC48" s="84">
        <v>1</v>
      </c>
      <c r="AD48" s="82">
        <v>198</v>
      </c>
      <c r="AE48" s="83">
        <v>222</v>
      </c>
      <c r="AF48" s="84">
        <v>1</v>
      </c>
      <c r="AG48" s="85">
        <v>421</v>
      </c>
      <c r="AH48" s="64"/>
    </row>
    <row r="49" spans="1:34" ht="20.100000000000001" customHeight="1" x14ac:dyDescent="0.35">
      <c r="A49" s="74" t="s">
        <v>128</v>
      </c>
      <c r="B49" s="75" t="s">
        <v>129</v>
      </c>
      <c r="C49" s="76">
        <v>110</v>
      </c>
      <c r="D49" s="77">
        <v>104</v>
      </c>
      <c r="E49" s="78">
        <v>0</v>
      </c>
      <c r="F49" s="76">
        <v>16</v>
      </c>
      <c r="G49" s="77">
        <v>17</v>
      </c>
      <c r="H49" s="78">
        <v>0</v>
      </c>
      <c r="I49" s="76">
        <v>12</v>
      </c>
      <c r="J49" s="77">
        <v>11</v>
      </c>
      <c r="K49" s="78">
        <v>0</v>
      </c>
      <c r="L49" s="76">
        <v>3</v>
      </c>
      <c r="M49" s="77">
        <v>1</v>
      </c>
      <c r="N49" s="78">
        <v>0</v>
      </c>
      <c r="O49" s="76">
        <v>19</v>
      </c>
      <c r="P49" s="77">
        <v>28</v>
      </c>
      <c r="Q49" s="78">
        <v>0</v>
      </c>
      <c r="R49" s="76">
        <v>0</v>
      </c>
      <c r="S49" s="77">
        <v>0</v>
      </c>
      <c r="T49" s="78">
        <v>0</v>
      </c>
      <c r="U49" s="76">
        <v>2</v>
      </c>
      <c r="V49" s="77">
        <v>3</v>
      </c>
      <c r="W49" s="78">
        <v>0</v>
      </c>
      <c r="X49" s="76">
        <v>2</v>
      </c>
      <c r="Y49" s="77">
        <v>0</v>
      </c>
      <c r="Z49" s="78">
        <v>0</v>
      </c>
      <c r="AA49" s="76">
        <v>0</v>
      </c>
      <c r="AB49" s="77">
        <v>3</v>
      </c>
      <c r="AC49" s="78">
        <v>0</v>
      </c>
      <c r="AD49" s="76">
        <v>164</v>
      </c>
      <c r="AE49" s="77">
        <v>167</v>
      </c>
      <c r="AF49" s="78">
        <v>0</v>
      </c>
      <c r="AG49" s="79">
        <v>331</v>
      </c>
      <c r="AH49" s="64"/>
    </row>
    <row r="50" spans="1:34" ht="20.100000000000001" customHeight="1" x14ac:dyDescent="0.35">
      <c r="A50" s="80" t="s">
        <v>128</v>
      </c>
      <c r="B50" s="81" t="s">
        <v>130</v>
      </c>
      <c r="C50" s="82">
        <v>62</v>
      </c>
      <c r="D50" s="83">
        <v>62</v>
      </c>
      <c r="E50" s="84">
        <v>0</v>
      </c>
      <c r="F50" s="82">
        <v>14</v>
      </c>
      <c r="G50" s="83">
        <v>31</v>
      </c>
      <c r="H50" s="84">
        <v>0</v>
      </c>
      <c r="I50" s="82">
        <v>2</v>
      </c>
      <c r="J50" s="83">
        <v>6</v>
      </c>
      <c r="K50" s="84">
        <v>0</v>
      </c>
      <c r="L50" s="82">
        <v>2</v>
      </c>
      <c r="M50" s="83">
        <v>2</v>
      </c>
      <c r="N50" s="84">
        <v>0</v>
      </c>
      <c r="O50" s="82">
        <v>12</v>
      </c>
      <c r="P50" s="83">
        <v>11</v>
      </c>
      <c r="Q50" s="84">
        <v>0</v>
      </c>
      <c r="R50" s="82">
        <v>0</v>
      </c>
      <c r="S50" s="83">
        <v>0</v>
      </c>
      <c r="T50" s="84">
        <v>0</v>
      </c>
      <c r="U50" s="82">
        <v>1</v>
      </c>
      <c r="V50" s="83">
        <v>0</v>
      </c>
      <c r="W50" s="84">
        <v>0</v>
      </c>
      <c r="X50" s="82">
        <v>0</v>
      </c>
      <c r="Y50" s="83">
        <v>0</v>
      </c>
      <c r="Z50" s="84">
        <v>0</v>
      </c>
      <c r="AA50" s="82">
        <v>3</v>
      </c>
      <c r="AB50" s="83">
        <v>1</v>
      </c>
      <c r="AC50" s="84">
        <v>0</v>
      </c>
      <c r="AD50" s="82">
        <v>96</v>
      </c>
      <c r="AE50" s="83">
        <v>113</v>
      </c>
      <c r="AF50" s="84">
        <v>0</v>
      </c>
      <c r="AG50" s="85">
        <v>209</v>
      </c>
      <c r="AH50" s="64"/>
    </row>
    <row r="51" spans="1:34" ht="20.100000000000001" customHeight="1" x14ac:dyDescent="0.35">
      <c r="A51" s="74" t="s">
        <v>134</v>
      </c>
      <c r="B51" s="75" t="s">
        <v>135</v>
      </c>
      <c r="C51" s="76">
        <v>193</v>
      </c>
      <c r="D51" s="77">
        <v>146</v>
      </c>
      <c r="E51" s="78">
        <v>0</v>
      </c>
      <c r="F51" s="76">
        <v>3</v>
      </c>
      <c r="G51" s="77">
        <v>9</v>
      </c>
      <c r="H51" s="78">
        <v>0</v>
      </c>
      <c r="I51" s="76">
        <v>6</v>
      </c>
      <c r="J51" s="77">
        <v>4</v>
      </c>
      <c r="K51" s="78">
        <v>0</v>
      </c>
      <c r="L51" s="76">
        <v>0</v>
      </c>
      <c r="M51" s="77">
        <v>3</v>
      </c>
      <c r="N51" s="78">
        <v>0</v>
      </c>
      <c r="O51" s="76">
        <v>34</v>
      </c>
      <c r="P51" s="77">
        <v>39</v>
      </c>
      <c r="Q51" s="78">
        <v>0</v>
      </c>
      <c r="R51" s="76">
        <v>0</v>
      </c>
      <c r="S51" s="77">
        <v>0</v>
      </c>
      <c r="T51" s="78">
        <v>0</v>
      </c>
      <c r="U51" s="76">
        <v>4</v>
      </c>
      <c r="V51" s="77">
        <v>9</v>
      </c>
      <c r="W51" s="78">
        <v>0</v>
      </c>
      <c r="X51" s="76">
        <v>0</v>
      </c>
      <c r="Y51" s="77">
        <v>1</v>
      </c>
      <c r="Z51" s="78">
        <v>0</v>
      </c>
      <c r="AA51" s="76">
        <v>2</v>
      </c>
      <c r="AB51" s="77">
        <v>3</v>
      </c>
      <c r="AC51" s="78">
        <v>1</v>
      </c>
      <c r="AD51" s="76">
        <v>242</v>
      </c>
      <c r="AE51" s="77">
        <v>214</v>
      </c>
      <c r="AF51" s="78">
        <v>1</v>
      </c>
      <c r="AG51" s="79">
        <v>457</v>
      </c>
      <c r="AH51" s="64"/>
    </row>
    <row r="52" spans="1:34" ht="20.100000000000001" customHeight="1" x14ac:dyDescent="0.35">
      <c r="A52" s="80" t="s">
        <v>134</v>
      </c>
      <c r="B52" s="81" t="s">
        <v>137</v>
      </c>
      <c r="C52" s="82">
        <v>79</v>
      </c>
      <c r="D52" s="83">
        <v>55</v>
      </c>
      <c r="E52" s="84">
        <v>0</v>
      </c>
      <c r="F52" s="82">
        <v>9</v>
      </c>
      <c r="G52" s="83">
        <v>5</v>
      </c>
      <c r="H52" s="84">
        <v>0</v>
      </c>
      <c r="I52" s="82">
        <v>10</v>
      </c>
      <c r="J52" s="83">
        <v>11</v>
      </c>
      <c r="K52" s="84">
        <v>0</v>
      </c>
      <c r="L52" s="82">
        <v>0</v>
      </c>
      <c r="M52" s="83">
        <v>0</v>
      </c>
      <c r="N52" s="84">
        <v>0</v>
      </c>
      <c r="O52" s="82">
        <v>36</v>
      </c>
      <c r="P52" s="83">
        <v>43</v>
      </c>
      <c r="Q52" s="84">
        <v>0</v>
      </c>
      <c r="R52" s="82">
        <v>0</v>
      </c>
      <c r="S52" s="83">
        <v>0</v>
      </c>
      <c r="T52" s="84">
        <v>0</v>
      </c>
      <c r="U52" s="82">
        <v>3</v>
      </c>
      <c r="V52" s="83">
        <v>8</v>
      </c>
      <c r="W52" s="84">
        <v>0</v>
      </c>
      <c r="X52" s="82">
        <v>20</v>
      </c>
      <c r="Y52" s="83">
        <v>15</v>
      </c>
      <c r="Z52" s="84">
        <v>0</v>
      </c>
      <c r="AA52" s="82">
        <v>1</v>
      </c>
      <c r="AB52" s="83">
        <v>3</v>
      </c>
      <c r="AC52" s="84">
        <v>0</v>
      </c>
      <c r="AD52" s="82">
        <v>158</v>
      </c>
      <c r="AE52" s="83">
        <v>140</v>
      </c>
      <c r="AF52" s="84">
        <v>0</v>
      </c>
      <c r="AG52" s="85">
        <v>298</v>
      </c>
      <c r="AH52" s="64"/>
    </row>
    <row r="53" spans="1:34" ht="20.100000000000001" customHeight="1" x14ac:dyDescent="0.35">
      <c r="A53" s="74" t="s">
        <v>139</v>
      </c>
      <c r="B53" s="75" t="s">
        <v>140</v>
      </c>
      <c r="C53" s="76">
        <v>87</v>
      </c>
      <c r="D53" s="77">
        <v>67</v>
      </c>
      <c r="E53" s="78">
        <v>0</v>
      </c>
      <c r="F53" s="76">
        <v>3</v>
      </c>
      <c r="G53" s="77">
        <v>1</v>
      </c>
      <c r="H53" s="78">
        <v>0</v>
      </c>
      <c r="I53" s="76">
        <v>3</v>
      </c>
      <c r="J53" s="77">
        <v>4</v>
      </c>
      <c r="K53" s="78">
        <v>0</v>
      </c>
      <c r="L53" s="76">
        <v>4</v>
      </c>
      <c r="M53" s="77">
        <v>6</v>
      </c>
      <c r="N53" s="78">
        <v>0</v>
      </c>
      <c r="O53" s="76">
        <v>22</v>
      </c>
      <c r="P53" s="77">
        <v>29</v>
      </c>
      <c r="Q53" s="78">
        <v>0</v>
      </c>
      <c r="R53" s="76">
        <v>1</v>
      </c>
      <c r="S53" s="77">
        <v>0</v>
      </c>
      <c r="T53" s="78">
        <v>0</v>
      </c>
      <c r="U53" s="76">
        <v>2</v>
      </c>
      <c r="V53" s="77">
        <v>2</v>
      </c>
      <c r="W53" s="78">
        <v>0</v>
      </c>
      <c r="X53" s="76">
        <v>0</v>
      </c>
      <c r="Y53" s="77">
        <v>0</v>
      </c>
      <c r="Z53" s="78">
        <v>0</v>
      </c>
      <c r="AA53" s="76">
        <v>0</v>
      </c>
      <c r="AB53" s="77">
        <v>1</v>
      </c>
      <c r="AC53" s="78">
        <v>0</v>
      </c>
      <c r="AD53" s="76">
        <v>122</v>
      </c>
      <c r="AE53" s="77">
        <v>110</v>
      </c>
      <c r="AF53" s="78">
        <v>0</v>
      </c>
      <c r="AG53" s="79">
        <v>232</v>
      </c>
      <c r="AH53" s="64"/>
    </row>
    <row r="54" spans="1:34" ht="20.100000000000001" customHeight="1" x14ac:dyDescent="0.35">
      <c r="A54" s="80" t="s">
        <v>142</v>
      </c>
      <c r="B54" s="81" t="s">
        <v>143</v>
      </c>
      <c r="C54" s="82">
        <v>105</v>
      </c>
      <c r="D54" s="83">
        <v>74</v>
      </c>
      <c r="E54" s="84">
        <v>0</v>
      </c>
      <c r="F54" s="82">
        <v>1</v>
      </c>
      <c r="G54" s="83">
        <v>2</v>
      </c>
      <c r="H54" s="84">
        <v>0</v>
      </c>
      <c r="I54" s="82">
        <v>7</v>
      </c>
      <c r="J54" s="83">
        <v>5</v>
      </c>
      <c r="K54" s="84">
        <v>0</v>
      </c>
      <c r="L54" s="82">
        <v>1</v>
      </c>
      <c r="M54" s="83">
        <v>1</v>
      </c>
      <c r="N54" s="84">
        <v>0</v>
      </c>
      <c r="O54" s="82">
        <v>33</v>
      </c>
      <c r="P54" s="83">
        <v>44</v>
      </c>
      <c r="Q54" s="84">
        <v>0</v>
      </c>
      <c r="R54" s="82">
        <v>0</v>
      </c>
      <c r="S54" s="83">
        <v>0</v>
      </c>
      <c r="T54" s="84">
        <v>0</v>
      </c>
      <c r="U54" s="82">
        <v>8</v>
      </c>
      <c r="V54" s="83">
        <v>9</v>
      </c>
      <c r="W54" s="84">
        <v>0</v>
      </c>
      <c r="X54" s="82">
        <v>1</v>
      </c>
      <c r="Y54" s="83">
        <v>3</v>
      </c>
      <c r="Z54" s="84">
        <v>0</v>
      </c>
      <c r="AA54" s="82">
        <v>3</v>
      </c>
      <c r="AB54" s="83">
        <v>2</v>
      </c>
      <c r="AC54" s="84">
        <v>0</v>
      </c>
      <c r="AD54" s="82">
        <v>159</v>
      </c>
      <c r="AE54" s="83">
        <v>140</v>
      </c>
      <c r="AF54" s="84">
        <v>0</v>
      </c>
      <c r="AG54" s="85">
        <v>299</v>
      </c>
      <c r="AH54" s="64"/>
    </row>
    <row r="55" spans="1:34" ht="20.100000000000001" customHeight="1" x14ac:dyDescent="0.35">
      <c r="A55" s="74" t="s">
        <v>145</v>
      </c>
      <c r="B55" s="75" t="s">
        <v>146</v>
      </c>
      <c r="C55" s="76">
        <v>155</v>
      </c>
      <c r="D55" s="77">
        <v>111</v>
      </c>
      <c r="E55" s="78">
        <v>10</v>
      </c>
      <c r="F55" s="76">
        <v>9</v>
      </c>
      <c r="G55" s="77">
        <v>6</v>
      </c>
      <c r="H55" s="78">
        <v>0</v>
      </c>
      <c r="I55" s="76">
        <v>3</v>
      </c>
      <c r="J55" s="77">
        <v>4</v>
      </c>
      <c r="K55" s="78">
        <v>1</v>
      </c>
      <c r="L55" s="76">
        <v>0</v>
      </c>
      <c r="M55" s="77">
        <v>0</v>
      </c>
      <c r="N55" s="78">
        <v>0</v>
      </c>
      <c r="O55" s="76">
        <v>92</v>
      </c>
      <c r="P55" s="77">
        <v>103</v>
      </c>
      <c r="Q55" s="78">
        <v>6</v>
      </c>
      <c r="R55" s="76">
        <v>0</v>
      </c>
      <c r="S55" s="77">
        <v>0</v>
      </c>
      <c r="T55" s="78">
        <v>0</v>
      </c>
      <c r="U55" s="76">
        <v>3</v>
      </c>
      <c r="V55" s="77">
        <v>3</v>
      </c>
      <c r="W55" s="78">
        <v>0</v>
      </c>
      <c r="X55" s="76">
        <v>26</v>
      </c>
      <c r="Y55" s="77">
        <v>27</v>
      </c>
      <c r="Z55" s="78">
        <v>0</v>
      </c>
      <c r="AA55" s="76">
        <v>16</v>
      </c>
      <c r="AB55" s="77">
        <v>10</v>
      </c>
      <c r="AC55" s="78">
        <v>1</v>
      </c>
      <c r="AD55" s="76">
        <v>304</v>
      </c>
      <c r="AE55" s="77">
        <v>264</v>
      </c>
      <c r="AF55" s="78">
        <v>18</v>
      </c>
      <c r="AG55" s="79">
        <v>586</v>
      </c>
      <c r="AH55" s="64"/>
    </row>
    <row r="56" spans="1:34" ht="20.100000000000001" customHeight="1" x14ac:dyDescent="0.35">
      <c r="A56" s="80" t="s">
        <v>145</v>
      </c>
      <c r="B56" s="81" t="s">
        <v>150</v>
      </c>
      <c r="C56" s="82">
        <v>91</v>
      </c>
      <c r="D56" s="83">
        <v>146</v>
      </c>
      <c r="E56" s="84">
        <v>0</v>
      </c>
      <c r="F56" s="82">
        <v>6</v>
      </c>
      <c r="G56" s="83">
        <v>21</v>
      </c>
      <c r="H56" s="84">
        <v>0</v>
      </c>
      <c r="I56" s="82">
        <v>14</v>
      </c>
      <c r="J56" s="83">
        <v>31</v>
      </c>
      <c r="K56" s="84">
        <v>0</v>
      </c>
      <c r="L56" s="82">
        <v>0</v>
      </c>
      <c r="M56" s="83">
        <v>0</v>
      </c>
      <c r="N56" s="84">
        <v>0</v>
      </c>
      <c r="O56" s="82">
        <v>61</v>
      </c>
      <c r="P56" s="83">
        <v>114</v>
      </c>
      <c r="Q56" s="84">
        <v>0</v>
      </c>
      <c r="R56" s="82">
        <v>0</v>
      </c>
      <c r="S56" s="83">
        <v>1</v>
      </c>
      <c r="T56" s="84">
        <v>0</v>
      </c>
      <c r="U56" s="82">
        <v>7</v>
      </c>
      <c r="V56" s="83">
        <v>8</v>
      </c>
      <c r="W56" s="84">
        <v>0</v>
      </c>
      <c r="X56" s="82">
        <v>15</v>
      </c>
      <c r="Y56" s="83">
        <v>32</v>
      </c>
      <c r="Z56" s="84">
        <v>0</v>
      </c>
      <c r="AA56" s="82">
        <v>13</v>
      </c>
      <c r="AB56" s="83">
        <v>20</v>
      </c>
      <c r="AC56" s="84">
        <v>0</v>
      </c>
      <c r="AD56" s="82">
        <v>207</v>
      </c>
      <c r="AE56" s="83">
        <v>373</v>
      </c>
      <c r="AF56" s="84">
        <v>0</v>
      </c>
      <c r="AG56" s="85">
        <v>580</v>
      </c>
      <c r="AH56" s="64"/>
    </row>
    <row r="57" spans="1:34" ht="20.100000000000001" customHeight="1" x14ac:dyDescent="0.35">
      <c r="A57" s="74" t="s">
        <v>145</v>
      </c>
      <c r="B57" s="75" t="s">
        <v>152</v>
      </c>
      <c r="C57" s="76">
        <v>106</v>
      </c>
      <c r="D57" s="77">
        <v>94</v>
      </c>
      <c r="E57" s="78">
        <v>0</v>
      </c>
      <c r="F57" s="76">
        <v>3</v>
      </c>
      <c r="G57" s="77">
        <v>5</v>
      </c>
      <c r="H57" s="78">
        <v>0</v>
      </c>
      <c r="I57" s="76">
        <v>5</v>
      </c>
      <c r="J57" s="77">
        <v>10</v>
      </c>
      <c r="K57" s="78">
        <v>0</v>
      </c>
      <c r="L57" s="76">
        <v>3</v>
      </c>
      <c r="M57" s="77">
        <v>1</v>
      </c>
      <c r="N57" s="78">
        <v>0</v>
      </c>
      <c r="O57" s="76">
        <v>22</v>
      </c>
      <c r="P57" s="77">
        <v>37</v>
      </c>
      <c r="Q57" s="78">
        <v>0</v>
      </c>
      <c r="R57" s="76">
        <v>0</v>
      </c>
      <c r="S57" s="77">
        <v>1</v>
      </c>
      <c r="T57" s="78">
        <v>0</v>
      </c>
      <c r="U57" s="76">
        <v>2</v>
      </c>
      <c r="V57" s="77">
        <v>8</v>
      </c>
      <c r="W57" s="78">
        <v>0</v>
      </c>
      <c r="X57" s="76">
        <v>14</v>
      </c>
      <c r="Y57" s="77">
        <v>15</v>
      </c>
      <c r="Z57" s="78">
        <v>0</v>
      </c>
      <c r="AA57" s="76">
        <v>0</v>
      </c>
      <c r="AB57" s="77">
        <v>0</v>
      </c>
      <c r="AC57" s="78">
        <v>0</v>
      </c>
      <c r="AD57" s="76">
        <v>155</v>
      </c>
      <c r="AE57" s="77">
        <v>171</v>
      </c>
      <c r="AF57" s="78">
        <v>0</v>
      </c>
      <c r="AG57" s="79">
        <v>326</v>
      </c>
      <c r="AH57" s="64"/>
    </row>
    <row r="58" spans="1:34" ht="20.100000000000001" customHeight="1" x14ac:dyDescent="0.35">
      <c r="A58" s="80" t="s">
        <v>154</v>
      </c>
      <c r="B58" s="81" t="s">
        <v>155</v>
      </c>
      <c r="C58" s="82">
        <v>121</v>
      </c>
      <c r="D58" s="83">
        <v>108</v>
      </c>
      <c r="E58" s="84">
        <v>0</v>
      </c>
      <c r="F58" s="82">
        <v>5</v>
      </c>
      <c r="G58" s="83">
        <v>13</v>
      </c>
      <c r="H58" s="84">
        <v>0</v>
      </c>
      <c r="I58" s="82">
        <v>4</v>
      </c>
      <c r="J58" s="83">
        <v>4</v>
      </c>
      <c r="K58" s="84">
        <v>0</v>
      </c>
      <c r="L58" s="82">
        <v>12</v>
      </c>
      <c r="M58" s="83">
        <v>4</v>
      </c>
      <c r="N58" s="84">
        <v>0</v>
      </c>
      <c r="O58" s="82">
        <v>13</v>
      </c>
      <c r="P58" s="83">
        <v>15</v>
      </c>
      <c r="Q58" s="84">
        <v>0</v>
      </c>
      <c r="R58" s="82">
        <v>0</v>
      </c>
      <c r="S58" s="83">
        <v>0</v>
      </c>
      <c r="T58" s="84">
        <v>0</v>
      </c>
      <c r="U58" s="82">
        <v>0</v>
      </c>
      <c r="V58" s="83">
        <v>0</v>
      </c>
      <c r="W58" s="84">
        <v>0</v>
      </c>
      <c r="X58" s="82">
        <v>0</v>
      </c>
      <c r="Y58" s="83">
        <v>0</v>
      </c>
      <c r="Z58" s="84">
        <v>0</v>
      </c>
      <c r="AA58" s="82">
        <v>1</v>
      </c>
      <c r="AB58" s="83">
        <v>2</v>
      </c>
      <c r="AC58" s="84">
        <v>0</v>
      </c>
      <c r="AD58" s="82">
        <v>156</v>
      </c>
      <c r="AE58" s="83">
        <v>146</v>
      </c>
      <c r="AF58" s="84">
        <v>0</v>
      </c>
      <c r="AG58" s="85">
        <v>302</v>
      </c>
      <c r="AH58" s="64"/>
    </row>
    <row r="59" spans="1:34" ht="20.100000000000001" customHeight="1" x14ac:dyDescent="0.35">
      <c r="A59" s="74" t="s">
        <v>157</v>
      </c>
      <c r="B59" s="75" t="s">
        <v>158</v>
      </c>
      <c r="C59" s="76">
        <v>12</v>
      </c>
      <c r="D59" s="77">
        <v>6</v>
      </c>
      <c r="E59" s="78">
        <v>0</v>
      </c>
      <c r="F59" s="76">
        <v>81</v>
      </c>
      <c r="G59" s="77">
        <v>131</v>
      </c>
      <c r="H59" s="78">
        <v>0</v>
      </c>
      <c r="I59" s="76">
        <v>1</v>
      </c>
      <c r="J59" s="77">
        <v>3</v>
      </c>
      <c r="K59" s="78">
        <v>0</v>
      </c>
      <c r="L59" s="76">
        <v>0</v>
      </c>
      <c r="M59" s="77">
        <v>0</v>
      </c>
      <c r="N59" s="78">
        <v>0</v>
      </c>
      <c r="O59" s="76">
        <v>3</v>
      </c>
      <c r="P59" s="77">
        <v>6</v>
      </c>
      <c r="Q59" s="78">
        <v>0</v>
      </c>
      <c r="R59" s="76">
        <v>0</v>
      </c>
      <c r="S59" s="77">
        <v>0</v>
      </c>
      <c r="T59" s="78">
        <v>0</v>
      </c>
      <c r="U59" s="76">
        <v>0</v>
      </c>
      <c r="V59" s="77">
        <v>0</v>
      </c>
      <c r="W59" s="78">
        <v>0</v>
      </c>
      <c r="X59" s="76">
        <v>0</v>
      </c>
      <c r="Y59" s="77">
        <v>0</v>
      </c>
      <c r="Z59" s="78">
        <v>0</v>
      </c>
      <c r="AA59" s="76">
        <v>0</v>
      </c>
      <c r="AB59" s="77">
        <v>0</v>
      </c>
      <c r="AC59" s="78">
        <v>0</v>
      </c>
      <c r="AD59" s="76">
        <v>97</v>
      </c>
      <c r="AE59" s="77">
        <v>146</v>
      </c>
      <c r="AF59" s="78">
        <v>0</v>
      </c>
      <c r="AG59" s="79">
        <v>243</v>
      </c>
      <c r="AH59" s="64"/>
    </row>
    <row r="60" spans="1:34" ht="20.100000000000001" customHeight="1" x14ac:dyDescent="0.35">
      <c r="A60" s="80" t="s">
        <v>157</v>
      </c>
      <c r="B60" s="81" t="s">
        <v>160</v>
      </c>
      <c r="C60" s="82">
        <v>197</v>
      </c>
      <c r="D60" s="83">
        <v>105</v>
      </c>
      <c r="E60" s="84">
        <v>0</v>
      </c>
      <c r="F60" s="82">
        <v>2</v>
      </c>
      <c r="G60" s="83">
        <v>11</v>
      </c>
      <c r="H60" s="84">
        <v>0</v>
      </c>
      <c r="I60" s="82">
        <v>9</v>
      </c>
      <c r="J60" s="83">
        <v>5</v>
      </c>
      <c r="K60" s="84">
        <v>0</v>
      </c>
      <c r="L60" s="82">
        <v>0</v>
      </c>
      <c r="M60" s="83">
        <v>0</v>
      </c>
      <c r="N60" s="84">
        <v>0</v>
      </c>
      <c r="O60" s="82">
        <v>22</v>
      </c>
      <c r="P60" s="83">
        <v>26</v>
      </c>
      <c r="Q60" s="84">
        <v>0</v>
      </c>
      <c r="R60" s="82">
        <v>0</v>
      </c>
      <c r="S60" s="83">
        <v>0</v>
      </c>
      <c r="T60" s="84">
        <v>0</v>
      </c>
      <c r="U60" s="82">
        <v>4</v>
      </c>
      <c r="V60" s="83">
        <v>6</v>
      </c>
      <c r="W60" s="84">
        <v>0</v>
      </c>
      <c r="X60" s="82">
        <v>0</v>
      </c>
      <c r="Y60" s="83">
        <v>0</v>
      </c>
      <c r="Z60" s="84">
        <v>0</v>
      </c>
      <c r="AA60" s="82">
        <v>0</v>
      </c>
      <c r="AB60" s="83">
        <v>1</v>
      </c>
      <c r="AC60" s="84">
        <v>0</v>
      </c>
      <c r="AD60" s="82">
        <v>234</v>
      </c>
      <c r="AE60" s="83">
        <v>154</v>
      </c>
      <c r="AF60" s="84">
        <v>0</v>
      </c>
      <c r="AG60" s="85">
        <v>388</v>
      </c>
      <c r="AH60" s="64"/>
    </row>
    <row r="61" spans="1:34" ht="20.100000000000001" customHeight="1" x14ac:dyDescent="0.35">
      <c r="A61" s="74" t="s">
        <v>162</v>
      </c>
      <c r="B61" s="75" t="s">
        <v>163</v>
      </c>
      <c r="C61" s="76">
        <v>74</v>
      </c>
      <c r="D61" s="77">
        <v>76</v>
      </c>
      <c r="E61" s="78">
        <v>0</v>
      </c>
      <c r="F61" s="76">
        <v>19</v>
      </c>
      <c r="G61" s="77">
        <v>32</v>
      </c>
      <c r="H61" s="78">
        <v>0</v>
      </c>
      <c r="I61" s="76">
        <v>53</v>
      </c>
      <c r="J61" s="77">
        <v>57</v>
      </c>
      <c r="K61" s="78">
        <v>0</v>
      </c>
      <c r="L61" s="76">
        <v>0</v>
      </c>
      <c r="M61" s="77">
        <v>0</v>
      </c>
      <c r="N61" s="78">
        <v>0</v>
      </c>
      <c r="O61" s="76">
        <v>37</v>
      </c>
      <c r="P61" s="77">
        <v>55</v>
      </c>
      <c r="Q61" s="78">
        <v>0</v>
      </c>
      <c r="R61" s="76">
        <v>0</v>
      </c>
      <c r="S61" s="77">
        <v>0</v>
      </c>
      <c r="T61" s="78">
        <v>0</v>
      </c>
      <c r="U61" s="76">
        <v>0</v>
      </c>
      <c r="V61" s="77">
        <v>6</v>
      </c>
      <c r="W61" s="78">
        <v>0</v>
      </c>
      <c r="X61" s="76">
        <v>0</v>
      </c>
      <c r="Y61" s="77">
        <v>3</v>
      </c>
      <c r="Z61" s="78">
        <v>0</v>
      </c>
      <c r="AA61" s="76">
        <v>0</v>
      </c>
      <c r="AB61" s="77">
        <v>0</v>
      </c>
      <c r="AC61" s="78">
        <v>0</v>
      </c>
      <c r="AD61" s="76">
        <v>183</v>
      </c>
      <c r="AE61" s="77">
        <v>229</v>
      </c>
      <c r="AF61" s="78">
        <v>0</v>
      </c>
      <c r="AG61" s="79">
        <v>412</v>
      </c>
      <c r="AH61" s="64"/>
    </row>
    <row r="62" spans="1:34" ht="20.100000000000001" customHeight="1" x14ac:dyDescent="0.35">
      <c r="A62" s="80" t="s">
        <v>162</v>
      </c>
      <c r="B62" s="81" t="s">
        <v>165</v>
      </c>
      <c r="C62" s="82">
        <v>79</v>
      </c>
      <c r="D62" s="83">
        <v>82</v>
      </c>
      <c r="E62" s="84">
        <v>0</v>
      </c>
      <c r="F62" s="82">
        <v>6</v>
      </c>
      <c r="G62" s="83">
        <v>11</v>
      </c>
      <c r="H62" s="84">
        <v>0</v>
      </c>
      <c r="I62" s="82">
        <v>21</v>
      </c>
      <c r="J62" s="83">
        <v>37</v>
      </c>
      <c r="K62" s="84">
        <v>0</v>
      </c>
      <c r="L62" s="82">
        <v>0</v>
      </c>
      <c r="M62" s="83">
        <v>0</v>
      </c>
      <c r="N62" s="84">
        <v>0</v>
      </c>
      <c r="O62" s="82">
        <v>54</v>
      </c>
      <c r="P62" s="83">
        <v>105</v>
      </c>
      <c r="Q62" s="84">
        <v>0</v>
      </c>
      <c r="R62" s="82">
        <v>0</v>
      </c>
      <c r="S62" s="83">
        <v>0</v>
      </c>
      <c r="T62" s="84">
        <v>0</v>
      </c>
      <c r="U62" s="82">
        <v>6</v>
      </c>
      <c r="V62" s="83">
        <v>5</v>
      </c>
      <c r="W62" s="84">
        <v>0</v>
      </c>
      <c r="X62" s="82">
        <v>0</v>
      </c>
      <c r="Y62" s="83">
        <v>0</v>
      </c>
      <c r="Z62" s="84">
        <v>0</v>
      </c>
      <c r="AA62" s="82">
        <v>5</v>
      </c>
      <c r="AB62" s="83">
        <v>9</v>
      </c>
      <c r="AC62" s="84">
        <v>0</v>
      </c>
      <c r="AD62" s="82">
        <v>171</v>
      </c>
      <c r="AE62" s="83">
        <v>249</v>
      </c>
      <c r="AF62" s="84">
        <v>0</v>
      </c>
      <c r="AG62" s="85">
        <v>420</v>
      </c>
      <c r="AH62" s="64"/>
    </row>
    <row r="63" spans="1:34" ht="20.100000000000001" customHeight="1" x14ac:dyDescent="0.35">
      <c r="A63" s="74" t="s">
        <v>162</v>
      </c>
      <c r="B63" s="75" t="s">
        <v>166</v>
      </c>
      <c r="C63" s="76">
        <v>94</v>
      </c>
      <c r="D63" s="77">
        <v>79</v>
      </c>
      <c r="E63" s="78">
        <v>0</v>
      </c>
      <c r="F63" s="76">
        <v>4</v>
      </c>
      <c r="G63" s="77">
        <v>8</v>
      </c>
      <c r="H63" s="78">
        <v>0</v>
      </c>
      <c r="I63" s="76">
        <v>49</v>
      </c>
      <c r="J63" s="77">
        <v>64</v>
      </c>
      <c r="K63" s="78">
        <v>0</v>
      </c>
      <c r="L63" s="76">
        <v>0</v>
      </c>
      <c r="M63" s="77">
        <v>0</v>
      </c>
      <c r="N63" s="78">
        <v>0</v>
      </c>
      <c r="O63" s="76">
        <v>37</v>
      </c>
      <c r="P63" s="77">
        <v>61</v>
      </c>
      <c r="Q63" s="78">
        <v>0</v>
      </c>
      <c r="R63" s="76">
        <v>0</v>
      </c>
      <c r="S63" s="77">
        <v>0</v>
      </c>
      <c r="T63" s="78">
        <v>0</v>
      </c>
      <c r="U63" s="76">
        <v>4</v>
      </c>
      <c r="V63" s="77">
        <v>7</v>
      </c>
      <c r="W63" s="78">
        <v>0</v>
      </c>
      <c r="X63" s="76">
        <v>2</v>
      </c>
      <c r="Y63" s="77">
        <v>4</v>
      </c>
      <c r="Z63" s="78">
        <v>0</v>
      </c>
      <c r="AA63" s="76">
        <v>3</v>
      </c>
      <c r="AB63" s="77">
        <v>5</v>
      </c>
      <c r="AC63" s="78">
        <v>0</v>
      </c>
      <c r="AD63" s="76">
        <v>193</v>
      </c>
      <c r="AE63" s="77">
        <v>228</v>
      </c>
      <c r="AF63" s="78">
        <v>0</v>
      </c>
      <c r="AG63" s="79">
        <v>421</v>
      </c>
      <c r="AH63" s="64"/>
    </row>
    <row r="64" spans="1:34" ht="20.100000000000001" customHeight="1" x14ac:dyDescent="0.35">
      <c r="A64" s="80" t="s">
        <v>168</v>
      </c>
      <c r="B64" s="81" t="s">
        <v>169</v>
      </c>
      <c r="C64" s="82">
        <v>144</v>
      </c>
      <c r="D64" s="83">
        <v>65</v>
      </c>
      <c r="E64" s="84">
        <v>0</v>
      </c>
      <c r="F64" s="82">
        <v>1</v>
      </c>
      <c r="G64" s="83">
        <v>2</v>
      </c>
      <c r="H64" s="84">
        <v>0</v>
      </c>
      <c r="I64" s="82">
        <v>16</v>
      </c>
      <c r="J64" s="83">
        <v>22</v>
      </c>
      <c r="K64" s="84">
        <v>0</v>
      </c>
      <c r="L64" s="82">
        <v>0</v>
      </c>
      <c r="M64" s="83">
        <v>0</v>
      </c>
      <c r="N64" s="84">
        <v>0</v>
      </c>
      <c r="O64" s="82">
        <v>23</v>
      </c>
      <c r="P64" s="83">
        <v>56</v>
      </c>
      <c r="Q64" s="84">
        <v>0</v>
      </c>
      <c r="R64" s="82">
        <v>1</v>
      </c>
      <c r="S64" s="83">
        <v>2</v>
      </c>
      <c r="T64" s="84">
        <v>0</v>
      </c>
      <c r="U64" s="82">
        <v>8</v>
      </c>
      <c r="V64" s="83">
        <v>9</v>
      </c>
      <c r="W64" s="84">
        <v>0</v>
      </c>
      <c r="X64" s="82">
        <v>4</v>
      </c>
      <c r="Y64" s="83">
        <v>4</v>
      </c>
      <c r="Z64" s="84">
        <v>0</v>
      </c>
      <c r="AA64" s="82">
        <v>5</v>
      </c>
      <c r="AB64" s="83">
        <v>3</v>
      </c>
      <c r="AC64" s="84">
        <v>0</v>
      </c>
      <c r="AD64" s="82">
        <v>202</v>
      </c>
      <c r="AE64" s="83">
        <v>163</v>
      </c>
      <c r="AF64" s="84">
        <v>0</v>
      </c>
      <c r="AG64" s="85">
        <v>365</v>
      </c>
      <c r="AH64" s="64"/>
    </row>
    <row r="65" spans="1:34" ht="20.100000000000001" customHeight="1" x14ac:dyDescent="0.35">
      <c r="A65" s="74" t="s">
        <v>168</v>
      </c>
      <c r="B65" s="75" t="s">
        <v>171</v>
      </c>
      <c r="C65" s="76">
        <v>110</v>
      </c>
      <c r="D65" s="77">
        <v>40</v>
      </c>
      <c r="E65" s="78">
        <v>0</v>
      </c>
      <c r="F65" s="76">
        <v>1</v>
      </c>
      <c r="G65" s="77">
        <v>0</v>
      </c>
      <c r="H65" s="78">
        <v>0</v>
      </c>
      <c r="I65" s="76">
        <v>11</v>
      </c>
      <c r="J65" s="77">
        <v>4</v>
      </c>
      <c r="K65" s="78">
        <v>0</v>
      </c>
      <c r="L65" s="76">
        <v>0</v>
      </c>
      <c r="M65" s="77">
        <v>0</v>
      </c>
      <c r="N65" s="78">
        <v>0</v>
      </c>
      <c r="O65" s="76">
        <v>10</v>
      </c>
      <c r="P65" s="77">
        <v>7</v>
      </c>
      <c r="Q65" s="78">
        <v>0</v>
      </c>
      <c r="R65" s="76">
        <v>0</v>
      </c>
      <c r="S65" s="77">
        <v>0</v>
      </c>
      <c r="T65" s="78">
        <v>0</v>
      </c>
      <c r="U65" s="76">
        <v>4</v>
      </c>
      <c r="V65" s="77">
        <v>1</v>
      </c>
      <c r="W65" s="78">
        <v>0</v>
      </c>
      <c r="X65" s="76">
        <v>0</v>
      </c>
      <c r="Y65" s="77">
        <v>0</v>
      </c>
      <c r="Z65" s="78">
        <v>0</v>
      </c>
      <c r="AA65" s="76">
        <v>3</v>
      </c>
      <c r="AB65" s="77">
        <v>2</v>
      </c>
      <c r="AC65" s="78">
        <v>0</v>
      </c>
      <c r="AD65" s="76">
        <v>139</v>
      </c>
      <c r="AE65" s="77">
        <v>54</v>
      </c>
      <c r="AF65" s="78">
        <v>0</v>
      </c>
      <c r="AG65" s="79">
        <v>193</v>
      </c>
      <c r="AH65" s="64"/>
    </row>
    <row r="66" spans="1:34" ht="20.100000000000001" customHeight="1" x14ac:dyDescent="0.35">
      <c r="A66" s="80" t="s">
        <v>173</v>
      </c>
      <c r="B66" s="81" t="s">
        <v>174</v>
      </c>
      <c r="C66" s="82">
        <v>110</v>
      </c>
      <c r="D66" s="83">
        <v>82</v>
      </c>
      <c r="E66" s="84">
        <v>0</v>
      </c>
      <c r="F66" s="82">
        <v>6</v>
      </c>
      <c r="G66" s="83">
        <v>15</v>
      </c>
      <c r="H66" s="84">
        <v>0</v>
      </c>
      <c r="I66" s="82">
        <v>13</v>
      </c>
      <c r="J66" s="83">
        <v>18</v>
      </c>
      <c r="K66" s="84">
        <v>0</v>
      </c>
      <c r="L66" s="82">
        <v>0</v>
      </c>
      <c r="M66" s="83">
        <v>0</v>
      </c>
      <c r="N66" s="84">
        <v>0</v>
      </c>
      <c r="O66" s="82">
        <v>52</v>
      </c>
      <c r="P66" s="83">
        <v>94</v>
      </c>
      <c r="Q66" s="84">
        <v>0</v>
      </c>
      <c r="R66" s="82">
        <v>1</v>
      </c>
      <c r="S66" s="83">
        <v>0</v>
      </c>
      <c r="T66" s="84">
        <v>0</v>
      </c>
      <c r="U66" s="82">
        <v>4</v>
      </c>
      <c r="V66" s="83">
        <v>0</v>
      </c>
      <c r="W66" s="84">
        <v>0</v>
      </c>
      <c r="X66" s="82">
        <v>0</v>
      </c>
      <c r="Y66" s="83">
        <v>0</v>
      </c>
      <c r="Z66" s="84">
        <v>0</v>
      </c>
      <c r="AA66" s="82">
        <v>9</v>
      </c>
      <c r="AB66" s="83">
        <v>7</v>
      </c>
      <c r="AC66" s="84">
        <v>0</v>
      </c>
      <c r="AD66" s="82">
        <v>195</v>
      </c>
      <c r="AE66" s="83">
        <v>216</v>
      </c>
      <c r="AF66" s="84">
        <v>0</v>
      </c>
      <c r="AG66" s="85">
        <v>411</v>
      </c>
      <c r="AH66" s="64"/>
    </row>
    <row r="67" spans="1:34" ht="20.100000000000001" customHeight="1" x14ac:dyDescent="0.35">
      <c r="A67" s="74" t="s">
        <v>176</v>
      </c>
      <c r="B67" s="75" t="s">
        <v>177</v>
      </c>
      <c r="C67" s="76">
        <v>65</v>
      </c>
      <c r="D67" s="77">
        <v>57</v>
      </c>
      <c r="E67" s="78">
        <v>0</v>
      </c>
      <c r="F67" s="76">
        <v>1</v>
      </c>
      <c r="G67" s="77">
        <v>2</v>
      </c>
      <c r="H67" s="78">
        <v>0</v>
      </c>
      <c r="I67" s="76">
        <v>11</v>
      </c>
      <c r="J67" s="77">
        <v>7</v>
      </c>
      <c r="K67" s="78">
        <v>0</v>
      </c>
      <c r="L67" s="76">
        <v>0</v>
      </c>
      <c r="M67" s="77">
        <v>0</v>
      </c>
      <c r="N67" s="78">
        <v>0</v>
      </c>
      <c r="O67" s="76">
        <v>53</v>
      </c>
      <c r="P67" s="77">
        <v>45</v>
      </c>
      <c r="Q67" s="78">
        <v>1</v>
      </c>
      <c r="R67" s="76">
        <v>0</v>
      </c>
      <c r="S67" s="77">
        <v>0</v>
      </c>
      <c r="T67" s="78">
        <v>0</v>
      </c>
      <c r="U67" s="76">
        <v>6</v>
      </c>
      <c r="V67" s="77">
        <v>7</v>
      </c>
      <c r="W67" s="78">
        <v>0</v>
      </c>
      <c r="X67" s="76">
        <v>0</v>
      </c>
      <c r="Y67" s="77">
        <v>9</v>
      </c>
      <c r="Z67" s="78">
        <v>0</v>
      </c>
      <c r="AA67" s="76">
        <v>1</v>
      </c>
      <c r="AB67" s="77">
        <v>0</v>
      </c>
      <c r="AC67" s="78">
        <v>0</v>
      </c>
      <c r="AD67" s="76">
        <v>137</v>
      </c>
      <c r="AE67" s="77">
        <v>127</v>
      </c>
      <c r="AF67" s="78">
        <v>1</v>
      </c>
      <c r="AG67" s="79">
        <v>265</v>
      </c>
      <c r="AH67" s="64"/>
    </row>
    <row r="68" spans="1:34" ht="20.100000000000001" customHeight="1" x14ac:dyDescent="0.35">
      <c r="A68" s="80" t="s">
        <v>179</v>
      </c>
      <c r="B68" s="81" t="s">
        <v>180</v>
      </c>
      <c r="C68" s="82">
        <v>80</v>
      </c>
      <c r="D68" s="83">
        <v>69</v>
      </c>
      <c r="E68" s="84">
        <v>0</v>
      </c>
      <c r="F68" s="82">
        <v>1</v>
      </c>
      <c r="G68" s="83">
        <v>0</v>
      </c>
      <c r="H68" s="84">
        <v>0</v>
      </c>
      <c r="I68" s="82">
        <v>0</v>
      </c>
      <c r="J68" s="83">
        <v>0</v>
      </c>
      <c r="K68" s="84">
        <v>0</v>
      </c>
      <c r="L68" s="82">
        <v>0</v>
      </c>
      <c r="M68" s="83">
        <v>0</v>
      </c>
      <c r="N68" s="84">
        <v>0</v>
      </c>
      <c r="O68" s="82">
        <v>8</v>
      </c>
      <c r="P68" s="83">
        <v>12</v>
      </c>
      <c r="Q68" s="84">
        <v>0</v>
      </c>
      <c r="R68" s="82">
        <v>0</v>
      </c>
      <c r="S68" s="83">
        <v>0</v>
      </c>
      <c r="T68" s="84">
        <v>0</v>
      </c>
      <c r="U68" s="82">
        <v>1</v>
      </c>
      <c r="V68" s="83">
        <v>4</v>
      </c>
      <c r="W68" s="84">
        <v>0</v>
      </c>
      <c r="X68" s="82">
        <v>1</v>
      </c>
      <c r="Y68" s="83">
        <v>2</v>
      </c>
      <c r="Z68" s="84">
        <v>0</v>
      </c>
      <c r="AA68" s="82">
        <v>3</v>
      </c>
      <c r="AB68" s="83">
        <v>4</v>
      </c>
      <c r="AC68" s="84">
        <v>0</v>
      </c>
      <c r="AD68" s="82">
        <v>94</v>
      </c>
      <c r="AE68" s="83">
        <v>91</v>
      </c>
      <c r="AF68" s="84">
        <v>0</v>
      </c>
      <c r="AG68" s="85">
        <v>185</v>
      </c>
      <c r="AH68" s="64"/>
    </row>
    <row r="69" spans="1:34" ht="20.100000000000001" customHeight="1" x14ac:dyDescent="0.35">
      <c r="A69" s="74" t="s">
        <v>182</v>
      </c>
      <c r="B69" s="75" t="s">
        <v>183</v>
      </c>
      <c r="C69" s="76">
        <v>143</v>
      </c>
      <c r="D69" s="77">
        <v>122</v>
      </c>
      <c r="E69" s="78">
        <v>0</v>
      </c>
      <c r="F69" s="76">
        <v>3</v>
      </c>
      <c r="G69" s="77">
        <v>12</v>
      </c>
      <c r="H69" s="78">
        <v>0</v>
      </c>
      <c r="I69" s="76">
        <v>17</v>
      </c>
      <c r="J69" s="77">
        <v>22</v>
      </c>
      <c r="K69" s="78">
        <v>0</v>
      </c>
      <c r="L69" s="76">
        <v>0</v>
      </c>
      <c r="M69" s="77">
        <v>1</v>
      </c>
      <c r="N69" s="78">
        <v>0</v>
      </c>
      <c r="O69" s="76">
        <v>19</v>
      </c>
      <c r="P69" s="77">
        <v>36</v>
      </c>
      <c r="Q69" s="78">
        <v>0</v>
      </c>
      <c r="R69" s="76">
        <v>0</v>
      </c>
      <c r="S69" s="77">
        <v>0</v>
      </c>
      <c r="T69" s="78">
        <v>0</v>
      </c>
      <c r="U69" s="76">
        <v>7</v>
      </c>
      <c r="V69" s="77">
        <v>6</v>
      </c>
      <c r="W69" s="78">
        <v>0</v>
      </c>
      <c r="X69" s="76">
        <v>0</v>
      </c>
      <c r="Y69" s="77">
        <v>0</v>
      </c>
      <c r="Z69" s="78">
        <v>0</v>
      </c>
      <c r="AA69" s="76">
        <v>5</v>
      </c>
      <c r="AB69" s="77">
        <v>3</v>
      </c>
      <c r="AC69" s="78">
        <v>0</v>
      </c>
      <c r="AD69" s="76">
        <v>194</v>
      </c>
      <c r="AE69" s="77">
        <v>202</v>
      </c>
      <c r="AF69" s="78">
        <v>0</v>
      </c>
      <c r="AG69" s="79">
        <v>396</v>
      </c>
      <c r="AH69" s="64"/>
    </row>
    <row r="70" spans="1:34" ht="20.100000000000001" customHeight="1" x14ac:dyDescent="0.35">
      <c r="A70" s="80" t="s">
        <v>185</v>
      </c>
      <c r="B70" s="81" t="s">
        <v>186</v>
      </c>
      <c r="C70" s="82">
        <v>0</v>
      </c>
      <c r="D70" s="83">
        <v>1</v>
      </c>
      <c r="E70" s="84">
        <v>0</v>
      </c>
      <c r="F70" s="82">
        <v>0</v>
      </c>
      <c r="G70" s="83">
        <v>0</v>
      </c>
      <c r="H70" s="84">
        <v>0</v>
      </c>
      <c r="I70" s="82">
        <v>66</v>
      </c>
      <c r="J70" s="83">
        <v>131</v>
      </c>
      <c r="K70" s="84">
        <v>0</v>
      </c>
      <c r="L70" s="82">
        <v>0</v>
      </c>
      <c r="M70" s="83">
        <v>0</v>
      </c>
      <c r="N70" s="84">
        <v>0</v>
      </c>
      <c r="O70" s="82">
        <v>0</v>
      </c>
      <c r="P70" s="83">
        <v>0</v>
      </c>
      <c r="Q70" s="84">
        <v>0</v>
      </c>
      <c r="R70" s="82">
        <v>0</v>
      </c>
      <c r="S70" s="83">
        <v>0</v>
      </c>
      <c r="T70" s="84">
        <v>0</v>
      </c>
      <c r="U70" s="82">
        <v>0</v>
      </c>
      <c r="V70" s="83">
        <v>0</v>
      </c>
      <c r="W70" s="84">
        <v>0</v>
      </c>
      <c r="X70" s="82">
        <v>0</v>
      </c>
      <c r="Y70" s="83">
        <v>0</v>
      </c>
      <c r="Z70" s="84">
        <v>0</v>
      </c>
      <c r="AA70" s="82">
        <v>0</v>
      </c>
      <c r="AB70" s="83">
        <v>0</v>
      </c>
      <c r="AC70" s="84">
        <v>0</v>
      </c>
      <c r="AD70" s="82">
        <v>66</v>
      </c>
      <c r="AE70" s="83">
        <v>132</v>
      </c>
      <c r="AF70" s="84">
        <v>0</v>
      </c>
      <c r="AG70" s="85">
        <v>198</v>
      </c>
      <c r="AH70" s="64"/>
    </row>
    <row r="71" spans="1:34" ht="26.25" customHeight="1" x14ac:dyDescent="0.35">
      <c r="A71" s="71"/>
      <c r="B71" s="72" t="s">
        <v>324</v>
      </c>
      <c r="C71" s="218">
        <v>6971</v>
      </c>
      <c r="D71" s="219">
        <v>5992</v>
      </c>
      <c r="E71" s="220">
        <v>21</v>
      </c>
      <c r="F71" s="218">
        <v>542</v>
      </c>
      <c r="G71" s="219">
        <v>865</v>
      </c>
      <c r="H71" s="220" t="s">
        <v>247</v>
      </c>
      <c r="I71" s="218">
        <v>987</v>
      </c>
      <c r="J71" s="219">
        <v>1412</v>
      </c>
      <c r="K71" s="220">
        <v>7</v>
      </c>
      <c r="L71" s="218">
        <v>58</v>
      </c>
      <c r="M71" s="219">
        <v>44</v>
      </c>
      <c r="N71" s="220" t="s">
        <v>247</v>
      </c>
      <c r="O71" s="218">
        <v>2694</v>
      </c>
      <c r="P71" s="219">
        <v>3485</v>
      </c>
      <c r="Q71" s="220">
        <v>10</v>
      </c>
      <c r="R71" s="218">
        <v>18</v>
      </c>
      <c r="S71" s="219">
        <v>32</v>
      </c>
      <c r="T71" s="220" t="s">
        <v>247</v>
      </c>
      <c r="U71" s="218">
        <v>379</v>
      </c>
      <c r="V71" s="219">
        <v>415</v>
      </c>
      <c r="W71" s="220" t="s">
        <v>247</v>
      </c>
      <c r="X71" s="218">
        <v>517</v>
      </c>
      <c r="Y71" s="219">
        <v>745</v>
      </c>
      <c r="Z71" s="220" t="s">
        <v>247</v>
      </c>
      <c r="AA71" s="218">
        <v>283</v>
      </c>
      <c r="AB71" s="219">
        <v>324</v>
      </c>
      <c r="AC71" s="220">
        <v>6</v>
      </c>
      <c r="AD71" s="218">
        <v>12449</v>
      </c>
      <c r="AE71" s="219">
        <v>13314</v>
      </c>
      <c r="AF71" s="220">
        <v>44</v>
      </c>
      <c r="AG71" s="221">
        <v>25807</v>
      </c>
      <c r="AH71" s="64"/>
    </row>
    <row r="72" spans="1:34" ht="26.25" customHeight="1" x14ac:dyDescent="0.35">
      <c r="A72" s="71"/>
      <c r="B72" s="72" t="s">
        <v>264</v>
      </c>
      <c r="C72" s="218"/>
      <c r="D72" s="219">
        <v>12984</v>
      </c>
      <c r="E72" s="220"/>
      <c r="F72" s="218"/>
      <c r="G72" s="219">
        <v>1407</v>
      </c>
      <c r="H72" s="220"/>
      <c r="I72" s="218"/>
      <c r="J72" s="219">
        <v>2406</v>
      </c>
      <c r="K72" s="220"/>
      <c r="L72" s="218"/>
      <c r="M72" s="219">
        <v>102</v>
      </c>
      <c r="N72" s="220"/>
      <c r="O72" s="218"/>
      <c r="P72" s="219">
        <v>6189</v>
      </c>
      <c r="Q72" s="220"/>
      <c r="R72" s="218"/>
      <c r="S72" s="219">
        <v>50</v>
      </c>
      <c r="T72" s="220"/>
      <c r="U72" s="218"/>
      <c r="V72" s="219">
        <v>794</v>
      </c>
      <c r="W72" s="220"/>
      <c r="X72" s="218"/>
      <c r="Y72" s="219">
        <v>1262</v>
      </c>
      <c r="Z72" s="220"/>
      <c r="AA72" s="218"/>
      <c r="AB72" s="219">
        <v>613</v>
      </c>
      <c r="AC72" s="220"/>
      <c r="AD72" s="218"/>
      <c r="AE72" s="219"/>
      <c r="AF72" s="220"/>
      <c r="AG72" s="221"/>
    </row>
    <row r="73" spans="1:34" ht="26.25" customHeight="1" thickBot="1" x14ac:dyDescent="0.4">
      <c r="A73" s="577"/>
      <c r="B73" s="552" t="s">
        <v>355</v>
      </c>
      <c r="C73" s="578"/>
      <c r="D73" s="579">
        <v>50.3</v>
      </c>
      <c r="E73" s="580"/>
      <c r="F73" s="578"/>
      <c r="G73" s="579">
        <v>5.5</v>
      </c>
      <c r="H73" s="580"/>
      <c r="I73" s="578"/>
      <c r="J73" s="579">
        <v>9.3000000000000007</v>
      </c>
      <c r="K73" s="580"/>
      <c r="L73" s="578"/>
      <c r="M73" s="579">
        <v>0.4</v>
      </c>
      <c r="N73" s="580"/>
      <c r="O73" s="578"/>
      <c r="P73" s="579">
        <v>24</v>
      </c>
      <c r="Q73" s="580"/>
      <c r="R73" s="578"/>
      <c r="S73" s="579">
        <v>0.2</v>
      </c>
      <c r="T73" s="580"/>
      <c r="U73" s="578"/>
      <c r="V73" s="579">
        <v>3.1</v>
      </c>
      <c r="W73" s="580"/>
      <c r="X73" s="578"/>
      <c r="Y73" s="579">
        <v>4.9000000000000004</v>
      </c>
      <c r="Z73" s="580"/>
      <c r="AA73" s="578"/>
      <c r="AB73" s="579">
        <v>2.4</v>
      </c>
      <c r="AC73" s="580"/>
      <c r="AD73" s="578"/>
      <c r="AE73" s="579"/>
      <c r="AF73" s="580"/>
      <c r="AG73" s="581"/>
    </row>
    <row r="74" spans="1:34" ht="24.95" customHeight="1" thickTop="1" x14ac:dyDescent="0.35">
      <c r="A74" s="545"/>
      <c r="B74" s="525" t="s">
        <v>888</v>
      </c>
      <c r="C74" s="546"/>
      <c r="D74" s="547"/>
      <c r="E74" s="546"/>
      <c r="F74" s="546"/>
      <c r="G74" s="547"/>
      <c r="H74" s="546"/>
      <c r="I74" s="546"/>
      <c r="J74" s="547"/>
      <c r="K74" s="546"/>
      <c r="L74" s="546"/>
      <c r="M74" s="547"/>
      <c r="N74" s="546"/>
      <c r="O74" s="546"/>
      <c r="P74" s="547"/>
      <c r="Q74" s="546"/>
      <c r="R74" s="546"/>
      <c r="S74" s="547"/>
      <c r="T74" s="546"/>
      <c r="U74" s="546"/>
      <c r="V74" s="547"/>
      <c r="W74" s="546"/>
      <c r="X74" s="546"/>
      <c r="Y74" s="547"/>
      <c r="Z74" s="546"/>
      <c r="AA74" s="546"/>
      <c r="AB74" s="547"/>
      <c r="AC74" s="546"/>
      <c r="AD74" s="546"/>
      <c r="AE74" s="546"/>
      <c r="AF74" s="546"/>
      <c r="AG74" s="545"/>
    </row>
    <row r="75" spans="1:34" s="504" customFormat="1" ht="20.100000000000001" customHeight="1" x14ac:dyDescent="0.35">
      <c r="A75" s="74" t="s">
        <v>864</v>
      </c>
      <c r="B75" s="75" t="s">
        <v>865</v>
      </c>
      <c r="C75" s="76">
        <v>0</v>
      </c>
      <c r="D75" s="77">
        <v>0</v>
      </c>
      <c r="E75" s="78">
        <v>0</v>
      </c>
      <c r="F75" s="76">
        <v>0</v>
      </c>
      <c r="G75" s="77">
        <v>0</v>
      </c>
      <c r="H75" s="78">
        <v>0</v>
      </c>
      <c r="I75" s="76">
        <v>0</v>
      </c>
      <c r="J75" s="77">
        <v>0</v>
      </c>
      <c r="K75" s="78">
        <v>0</v>
      </c>
      <c r="L75" s="76">
        <v>0</v>
      </c>
      <c r="M75" s="77">
        <v>0</v>
      </c>
      <c r="N75" s="78">
        <v>0</v>
      </c>
      <c r="O75" s="76">
        <v>0</v>
      </c>
      <c r="P75" s="77">
        <v>0</v>
      </c>
      <c r="Q75" s="78">
        <v>0</v>
      </c>
      <c r="R75" s="76">
        <v>0</v>
      </c>
      <c r="S75" s="77">
        <v>0</v>
      </c>
      <c r="T75" s="78">
        <v>0</v>
      </c>
      <c r="U75" s="76">
        <v>0</v>
      </c>
      <c r="V75" s="77">
        <v>0</v>
      </c>
      <c r="W75" s="78">
        <v>0</v>
      </c>
      <c r="X75" s="76">
        <v>0</v>
      </c>
      <c r="Y75" s="77">
        <v>0</v>
      </c>
      <c r="Z75" s="78">
        <v>0</v>
      </c>
      <c r="AA75" s="76">
        <v>540</v>
      </c>
      <c r="AB75" s="77">
        <v>509</v>
      </c>
      <c r="AC75" s="78">
        <v>0</v>
      </c>
      <c r="AD75" s="76">
        <v>540</v>
      </c>
      <c r="AE75" s="77">
        <v>509</v>
      </c>
      <c r="AF75" s="78">
        <v>0</v>
      </c>
      <c r="AG75" s="79">
        <v>1049</v>
      </c>
    </row>
    <row r="76" spans="1:34" s="504" customFormat="1" ht="22.5" customHeight="1" x14ac:dyDescent="0.35">
      <c r="A76" s="701" t="s">
        <v>822</v>
      </c>
      <c r="B76" s="701"/>
      <c r="C76" s="64"/>
      <c r="D76" s="499"/>
      <c r="E76" s="64"/>
      <c r="F76" s="64"/>
      <c r="G76" s="499"/>
      <c r="H76" s="64"/>
      <c r="I76" s="64"/>
      <c r="J76" s="499"/>
      <c r="K76" s="64"/>
      <c r="L76" s="64"/>
      <c r="M76" s="499"/>
      <c r="N76" s="64"/>
      <c r="O76" s="64"/>
      <c r="P76" s="499"/>
      <c r="Q76" s="64"/>
      <c r="R76" s="64"/>
      <c r="S76" s="499"/>
      <c r="T76" s="64"/>
      <c r="U76" s="64"/>
      <c r="V76" s="499"/>
      <c r="W76" s="64"/>
      <c r="X76" s="64"/>
      <c r="Y76" s="499"/>
      <c r="Z76" s="64"/>
      <c r="AA76" s="64"/>
      <c r="AB76" s="499"/>
      <c r="AC76" s="64"/>
      <c r="AD76" s="64"/>
      <c r="AE76" s="64"/>
      <c r="AF76" s="64"/>
    </row>
    <row r="77" spans="1:34" s="504" customFormat="1" x14ac:dyDescent="0.35">
      <c r="C77" s="64"/>
      <c r="D77" s="499"/>
      <c r="E77" s="64"/>
      <c r="F77" s="64"/>
      <c r="G77" s="499"/>
      <c r="H77" s="64"/>
      <c r="I77" s="64"/>
      <c r="J77" s="499"/>
      <c r="K77" s="64"/>
      <c r="L77" s="64"/>
      <c r="M77" s="499"/>
      <c r="N77" s="64"/>
      <c r="O77" s="64"/>
      <c r="P77" s="499"/>
      <c r="Q77" s="64"/>
      <c r="R77" s="64"/>
      <c r="S77" s="499"/>
      <c r="T77" s="64"/>
      <c r="U77" s="64"/>
      <c r="V77" s="499"/>
      <c r="W77" s="64"/>
      <c r="X77" s="64"/>
      <c r="Y77" s="499"/>
      <c r="Z77" s="64"/>
      <c r="AA77" s="64"/>
      <c r="AB77" s="499"/>
      <c r="AC77" s="64"/>
      <c r="AD77" s="64"/>
      <c r="AE77" s="64"/>
      <c r="AF77" s="64"/>
    </row>
    <row r="78" spans="1:34" x14ac:dyDescent="0.35">
      <c r="A78" s="678" t="s">
        <v>823</v>
      </c>
      <c r="B78" s="678"/>
    </row>
    <row r="79" spans="1:34" x14ac:dyDescent="0.35">
      <c r="A79" s="678"/>
      <c r="B79" s="678"/>
    </row>
    <row r="80" spans="1:34" x14ac:dyDescent="0.35">
      <c r="A80" s="49" t="s">
        <v>521</v>
      </c>
      <c r="B80" s="49"/>
      <c r="E80" s="64"/>
      <c r="H80" s="64"/>
      <c r="K80" s="64"/>
      <c r="N80" s="64"/>
      <c r="Q80" s="64"/>
      <c r="T80" s="64"/>
      <c r="W80" s="64"/>
      <c r="Z80" s="64"/>
      <c r="AC80" s="64"/>
      <c r="AF80" s="64"/>
    </row>
    <row r="88" spans="31:31" x14ac:dyDescent="0.35">
      <c r="AE88" s="64"/>
    </row>
  </sheetData>
  <autoFilter ref="A4:AG4"/>
  <mergeCells count="14">
    <mergeCell ref="A76:B76"/>
    <mergeCell ref="A78:B79"/>
    <mergeCell ref="A2:B2"/>
    <mergeCell ref="A1:B1"/>
    <mergeCell ref="AD3:AF3"/>
    <mergeCell ref="C3:E3"/>
    <mergeCell ref="F3:H3"/>
    <mergeCell ref="I3:K3"/>
    <mergeCell ref="L3:N3"/>
    <mergeCell ref="O3:Q3"/>
    <mergeCell ref="R3:T3"/>
    <mergeCell ref="U3:W3"/>
    <mergeCell ref="X3:Z3"/>
    <mergeCell ref="AA3:AC3"/>
  </mergeCells>
  <hyperlinks>
    <hyperlink ref="A2:B2" location="TOC!A1" display="Return to Table of Contents"/>
  </hyperlinks>
  <pageMargins left="0.25" right="0.25" top="0.75" bottom="0.75" header="0.3" footer="0.3"/>
  <pageSetup scale="40" fitToWidth="0" orientation="portrait" horizontalDpi="1200" verticalDpi="1200" r:id="rId1"/>
  <headerFooter>
    <oddHeader>&amp;L&amp;9 2019-20 &amp;"Arial,Italic"Survey of Dental Education&amp;"Arial,Regular"
Report 1 - Academic Programs, Enrollment, and Graduates</oddHeader>
  </headerFooter>
  <colBreaks count="2" manualBreakCount="2">
    <brk id="17" max="87" man="1"/>
    <brk id="33"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Z23"/>
  <sheetViews>
    <sheetView workbookViewId="0"/>
  </sheetViews>
  <sheetFormatPr defaultColWidth="9.1328125" defaultRowHeight="12.75" x14ac:dyDescent="0.35"/>
  <cols>
    <col min="1" max="1" width="8.59765625" style="1" customWidth="1"/>
    <col min="2" max="2" width="11.73046875" style="1" customWidth="1"/>
    <col min="3" max="3" width="9.1328125" style="1" customWidth="1"/>
    <col min="4" max="4" width="6.1328125" style="1" customWidth="1"/>
    <col min="5" max="5" width="9.1328125" style="1" customWidth="1"/>
    <col min="6" max="6" width="6.1328125" style="1" customWidth="1"/>
    <col min="7" max="7" width="9.1328125" style="1" customWidth="1"/>
    <col min="8" max="8" width="6.1328125" style="1" customWidth="1"/>
    <col min="9" max="9" width="9.1328125" style="1" customWidth="1"/>
    <col min="10" max="10" width="6.1328125" style="1" customWidth="1"/>
    <col min="11" max="11" width="9.1328125" style="1" customWidth="1"/>
    <col min="12" max="12" width="6.1328125" style="1" customWidth="1"/>
    <col min="13" max="13" width="9.1328125" style="1" customWidth="1"/>
    <col min="14" max="14" width="6.1328125" style="1" customWidth="1"/>
    <col min="15" max="15" width="9.1328125" style="1" customWidth="1"/>
    <col min="16" max="16" width="6.1328125" style="1" customWidth="1"/>
    <col min="17" max="17" width="9.1328125" style="1" customWidth="1"/>
    <col min="18" max="18" width="6.1328125" style="1" customWidth="1"/>
    <col min="19" max="19" width="9.1328125" style="1" customWidth="1"/>
    <col min="20" max="20" width="6.1328125" style="1" customWidth="1"/>
    <col min="21" max="21" width="9.1328125" style="1" customWidth="1"/>
    <col min="22" max="22" width="6.1328125" style="1" customWidth="1"/>
    <col min="23" max="23" width="9.1328125" style="1" customWidth="1"/>
    <col min="24" max="24" width="6.1328125" style="1" customWidth="1"/>
    <col min="25" max="25" width="9.1328125" style="1" customWidth="1"/>
    <col min="26" max="26" width="6.1328125" style="1" customWidth="1"/>
    <col min="27" max="16384" width="9.1328125" style="1"/>
  </cols>
  <sheetData>
    <row r="1" spans="1:26" ht="15.75" x14ac:dyDescent="0.4">
      <c r="A1" s="2" t="s">
        <v>635</v>
      </c>
    </row>
    <row r="2" spans="1:26" ht="22.5" customHeight="1" x14ac:dyDescent="0.35">
      <c r="A2" s="643" t="s">
        <v>0</v>
      </c>
      <c r="B2" s="643"/>
      <c r="C2" s="643"/>
    </row>
    <row r="3" spans="1:26" ht="105.75" customHeight="1" x14ac:dyDescent="0.4">
      <c r="A3" s="676"/>
      <c r="B3" s="676"/>
      <c r="C3" s="683" t="s">
        <v>250</v>
      </c>
      <c r="D3" s="684"/>
      <c r="E3" s="683" t="s">
        <v>251</v>
      </c>
      <c r="F3" s="684"/>
      <c r="G3" s="683" t="s">
        <v>571</v>
      </c>
      <c r="H3" s="684"/>
      <c r="I3" s="683" t="s">
        <v>501</v>
      </c>
      <c r="J3" s="684"/>
      <c r="K3" s="683" t="s">
        <v>502</v>
      </c>
      <c r="L3" s="684"/>
      <c r="M3" s="683" t="s">
        <v>503</v>
      </c>
      <c r="N3" s="684"/>
      <c r="O3" s="683" t="s">
        <v>257</v>
      </c>
      <c r="P3" s="676"/>
      <c r="Q3" s="683" t="s">
        <v>505</v>
      </c>
      <c r="R3" s="684"/>
      <c r="S3" s="683" t="s">
        <v>636</v>
      </c>
      <c r="T3" s="684"/>
      <c r="U3" s="683" t="s">
        <v>637</v>
      </c>
      <c r="V3" s="684"/>
      <c r="W3" s="683" t="s">
        <v>638</v>
      </c>
      <c r="X3" s="684"/>
      <c r="Y3" s="676" t="s">
        <v>261</v>
      </c>
      <c r="Z3" s="676"/>
    </row>
    <row r="4" spans="1:26" ht="30" customHeight="1" x14ac:dyDescent="0.4">
      <c r="A4" s="129" t="s">
        <v>216</v>
      </c>
      <c r="B4" s="431" t="s">
        <v>824</v>
      </c>
      <c r="C4" s="130" t="s">
        <v>252</v>
      </c>
      <c r="D4" s="131" t="s">
        <v>253</v>
      </c>
      <c r="E4" s="130" t="s">
        <v>252</v>
      </c>
      <c r="F4" s="131" t="s">
        <v>253</v>
      </c>
      <c r="G4" s="130" t="s">
        <v>252</v>
      </c>
      <c r="H4" s="131" t="s">
        <v>253</v>
      </c>
      <c r="I4" s="130" t="s">
        <v>252</v>
      </c>
      <c r="J4" s="131" t="s">
        <v>253</v>
      </c>
      <c r="K4" s="130" t="s">
        <v>252</v>
      </c>
      <c r="L4" s="131" t="s">
        <v>253</v>
      </c>
      <c r="M4" s="130" t="s">
        <v>252</v>
      </c>
      <c r="N4" s="131" t="s">
        <v>253</v>
      </c>
      <c r="O4" s="130" t="s">
        <v>252</v>
      </c>
      <c r="P4" s="129" t="s">
        <v>253</v>
      </c>
      <c r="Q4" s="130" t="s">
        <v>252</v>
      </c>
      <c r="R4" s="131" t="s">
        <v>253</v>
      </c>
      <c r="S4" s="130" t="s">
        <v>252</v>
      </c>
      <c r="T4" s="131" t="s">
        <v>253</v>
      </c>
      <c r="U4" s="130" t="s">
        <v>252</v>
      </c>
      <c r="V4" s="131" t="s">
        <v>253</v>
      </c>
      <c r="W4" s="130" t="s">
        <v>252</v>
      </c>
      <c r="X4" s="131" t="s">
        <v>253</v>
      </c>
      <c r="Y4" s="129" t="s">
        <v>252</v>
      </c>
      <c r="Z4" s="129" t="s">
        <v>253</v>
      </c>
    </row>
    <row r="5" spans="1:26" s="37" customFormat="1" ht="20.100000000000001" customHeight="1" x14ac:dyDescent="0.35">
      <c r="A5" s="75" t="s">
        <v>224</v>
      </c>
      <c r="B5" s="152">
        <v>20119</v>
      </c>
      <c r="C5" s="202">
        <v>11021</v>
      </c>
      <c r="D5" s="203">
        <v>54.8</v>
      </c>
      <c r="E5" s="202">
        <v>9098</v>
      </c>
      <c r="F5" s="203">
        <v>45.2</v>
      </c>
      <c r="G5" s="208" t="s">
        <v>247</v>
      </c>
      <c r="H5" s="203" t="s">
        <v>247</v>
      </c>
      <c r="I5" s="202">
        <v>11908</v>
      </c>
      <c r="J5" s="203">
        <v>59.2</v>
      </c>
      <c r="K5" s="202">
        <v>1147</v>
      </c>
      <c r="L5" s="203">
        <v>5.7</v>
      </c>
      <c r="M5" s="202">
        <v>1277</v>
      </c>
      <c r="N5" s="203">
        <v>6.3</v>
      </c>
      <c r="O5" s="208">
        <v>126</v>
      </c>
      <c r="P5" s="31">
        <v>0.6</v>
      </c>
      <c r="Q5" s="202">
        <v>4804</v>
      </c>
      <c r="R5" s="203">
        <v>23.9</v>
      </c>
      <c r="S5" s="208" t="s">
        <v>247</v>
      </c>
      <c r="T5" s="203" t="s">
        <v>247</v>
      </c>
      <c r="U5" s="208" t="s">
        <v>247</v>
      </c>
      <c r="V5" s="203" t="s">
        <v>247</v>
      </c>
      <c r="W5" s="208" t="s">
        <v>247</v>
      </c>
      <c r="X5" s="203" t="s">
        <v>247</v>
      </c>
      <c r="Y5" s="31">
        <v>857</v>
      </c>
      <c r="Z5" s="31">
        <v>4.3</v>
      </c>
    </row>
    <row r="6" spans="1:26" s="37" customFormat="1" ht="20.100000000000001" customHeight="1" x14ac:dyDescent="0.35">
      <c r="A6" s="81" t="s">
        <v>225</v>
      </c>
      <c r="B6" s="201">
        <v>20465</v>
      </c>
      <c r="C6" s="204">
        <v>11100</v>
      </c>
      <c r="D6" s="205">
        <v>54.2</v>
      </c>
      <c r="E6" s="204">
        <v>9365</v>
      </c>
      <c r="F6" s="205">
        <v>45.8</v>
      </c>
      <c r="G6" s="209" t="s">
        <v>247</v>
      </c>
      <c r="H6" s="205" t="s">
        <v>247</v>
      </c>
      <c r="I6" s="204">
        <v>11900</v>
      </c>
      <c r="J6" s="205">
        <v>58.1</v>
      </c>
      <c r="K6" s="204">
        <v>1140</v>
      </c>
      <c r="L6" s="205">
        <v>5.6</v>
      </c>
      <c r="M6" s="204">
        <v>1293</v>
      </c>
      <c r="N6" s="205">
        <v>6.3</v>
      </c>
      <c r="O6" s="209">
        <v>111</v>
      </c>
      <c r="P6" s="32">
        <v>0.5</v>
      </c>
      <c r="Q6" s="204">
        <v>4576</v>
      </c>
      <c r="R6" s="205">
        <v>22.4</v>
      </c>
      <c r="S6" s="209">
        <v>23</v>
      </c>
      <c r="T6" s="205">
        <v>0.1</v>
      </c>
      <c r="U6" s="209">
        <v>91</v>
      </c>
      <c r="V6" s="205">
        <v>0.4</v>
      </c>
      <c r="W6" s="209">
        <v>378</v>
      </c>
      <c r="X6" s="205">
        <v>1.8</v>
      </c>
      <c r="Y6" s="32">
        <v>953</v>
      </c>
      <c r="Z6" s="32">
        <v>4.7</v>
      </c>
    </row>
    <row r="7" spans="1:26" s="37" customFormat="1" ht="20.100000000000001" customHeight="1" x14ac:dyDescent="0.35">
      <c r="A7" s="75" t="s">
        <v>226</v>
      </c>
      <c r="B7" s="152">
        <v>21278</v>
      </c>
      <c r="C7" s="202">
        <v>11423</v>
      </c>
      <c r="D7" s="203">
        <v>53.7</v>
      </c>
      <c r="E7" s="202">
        <v>9855</v>
      </c>
      <c r="F7" s="203">
        <v>46.3</v>
      </c>
      <c r="G7" s="208" t="s">
        <v>247</v>
      </c>
      <c r="H7" s="203" t="s">
        <v>247</v>
      </c>
      <c r="I7" s="202">
        <v>12043</v>
      </c>
      <c r="J7" s="203">
        <v>56.6</v>
      </c>
      <c r="K7" s="202">
        <v>1185</v>
      </c>
      <c r="L7" s="203">
        <v>5.6</v>
      </c>
      <c r="M7" s="202">
        <v>1417</v>
      </c>
      <c r="N7" s="203">
        <v>6.7</v>
      </c>
      <c r="O7" s="208">
        <v>114</v>
      </c>
      <c r="P7" s="31">
        <v>0.5</v>
      </c>
      <c r="Q7" s="202">
        <v>4941</v>
      </c>
      <c r="R7" s="203">
        <v>23.2</v>
      </c>
      <c r="S7" s="208">
        <v>45</v>
      </c>
      <c r="T7" s="203">
        <v>0.2</v>
      </c>
      <c r="U7" s="208">
        <v>196</v>
      </c>
      <c r="V7" s="203">
        <v>0.9</v>
      </c>
      <c r="W7" s="208">
        <v>426</v>
      </c>
      <c r="X7" s="203">
        <v>2</v>
      </c>
      <c r="Y7" s="31">
        <v>911</v>
      </c>
      <c r="Z7" s="31">
        <v>4.3</v>
      </c>
    </row>
    <row r="8" spans="1:26" s="37" customFormat="1" ht="20.100000000000001" customHeight="1" x14ac:dyDescent="0.35">
      <c r="A8" s="81" t="s">
        <v>227</v>
      </c>
      <c r="B8" s="201">
        <v>21994</v>
      </c>
      <c r="C8" s="204">
        <v>11668</v>
      </c>
      <c r="D8" s="205">
        <v>53.1</v>
      </c>
      <c r="E8" s="204">
        <v>10326</v>
      </c>
      <c r="F8" s="205">
        <v>46.9</v>
      </c>
      <c r="G8" s="209" t="s">
        <v>247</v>
      </c>
      <c r="H8" s="205" t="s">
        <v>247</v>
      </c>
      <c r="I8" s="204">
        <v>12326</v>
      </c>
      <c r="J8" s="205">
        <v>56</v>
      </c>
      <c r="K8" s="204">
        <v>1211</v>
      </c>
      <c r="L8" s="205">
        <v>5.5</v>
      </c>
      <c r="M8" s="204">
        <v>1534</v>
      </c>
      <c r="N8" s="207">
        <v>7</v>
      </c>
      <c r="O8" s="209">
        <v>100</v>
      </c>
      <c r="P8" s="32">
        <v>0.5</v>
      </c>
      <c r="Q8" s="204">
        <v>5204</v>
      </c>
      <c r="R8" s="205">
        <v>23.7</v>
      </c>
      <c r="S8" s="209">
        <v>58</v>
      </c>
      <c r="T8" s="205">
        <v>0.3</v>
      </c>
      <c r="U8" s="209">
        <v>289</v>
      </c>
      <c r="V8" s="205">
        <v>1.3</v>
      </c>
      <c r="W8" s="209">
        <v>487</v>
      </c>
      <c r="X8" s="205">
        <v>2.2000000000000002</v>
      </c>
      <c r="Y8" s="32">
        <v>785</v>
      </c>
      <c r="Z8" s="32">
        <v>3.6</v>
      </c>
    </row>
    <row r="9" spans="1:26" s="37" customFormat="1" ht="20.100000000000001" customHeight="1" x14ac:dyDescent="0.35">
      <c r="A9" s="75" t="s">
        <v>228</v>
      </c>
      <c r="B9" s="152">
        <v>22926</v>
      </c>
      <c r="C9" s="202">
        <v>12095</v>
      </c>
      <c r="D9" s="203">
        <v>52.8</v>
      </c>
      <c r="E9" s="202">
        <v>10831</v>
      </c>
      <c r="F9" s="203">
        <v>47.2</v>
      </c>
      <c r="G9" s="208" t="s">
        <v>247</v>
      </c>
      <c r="H9" s="203" t="s">
        <v>247</v>
      </c>
      <c r="I9" s="202">
        <v>12568</v>
      </c>
      <c r="J9" s="203">
        <v>54.8</v>
      </c>
      <c r="K9" s="202">
        <v>1174</v>
      </c>
      <c r="L9" s="203">
        <v>5.0999999999999996</v>
      </c>
      <c r="M9" s="202">
        <v>1731</v>
      </c>
      <c r="N9" s="203">
        <v>7.6</v>
      </c>
      <c r="O9" s="208">
        <v>102</v>
      </c>
      <c r="P9" s="31">
        <v>0.4</v>
      </c>
      <c r="Q9" s="202">
        <v>5384</v>
      </c>
      <c r="R9" s="203">
        <v>23.5</v>
      </c>
      <c r="S9" s="208">
        <v>60</v>
      </c>
      <c r="T9" s="203">
        <v>0.3</v>
      </c>
      <c r="U9" s="208">
        <v>408</v>
      </c>
      <c r="V9" s="203">
        <v>1.8</v>
      </c>
      <c r="W9" s="208">
        <v>843</v>
      </c>
      <c r="X9" s="203">
        <v>3.7</v>
      </c>
      <c r="Y9" s="31">
        <v>656</v>
      </c>
      <c r="Z9" s="31">
        <v>2.9</v>
      </c>
    </row>
    <row r="10" spans="1:26" s="37" customFormat="1" ht="20.100000000000001" customHeight="1" x14ac:dyDescent="0.35">
      <c r="A10" s="81" t="s">
        <v>229</v>
      </c>
      <c r="B10" s="201">
        <v>23669</v>
      </c>
      <c r="C10" s="204">
        <v>12413</v>
      </c>
      <c r="D10" s="205">
        <v>52.4</v>
      </c>
      <c r="E10" s="204">
        <v>11256</v>
      </c>
      <c r="F10" s="205">
        <v>47.6</v>
      </c>
      <c r="G10" s="209" t="s">
        <v>247</v>
      </c>
      <c r="H10" s="205" t="s">
        <v>247</v>
      </c>
      <c r="I10" s="204">
        <v>12920</v>
      </c>
      <c r="J10" s="205">
        <v>54.6</v>
      </c>
      <c r="K10" s="204">
        <v>1172</v>
      </c>
      <c r="L10" s="207">
        <v>5</v>
      </c>
      <c r="M10" s="204">
        <v>1842</v>
      </c>
      <c r="N10" s="205">
        <v>7.8</v>
      </c>
      <c r="O10" s="209">
        <v>113</v>
      </c>
      <c r="P10" s="32">
        <v>0.5</v>
      </c>
      <c r="Q10" s="204">
        <v>5642</v>
      </c>
      <c r="R10" s="205">
        <v>23.8</v>
      </c>
      <c r="S10" s="209">
        <v>60</v>
      </c>
      <c r="T10" s="205">
        <v>0.3</v>
      </c>
      <c r="U10" s="209">
        <v>479</v>
      </c>
      <c r="V10" s="207">
        <v>2</v>
      </c>
      <c r="W10" s="209">
        <v>986</v>
      </c>
      <c r="X10" s="205">
        <v>4.2</v>
      </c>
      <c r="Y10" s="32">
        <v>455</v>
      </c>
      <c r="Z10" s="32">
        <v>1.9</v>
      </c>
    </row>
    <row r="11" spans="1:26" s="37" customFormat="1" ht="20.100000000000001" customHeight="1" x14ac:dyDescent="0.35">
      <c r="A11" s="75" t="s">
        <v>230</v>
      </c>
      <c r="B11" s="152">
        <v>24117</v>
      </c>
      <c r="C11" s="202">
        <v>12377</v>
      </c>
      <c r="D11" s="203">
        <v>51.3</v>
      </c>
      <c r="E11" s="202">
        <v>11711</v>
      </c>
      <c r="F11" s="203">
        <v>48.6</v>
      </c>
      <c r="G11" s="208">
        <v>29</v>
      </c>
      <c r="H11" s="203">
        <v>0.1</v>
      </c>
      <c r="I11" s="202">
        <v>13067</v>
      </c>
      <c r="J11" s="203">
        <v>54.2</v>
      </c>
      <c r="K11" s="202">
        <v>1201</v>
      </c>
      <c r="L11" s="206">
        <v>5</v>
      </c>
      <c r="M11" s="202">
        <v>1875</v>
      </c>
      <c r="N11" s="203">
        <v>7.8</v>
      </c>
      <c r="O11" s="208">
        <v>86</v>
      </c>
      <c r="P11" s="31">
        <v>0.4</v>
      </c>
      <c r="Q11" s="202">
        <v>5564</v>
      </c>
      <c r="R11" s="203">
        <v>23.1</v>
      </c>
      <c r="S11" s="208">
        <v>56</v>
      </c>
      <c r="T11" s="203">
        <v>0.2</v>
      </c>
      <c r="U11" s="208">
        <v>527</v>
      </c>
      <c r="V11" s="203">
        <v>2.2000000000000002</v>
      </c>
      <c r="W11" s="202">
        <v>1225</v>
      </c>
      <c r="X11" s="203">
        <v>5.0999999999999996</v>
      </c>
      <c r="Y11" s="31">
        <v>516</v>
      </c>
      <c r="Z11" s="31">
        <v>2.1</v>
      </c>
    </row>
    <row r="12" spans="1:26" s="37" customFormat="1" ht="20.100000000000001" customHeight="1" x14ac:dyDescent="0.35">
      <c r="A12" s="81" t="s">
        <v>231</v>
      </c>
      <c r="B12" s="201">
        <v>24677</v>
      </c>
      <c r="C12" s="204">
        <v>12553</v>
      </c>
      <c r="D12" s="205">
        <v>50.9</v>
      </c>
      <c r="E12" s="204">
        <v>12098</v>
      </c>
      <c r="F12" s="207">
        <v>49</v>
      </c>
      <c r="G12" s="209">
        <v>26</v>
      </c>
      <c r="H12" s="205">
        <v>0.1</v>
      </c>
      <c r="I12" s="204">
        <v>13073</v>
      </c>
      <c r="J12" s="207">
        <v>53</v>
      </c>
      <c r="K12" s="204">
        <v>1239</v>
      </c>
      <c r="L12" s="207">
        <v>5</v>
      </c>
      <c r="M12" s="204">
        <v>2072</v>
      </c>
      <c r="N12" s="205">
        <v>8.4</v>
      </c>
      <c r="O12" s="209">
        <v>79</v>
      </c>
      <c r="P12" s="32">
        <v>0.3</v>
      </c>
      <c r="Q12" s="204">
        <v>5945</v>
      </c>
      <c r="R12" s="205">
        <v>24.1</v>
      </c>
      <c r="S12" s="209">
        <v>65</v>
      </c>
      <c r="T12" s="205">
        <v>0.3</v>
      </c>
      <c r="U12" s="209">
        <v>617</v>
      </c>
      <c r="V12" s="205">
        <v>2.5</v>
      </c>
      <c r="W12" s="204">
        <v>1061</v>
      </c>
      <c r="X12" s="205">
        <v>4.3</v>
      </c>
      <c r="Y12" s="32">
        <v>526</v>
      </c>
      <c r="Z12" s="32">
        <v>2.1</v>
      </c>
    </row>
    <row r="13" spans="1:26" s="37" customFormat="1" ht="20.100000000000001" customHeight="1" x14ac:dyDescent="0.35">
      <c r="A13" s="75" t="s">
        <v>232</v>
      </c>
      <c r="B13" s="152">
        <v>25010</v>
      </c>
      <c r="C13" s="202">
        <v>12567</v>
      </c>
      <c r="D13" s="203">
        <v>50.2</v>
      </c>
      <c r="E13" s="202">
        <v>12414</v>
      </c>
      <c r="F13" s="203">
        <v>49.6</v>
      </c>
      <c r="G13" s="208">
        <v>29</v>
      </c>
      <c r="H13" s="203">
        <v>0.1</v>
      </c>
      <c r="I13" s="202">
        <v>13027</v>
      </c>
      <c r="J13" s="203">
        <v>52.1</v>
      </c>
      <c r="K13" s="202">
        <v>1256</v>
      </c>
      <c r="L13" s="206">
        <v>5</v>
      </c>
      <c r="M13" s="202">
        <v>2200</v>
      </c>
      <c r="N13" s="203">
        <v>8.8000000000000007</v>
      </c>
      <c r="O13" s="208">
        <v>98</v>
      </c>
      <c r="P13" s="31">
        <v>0.4</v>
      </c>
      <c r="Q13" s="202">
        <v>6092</v>
      </c>
      <c r="R13" s="203">
        <v>24.4</v>
      </c>
      <c r="S13" s="208">
        <v>47</v>
      </c>
      <c r="T13" s="203">
        <v>0.2</v>
      </c>
      <c r="U13" s="208">
        <v>657</v>
      </c>
      <c r="V13" s="203">
        <v>2.6</v>
      </c>
      <c r="W13" s="202">
        <v>1039</v>
      </c>
      <c r="X13" s="203">
        <v>4.2</v>
      </c>
      <c r="Y13" s="31">
        <v>594</v>
      </c>
      <c r="Z13" s="31">
        <v>2.4</v>
      </c>
    </row>
    <row r="14" spans="1:26" s="37" customFormat="1" ht="20.100000000000001" customHeight="1" x14ac:dyDescent="0.35">
      <c r="A14" s="81" t="s">
        <v>233</v>
      </c>
      <c r="B14" s="201">
        <v>25381</v>
      </c>
      <c r="C14" s="204">
        <v>12499</v>
      </c>
      <c r="D14" s="205">
        <v>49.2</v>
      </c>
      <c r="E14" s="204">
        <v>12822</v>
      </c>
      <c r="F14" s="205">
        <v>50.5</v>
      </c>
      <c r="G14" s="209">
        <v>60</v>
      </c>
      <c r="H14" s="205">
        <v>0.2</v>
      </c>
      <c r="I14" s="204">
        <v>12977</v>
      </c>
      <c r="J14" s="205">
        <v>51.1</v>
      </c>
      <c r="K14" s="204">
        <v>1338</v>
      </c>
      <c r="L14" s="205">
        <v>5.3</v>
      </c>
      <c r="M14" s="204">
        <v>2293</v>
      </c>
      <c r="N14" s="207">
        <v>9</v>
      </c>
      <c r="O14" s="209">
        <v>91</v>
      </c>
      <c r="P14" s="32">
        <v>0.4</v>
      </c>
      <c r="Q14" s="204">
        <v>6099</v>
      </c>
      <c r="R14" s="207">
        <v>24</v>
      </c>
      <c r="S14" s="209">
        <v>54</v>
      </c>
      <c r="T14" s="205">
        <v>0.2</v>
      </c>
      <c r="U14" s="209">
        <v>766</v>
      </c>
      <c r="V14" s="207">
        <v>3</v>
      </c>
      <c r="W14" s="204">
        <v>1136</v>
      </c>
      <c r="X14" s="205">
        <v>4.5</v>
      </c>
      <c r="Y14" s="32">
        <v>627</v>
      </c>
      <c r="Z14" s="32">
        <v>2.5</v>
      </c>
    </row>
    <row r="15" spans="1:26" s="37" customFormat="1" ht="20.100000000000001" customHeight="1" x14ac:dyDescent="0.35">
      <c r="A15" s="75" t="s">
        <v>234</v>
      </c>
      <c r="B15" s="152">
        <v>25807</v>
      </c>
      <c r="C15" s="202">
        <v>12449</v>
      </c>
      <c r="D15" s="203">
        <v>48.2</v>
      </c>
      <c r="E15" s="202">
        <v>13314</v>
      </c>
      <c r="F15" s="203">
        <v>51.6</v>
      </c>
      <c r="G15" s="208">
        <v>44</v>
      </c>
      <c r="H15" s="203">
        <v>0.2</v>
      </c>
      <c r="I15" s="202">
        <v>12984</v>
      </c>
      <c r="J15" s="203">
        <v>50.3</v>
      </c>
      <c r="K15" s="202">
        <v>1407</v>
      </c>
      <c r="L15" s="203">
        <v>5.5</v>
      </c>
      <c r="M15" s="202">
        <v>2406</v>
      </c>
      <c r="N15" s="203">
        <v>9.3000000000000007</v>
      </c>
      <c r="O15" s="31">
        <v>102</v>
      </c>
      <c r="P15" s="31">
        <v>0.4</v>
      </c>
      <c r="Q15" s="202">
        <v>6189</v>
      </c>
      <c r="R15" s="206">
        <v>24</v>
      </c>
      <c r="S15" s="208">
        <v>50</v>
      </c>
      <c r="T15" s="203">
        <v>0.2</v>
      </c>
      <c r="U15" s="208">
        <v>794</v>
      </c>
      <c r="V15" s="203">
        <v>3.1</v>
      </c>
      <c r="W15" s="202">
        <v>1262</v>
      </c>
      <c r="X15" s="203">
        <v>4.9000000000000004</v>
      </c>
      <c r="Y15" s="31">
        <v>613</v>
      </c>
      <c r="Z15" s="31">
        <v>2.4</v>
      </c>
    </row>
    <row r="16" spans="1:26" s="37" customFormat="1" ht="20.100000000000001" customHeight="1" x14ac:dyDescent="0.35">
      <c r="A16" s="509" t="s">
        <v>876</v>
      </c>
      <c r="B16" s="528"/>
      <c r="C16" s="528"/>
      <c r="D16" s="529"/>
      <c r="E16" s="528"/>
      <c r="F16" s="529"/>
      <c r="G16" s="529"/>
      <c r="H16" s="529"/>
      <c r="I16" s="528"/>
      <c r="J16" s="529"/>
      <c r="K16" s="528"/>
      <c r="L16" s="529"/>
      <c r="M16" s="528"/>
      <c r="N16" s="529"/>
      <c r="O16" s="529"/>
      <c r="P16" s="529"/>
      <c r="Q16" s="528"/>
      <c r="R16" s="548"/>
      <c r="S16" s="529"/>
      <c r="T16" s="529"/>
      <c r="U16" s="529"/>
      <c r="V16" s="529"/>
      <c r="W16" s="528"/>
      <c r="X16" s="529"/>
      <c r="Y16" s="529"/>
      <c r="Z16" s="529"/>
    </row>
    <row r="17" spans="1:20" ht="15" customHeight="1" x14ac:dyDescent="0.35">
      <c r="A17" s="49" t="s">
        <v>825</v>
      </c>
      <c r="B17" s="48"/>
      <c r="C17" s="48"/>
      <c r="D17" s="48"/>
      <c r="E17" s="48"/>
      <c r="F17" s="48"/>
      <c r="G17" s="48"/>
      <c r="H17" s="48"/>
      <c r="I17" s="48"/>
      <c r="J17" s="48"/>
      <c r="K17" s="48"/>
      <c r="L17" s="48"/>
      <c r="M17" s="48"/>
      <c r="N17" s="48"/>
      <c r="O17" s="48"/>
      <c r="P17" s="48"/>
      <c r="Q17" s="48"/>
      <c r="R17" s="48"/>
      <c r="S17" s="48"/>
      <c r="T17" s="48"/>
    </row>
    <row r="18" spans="1:20" ht="18.75" customHeight="1" x14ac:dyDescent="0.35">
      <c r="A18" s="645" t="s">
        <v>826</v>
      </c>
      <c r="B18" s="645"/>
      <c r="C18" s="645"/>
      <c r="D18" s="645"/>
      <c r="E18" s="645"/>
      <c r="F18" s="645"/>
      <c r="G18" s="645"/>
      <c r="H18" s="645"/>
      <c r="I18" s="645"/>
      <c r="J18" s="645"/>
      <c r="K18" s="645"/>
      <c r="L18" s="645"/>
      <c r="M18" s="645"/>
      <c r="N18" s="645"/>
      <c r="O18" s="645"/>
      <c r="P18" s="645"/>
      <c r="Q18" s="645"/>
      <c r="R18" s="645"/>
      <c r="S18" s="645"/>
      <c r="T18" s="645"/>
    </row>
    <row r="19" spans="1:20" x14ac:dyDescent="0.35">
      <c r="A19" s="645"/>
      <c r="B19" s="645"/>
      <c r="C19" s="645"/>
      <c r="D19" s="645"/>
      <c r="E19" s="645"/>
      <c r="F19" s="645"/>
      <c r="G19" s="645"/>
      <c r="H19" s="645"/>
      <c r="I19" s="645"/>
      <c r="J19" s="645"/>
      <c r="K19" s="645"/>
      <c r="L19" s="645"/>
      <c r="M19" s="645"/>
      <c r="N19" s="645"/>
      <c r="O19" s="645"/>
      <c r="P19" s="645"/>
      <c r="Q19" s="645"/>
      <c r="R19" s="645"/>
      <c r="S19" s="645"/>
      <c r="T19" s="645"/>
    </row>
    <row r="20" spans="1:20" ht="17.25" customHeight="1" x14ac:dyDescent="0.35">
      <c r="A20" s="49" t="s">
        <v>827</v>
      </c>
      <c r="B20" s="48"/>
      <c r="C20" s="48"/>
      <c r="D20" s="48"/>
      <c r="E20" s="48"/>
      <c r="F20" s="48"/>
      <c r="G20" s="48"/>
      <c r="H20" s="48"/>
      <c r="I20" s="48"/>
      <c r="J20" s="48"/>
      <c r="K20" s="48"/>
      <c r="L20" s="48"/>
      <c r="M20" s="48"/>
      <c r="N20" s="48"/>
      <c r="O20" s="48"/>
      <c r="P20" s="48"/>
      <c r="Q20" s="48"/>
      <c r="R20" s="48"/>
      <c r="S20" s="48"/>
      <c r="T20" s="48"/>
    </row>
    <row r="21" spans="1:20" x14ac:dyDescent="0.35">
      <c r="A21" s="48"/>
      <c r="B21" s="48"/>
      <c r="C21" s="48"/>
      <c r="D21" s="48"/>
      <c r="E21" s="48"/>
      <c r="F21" s="48"/>
      <c r="G21" s="48"/>
      <c r="H21" s="48"/>
      <c r="I21" s="48"/>
      <c r="J21" s="48"/>
      <c r="K21" s="48"/>
      <c r="L21" s="48"/>
      <c r="M21" s="48"/>
      <c r="N21" s="48"/>
      <c r="O21" s="48"/>
      <c r="P21" s="48"/>
      <c r="Q21" s="48"/>
      <c r="R21" s="48"/>
      <c r="S21" s="48"/>
      <c r="T21" s="48"/>
    </row>
    <row r="22" spans="1:20" x14ac:dyDescent="0.35">
      <c r="A22" s="49" t="s">
        <v>828</v>
      </c>
      <c r="B22" s="48"/>
      <c r="C22" s="48"/>
      <c r="D22" s="48"/>
      <c r="E22" s="48"/>
      <c r="F22" s="48"/>
      <c r="G22" s="48"/>
      <c r="H22" s="48"/>
      <c r="I22" s="48"/>
      <c r="J22" s="48"/>
      <c r="K22" s="48"/>
      <c r="L22" s="48"/>
      <c r="M22" s="48"/>
      <c r="N22" s="48"/>
      <c r="O22" s="48"/>
      <c r="P22" s="48"/>
      <c r="Q22" s="48"/>
      <c r="R22" s="48"/>
      <c r="S22" s="48"/>
      <c r="T22" s="48"/>
    </row>
    <row r="23" spans="1:20" x14ac:dyDescent="0.35">
      <c r="A23" s="49" t="s">
        <v>521</v>
      </c>
      <c r="B23" s="48"/>
      <c r="C23" s="48"/>
      <c r="D23" s="48"/>
      <c r="E23" s="48"/>
      <c r="F23" s="48"/>
      <c r="G23" s="48"/>
      <c r="H23" s="48"/>
      <c r="I23" s="48"/>
      <c r="J23" s="48"/>
      <c r="K23" s="48"/>
      <c r="L23" s="48"/>
      <c r="M23" s="48"/>
      <c r="N23" s="48"/>
      <c r="O23" s="48"/>
      <c r="P23" s="48"/>
      <c r="Q23" s="48"/>
      <c r="R23" s="48"/>
      <c r="S23" s="48"/>
      <c r="T23" s="48"/>
    </row>
  </sheetData>
  <mergeCells count="15">
    <mergeCell ref="Y3:Z3"/>
    <mergeCell ref="M3:N3"/>
    <mergeCell ref="O3:P3"/>
    <mergeCell ref="Q3:R3"/>
    <mergeCell ref="S3:T3"/>
    <mergeCell ref="U3:V3"/>
    <mergeCell ref="W3:X3"/>
    <mergeCell ref="A2:C2"/>
    <mergeCell ref="A18:T19"/>
    <mergeCell ref="K3:L3"/>
    <mergeCell ref="A3:B3"/>
    <mergeCell ref="C3:D3"/>
    <mergeCell ref="E3:F3"/>
    <mergeCell ref="G3:H3"/>
    <mergeCell ref="I3:J3"/>
  </mergeCells>
  <hyperlinks>
    <hyperlink ref="A2:C2" location="TOC!A1" display="Return to Table of Contents"/>
  </hyperlinks>
  <pageMargins left="0.25" right="0.25" top="0.75" bottom="0.75" header="0.3" footer="0.3"/>
  <pageSetup scale="66" fitToHeight="0" orientation="landscape" horizontalDpi="1200" verticalDpi="1200" r:id="rId1"/>
  <headerFooter>
    <oddHeader>&amp;L&amp;9 2019-20 &amp;"Arial,Italic"Survey of Dental Education&amp;"Arial,Regular"
Report 1 - Academic Programs, Enrollment, and Graduates</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O41"/>
  <sheetViews>
    <sheetView zoomScaleNormal="100" workbookViewId="0"/>
  </sheetViews>
  <sheetFormatPr defaultColWidth="9.1328125" defaultRowHeight="12.75" x14ac:dyDescent="0.35"/>
  <cols>
    <col min="1" max="14" width="9.1328125" style="387"/>
    <col min="15" max="15" width="10.1328125" style="387" customWidth="1"/>
    <col min="16" max="16384" width="9.1328125" style="387"/>
  </cols>
  <sheetData>
    <row r="1" spans="1:12" ht="13.9" x14ac:dyDescent="0.4">
      <c r="A1" s="416" t="s">
        <v>477</v>
      </c>
      <c r="B1" s="400"/>
      <c r="C1" s="400"/>
    </row>
    <row r="2" spans="1:12" ht="18" customHeight="1" x14ac:dyDescent="0.35">
      <c r="A2" s="670" t="s">
        <v>0</v>
      </c>
      <c r="B2" s="670"/>
      <c r="C2" s="670"/>
    </row>
    <row r="6" spans="1:12" x14ac:dyDescent="0.35">
      <c r="B6" s="412">
        <v>2009</v>
      </c>
      <c r="C6" s="412">
        <v>2010</v>
      </c>
      <c r="D6" s="412">
        <v>2011</v>
      </c>
      <c r="E6" s="412">
        <v>2012</v>
      </c>
      <c r="F6" s="412">
        <v>2013</v>
      </c>
      <c r="G6" s="412">
        <v>2014</v>
      </c>
      <c r="H6" s="412">
        <v>2015</v>
      </c>
      <c r="I6" s="387">
        <v>2016</v>
      </c>
      <c r="J6" s="387">
        <v>2017</v>
      </c>
      <c r="K6" s="387">
        <v>2018</v>
      </c>
      <c r="L6" s="387">
        <v>2019</v>
      </c>
    </row>
    <row r="7" spans="1:12" x14ac:dyDescent="0.35">
      <c r="A7" s="404" t="s">
        <v>251</v>
      </c>
      <c r="B7" s="413">
        <v>2251</v>
      </c>
      <c r="C7" s="413">
        <v>2261</v>
      </c>
      <c r="D7" s="413">
        <v>2308</v>
      </c>
      <c r="E7" s="413">
        <v>2416</v>
      </c>
      <c r="F7" s="414">
        <v>2533</v>
      </c>
      <c r="G7" s="414">
        <v>2607</v>
      </c>
      <c r="H7" s="414">
        <v>2791</v>
      </c>
      <c r="I7" s="387">
        <v>2924</v>
      </c>
      <c r="J7" s="387">
        <v>3026</v>
      </c>
      <c r="K7" s="387">
        <v>3135</v>
      </c>
      <c r="L7" s="387">
        <v>3215</v>
      </c>
    </row>
    <row r="8" spans="1:12" x14ac:dyDescent="0.35">
      <c r="A8" s="404" t="s">
        <v>250</v>
      </c>
      <c r="B8" s="413">
        <v>2622</v>
      </c>
      <c r="C8" s="413">
        <v>2735</v>
      </c>
      <c r="D8" s="413">
        <v>2762</v>
      </c>
      <c r="E8" s="413">
        <v>2813</v>
      </c>
      <c r="F8" s="415">
        <v>2818</v>
      </c>
      <c r="G8" s="415">
        <v>2884</v>
      </c>
      <c r="H8" s="414">
        <v>3017</v>
      </c>
      <c r="I8" s="387">
        <v>3032</v>
      </c>
      <c r="J8" s="387">
        <v>3205</v>
      </c>
      <c r="K8" s="387">
        <v>3164</v>
      </c>
      <c r="L8" s="387">
        <v>3134</v>
      </c>
    </row>
    <row r="9" spans="1:12" x14ac:dyDescent="0.35">
      <c r="A9" s="405" t="s">
        <v>131</v>
      </c>
      <c r="B9" s="415">
        <v>19</v>
      </c>
      <c r="C9" s="415">
        <v>24</v>
      </c>
      <c r="D9" s="415">
        <v>36</v>
      </c>
      <c r="E9" s="415">
        <v>38</v>
      </c>
      <c r="F9" s="415">
        <v>39</v>
      </c>
      <c r="G9" s="415">
        <v>39</v>
      </c>
      <c r="H9" s="414">
        <v>3</v>
      </c>
      <c r="I9" s="387">
        <v>1</v>
      </c>
      <c r="J9" s="387">
        <v>7</v>
      </c>
      <c r="K9" s="387">
        <v>6</v>
      </c>
      <c r="L9" s="387">
        <v>1</v>
      </c>
    </row>
    <row r="10" spans="1:12" x14ac:dyDescent="0.35">
      <c r="A10" s="404" t="s">
        <v>248</v>
      </c>
      <c r="B10" s="415">
        <f t="shared" ref="B10:K10" si="0">SUM(B7:B9)</f>
        <v>4892</v>
      </c>
      <c r="C10" s="415">
        <f t="shared" si="0"/>
        <v>5020</v>
      </c>
      <c r="D10" s="415">
        <f t="shared" si="0"/>
        <v>5106</v>
      </c>
      <c r="E10" s="415">
        <f t="shared" si="0"/>
        <v>5267</v>
      </c>
      <c r="F10" s="415">
        <f t="shared" si="0"/>
        <v>5390</v>
      </c>
      <c r="G10" s="415">
        <f t="shared" si="0"/>
        <v>5530</v>
      </c>
      <c r="H10" s="415">
        <f t="shared" si="0"/>
        <v>5811</v>
      </c>
      <c r="I10" s="415">
        <f t="shared" si="0"/>
        <v>5957</v>
      </c>
      <c r="J10" s="415">
        <f t="shared" si="0"/>
        <v>6238</v>
      </c>
      <c r="K10" s="415">
        <f t="shared" si="0"/>
        <v>6305</v>
      </c>
      <c r="L10" s="415">
        <f t="shared" ref="L10" si="1">SUM(L7:L9)</f>
        <v>6350</v>
      </c>
    </row>
    <row r="17" spans="15:15" x14ac:dyDescent="0.35">
      <c r="O17" s="397"/>
    </row>
    <row r="36" spans="1:11" ht="20.25" customHeight="1" x14ac:dyDescent="0.35">
      <c r="A36" s="509" t="s">
        <v>877</v>
      </c>
    </row>
    <row r="37" spans="1:11" ht="42.75" customHeight="1" x14ac:dyDescent="0.35">
      <c r="A37" s="648" t="s">
        <v>829</v>
      </c>
      <c r="B37" s="648"/>
      <c r="C37" s="648"/>
      <c r="D37" s="648"/>
      <c r="E37" s="648"/>
      <c r="F37" s="648"/>
      <c r="G37" s="648"/>
      <c r="H37" s="648"/>
      <c r="I37" s="648"/>
      <c r="J37" s="648"/>
      <c r="K37" s="648"/>
    </row>
    <row r="38" spans="1:11" x14ac:dyDescent="0.35">
      <c r="A38" s="648"/>
      <c r="B38" s="648"/>
      <c r="C38" s="648"/>
      <c r="D38" s="648"/>
      <c r="E38" s="648"/>
      <c r="F38" s="648"/>
      <c r="G38" s="648"/>
      <c r="H38" s="648"/>
      <c r="I38" s="648"/>
      <c r="J38" s="648"/>
      <c r="K38" s="648"/>
    </row>
    <row r="39" spans="1:11" x14ac:dyDescent="0.35">
      <c r="A39" s="435"/>
      <c r="B39" s="435"/>
      <c r="C39" s="435"/>
      <c r="D39" s="435"/>
      <c r="E39" s="435"/>
      <c r="F39" s="435"/>
      <c r="G39" s="435"/>
      <c r="H39" s="435"/>
      <c r="I39" s="435"/>
      <c r="J39" s="435"/>
      <c r="K39" s="435"/>
    </row>
    <row r="40" spans="1:11" x14ac:dyDescent="0.35">
      <c r="A40" s="49" t="s">
        <v>830</v>
      </c>
      <c r="B40" s="435"/>
      <c r="C40" s="435"/>
      <c r="D40" s="435"/>
      <c r="E40" s="435"/>
      <c r="F40" s="435"/>
      <c r="G40" s="435"/>
      <c r="H40" s="435"/>
      <c r="I40" s="435"/>
      <c r="J40" s="435"/>
      <c r="K40" s="435"/>
    </row>
    <row r="41" spans="1:11" x14ac:dyDescent="0.35">
      <c r="A41" s="445" t="s">
        <v>391</v>
      </c>
      <c r="B41" s="435"/>
      <c r="C41" s="435"/>
      <c r="D41" s="435"/>
      <c r="E41" s="435"/>
      <c r="F41" s="435"/>
      <c r="G41" s="435"/>
      <c r="H41" s="435"/>
      <c r="I41" s="435"/>
      <c r="J41" s="435"/>
      <c r="K41" s="435"/>
    </row>
  </sheetData>
  <mergeCells count="2">
    <mergeCell ref="A2:C2"/>
    <mergeCell ref="A37:K38"/>
  </mergeCells>
  <hyperlinks>
    <hyperlink ref="A2:C2" location="TOC!A1" display="Return to Table of Contents"/>
  </hyperlinks>
  <pageMargins left="0.25" right="0.25" top="0.75" bottom="0.75" header="0.3" footer="0.3"/>
  <pageSetup scale="90" orientation="landscape" horizontalDpi="1200" verticalDpi="1200" r:id="rId1"/>
  <headerFooter>
    <oddHeader>&amp;L&amp;9 2019-20 &amp;"Arial,Italic"Survey of Dental Education&amp;"Arial,Regular"
Report 1 - Academic Programs, Enrollment, and Graduates</odd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I32"/>
  <sheetViews>
    <sheetView workbookViewId="0"/>
  </sheetViews>
  <sheetFormatPr defaultColWidth="9.1328125" defaultRowHeight="12.75" x14ac:dyDescent="0.35"/>
  <cols>
    <col min="1" max="16384" width="9.1328125" style="387"/>
  </cols>
  <sheetData>
    <row r="1" spans="1:9" ht="13.9" x14ac:dyDescent="0.4">
      <c r="A1" s="381" t="s">
        <v>910</v>
      </c>
      <c r="B1" s="400"/>
      <c r="C1" s="400"/>
    </row>
    <row r="2" spans="1:9" ht="13.5" x14ac:dyDescent="0.35">
      <c r="A2" s="670" t="s">
        <v>0</v>
      </c>
      <c r="B2" s="670"/>
      <c r="C2" s="670"/>
    </row>
    <row r="5" spans="1:9" ht="13.15" thickBot="1" x14ac:dyDescent="0.4"/>
    <row r="6" spans="1:9" ht="26.25" x14ac:dyDescent="0.35">
      <c r="E6" s="417" t="s">
        <v>728</v>
      </c>
      <c r="F6" s="418" t="s">
        <v>729</v>
      </c>
      <c r="G6" s="418" t="s">
        <v>252</v>
      </c>
      <c r="H6" s="418" t="s">
        <v>730</v>
      </c>
      <c r="I6" s="418" t="s">
        <v>731</v>
      </c>
    </row>
    <row r="7" spans="1:9" ht="13.15" x14ac:dyDescent="0.35">
      <c r="A7" s="387" t="s">
        <v>732</v>
      </c>
      <c r="B7" s="387">
        <v>4953</v>
      </c>
      <c r="C7" s="387">
        <f>B7/F7</f>
        <v>0.88795267120831844</v>
      </c>
      <c r="E7" s="419" t="s">
        <v>733</v>
      </c>
      <c r="F7" s="420">
        <v>5578</v>
      </c>
      <c r="G7" s="420">
        <v>66</v>
      </c>
      <c r="H7" s="420">
        <v>0</v>
      </c>
      <c r="I7" s="420">
        <v>392</v>
      </c>
    </row>
    <row r="8" spans="1:9" ht="13.15" x14ac:dyDescent="0.35">
      <c r="A8" s="387" t="s">
        <v>734</v>
      </c>
      <c r="B8" s="387">
        <f>F7-F8</f>
        <v>625</v>
      </c>
      <c r="C8" s="387">
        <f>B8/F7</f>
        <v>0.11204732879168161</v>
      </c>
      <c r="E8" s="419" t="s">
        <v>735</v>
      </c>
      <c r="F8" s="420">
        <v>4953</v>
      </c>
      <c r="G8" s="420">
        <v>66</v>
      </c>
      <c r="H8" s="420">
        <v>0</v>
      </c>
      <c r="I8" s="420">
        <v>392</v>
      </c>
    </row>
    <row r="29" spans="1:1" ht="35.25" customHeight="1" x14ac:dyDescent="0.35"/>
    <row r="30" spans="1:1" ht="28.5" customHeight="1" x14ac:dyDescent="0.35">
      <c r="A30" s="549" t="s">
        <v>878</v>
      </c>
    </row>
    <row r="31" spans="1:1" x14ac:dyDescent="0.35">
      <c r="A31" s="435" t="s">
        <v>831</v>
      </c>
    </row>
    <row r="32" spans="1:1" x14ac:dyDescent="0.35">
      <c r="A32" s="435" t="s">
        <v>486</v>
      </c>
    </row>
  </sheetData>
  <mergeCells count="1">
    <mergeCell ref="A2:C2"/>
  </mergeCells>
  <hyperlinks>
    <hyperlink ref="A2:C2" location="TOC!A1" display="Return to Table of Contents"/>
  </hyperlinks>
  <pageMargins left="0.25" right="0.25" top="0.75" bottom="0.75" header="0.3" footer="0.3"/>
  <pageSetup fitToHeight="0" orientation="landscape" horizontalDpi="1200" verticalDpi="1200" r:id="rId1"/>
  <headerFooter>
    <oddHeader>&amp;L&amp;9 2019-20 &amp;"Arial,Italic"Survey of Dental Education&amp;"Arial,Regular"
Report 1 - Academic Programs, Enrollment, and Graduates</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88"/>
  <sheetViews>
    <sheetView zoomScaleNormal="100" workbookViewId="0">
      <pane xSplit="2" ySplit="3" topLeftCell="C64" activePane="bottomRight" state="frozen"/>
      <selection activeCell="B51" sqref="B51"/>
      <selection pane="topRight" activeCell="B51" sqref="B51"/>
      <selection pane="bottomLeft" activeCell="B51" sqref="B51"/>
      <selection pane="bottomRight" activeCell="P81" sqref="P81"/>
    </sheetView>
  </sheetViews>
  <sheetFormatPr defaultColWidth="9.1328125" defaultRowHeight="12.75" x14ac:dyDescent="0.35"/>
  <cols>
    <col min="1" max="1" width="12.59765625" style="1" customWidth="1"/>
    <col min="2" max="2" width="53.3984375" style="1" customWidth="1"/>
    <col min="3" max="11" width="10.73046875" style="1" customWidth="1"/>
    <col min="12" max="12" width="10.73046875" style="633" customWidth="1"/>
    <col min="13" max="13" width="10.73046875" style="1" customWidth="1"/>
    <col min="14" max="16384" width="9.1328125" style="1"/>
  </cols>
  <sheetData>
    <row r="1" spans="1:13" ht="31.5" customHeight="1" x14ac:dyDescent="0.4">
      <c r="A1" s="644" t="s">
        <v>357</v>
      </c>
      <c r="B1" s="644"/>
    </row>
    <row r="2" spans="1:13" ht="18.75" customHeight="1" x14ac:dyDescent="0.35">
      <c r="A2" s="643" t="s">
        <v>0</v>
      </c>
      <c r="B2" s="643"/>
    </row>
    <row r="3" spans="1:13" ht="43.5" customHeight="1" x14ac:dyDescent="0.4">
      <c r="A3" s="33" t="s">
        <v>902</v>
      </c>
      <c r="B3" s="290" t="s">
        <v>2</v>
      </c>
      <c r="C3" s="33">
        <v>2009</v>
      </c>
      <c r="D3" s="33">
        <v>2010</v>
      </c>
      <c r="E3" s="33">
        <v>2011</v>
      </c>
      <c r="F3" s="33">
        <v>2012</v>
      </c>
      <c r="G3" s="33">
        <v>2013</v>
      </c>
      <c r="H3" s="33">
        <v>2014</v>
      </c>
      <c r="I3" s="33">
        <v>2015</v>
      </c>
      <c r="J3" s="33">
        <v>2016</v>
      </c>
      <c r="K3" s="33">
        <v>2017</v>
      </c>
      <c r="L3" s="33">
        <v>2018</v>
      </c>
      <c r="M3" s="33">
        <v>2019</v>
      </c>
    </row>
    <row r="4" spans="1:13" ht="20.100000000000001" customHeight="1" x14ac:dyDescent="0.35">
      <c r="A4" s="34" t="s">
        <v>10</v>
      </c>
      <c r="B4" s="50" t="s">
        <v>11</v>
      </c>
      <c r="C4" s="36">
        <v>55</v>
      </c>
      <c r="D4" s="36">
        <v>53</v>
      </c>
      <c r="E4" s="36">
        <v>57</v>
      </c>
      <c r="F4" s="36">
        <v>66</v>
      </c>
      <c r="G4" s="36">
        <v>62</v>
      </c>
      <c r="H4" s="36">
        <v>54</v>
      </c>
      <c r="I4" s="36">
        <v>53</v>
      </c>
      <c r="J4" s="36">
        <v>59</v>
      </c>
      <c r="K4" s="35">
        <v>63</v>
      </c>
      <c r="L4" s="35">
        <v>69</v>
      </c>
      <c r="M4" s="36">
        <v>66</v>
      </c>
    </row>
    <row r="5" spans="1:13" ht="20.100000000000001" customHeight="1" x14ac:dyDescent="0.35">
      <c r="A5" s="38" t="s">
        <v>18</v>
      </c>
      <c r="B5" s="51" t="s">
        <v>19</v>
      </c>
      <c r="C5" s="39">
        <v>56</v>
      </c>
      <c r="D5" s="39">
        <v>54</v>
      </c>
      <c r="E5" s="39">
        <v>59</v>
      </c>
      <c r="F5" s="40">
        <v>66</v>
      </c>
      <c r="G5" s="39">
        <v>69</v>
      </c>
      <c r="H5" s="39">
        <v>71</v>
      </c>
      <c r="I5" s="39">
        <v>74</v>
      </c>
      <c r="J5" s="40">
        <v>74</v>
      </c>
      <c r="K5" s="39">
        <v>75</v>
      </c>
      <c r="L5" s="39">
        <v>72</v>
      </c>
      <c r="M5" s="39">
        <v>75</v>
      </c>
    </row>
    <row r="6" spans="1:13" ht="20.100000000000001" customHeight="1" x14ac:dyDescent="0.35">
      <c r="A6" s="34" t="s">
        <v>18</v>
      </c>
      <c r="B6" s="50" t="s">
        <v>639</v>
      </c>
      <c r="C6" s="35" t="s">
        <v>247</v>
      </c>
      <c r="D6" s="35" t="s">
        <v>247</v>
      </c>
      <c r="E6" s="35" t="s">
        <v>247</v>
      </c>
      <c r="F6" s="35">
        <v>110</v>
      </c>
      <c r="G6" s="35">
        <v>111</v>
      </c>
      <c r="H6" s="35">
        <v>109</v>
      </c>
      <c r="I6" s="35">
        <v>112</v>
      </c>
      <c r="J6" s="35">
        <v>109</v>
      </c>
      <c r="K6" s="35">
        <v>140</v>
      </c>
      <c r="L6" s="35">
        <v>141</v>
      </c>
      <c r="M6" s="35">
        <v>141</v>
      </c>
    </row>
    <row r="7" spans="1:13" ht="20.100000000000001" customHeight="1" x14ac:dyDescent="0.35">
      <c r="A7" s="38" t="s">
        <v>26</v>
      </c>
      <c r="B7" s="51" t="s">
        <v>27</v>
      </c>
      <c r="C7" s="39">
        <v>149</v>
      </c>
      <c r="D7" s="40">
        <v>162</v>
      </c>
      <c r="E7" s="40">
        <v>158</v>
      </c>
      <c r="F7" s="40">
        <v>166</v>
      </c>
      <c r="G7" s="40">
        <v>159</v>
      </c>
      <c r="H7" s="40">
        <v>156</v>
      </c>
      <c r="I7" s="40">
        <v>162</v>
      </c>
      <c r="J7" s="40">
        <v>155</v>
      </c>
      <c r="K7" s="40">
        <v>159</v>
      </c>
      <c r="L7" s="40">
        <v>160</v>
      </c>
      <c r="M7" s="39">
        <v>164</v>
      </c>
    </row>
    <row r="8" spans="1:13" ht="20.100000000000001" customHeight="1" x14ac:dyDescent="0.35">
      <c r="A8" s="34" t="s">
        <v>26</v>
      </c>
      <c r="B8" s="50" t="s">
        <v>31</v>
      </c>
      <c r="C8" s="35">
        <v>100</v>
      </c>
      <c r="D8" s="35">
        <v>100</v>
      </c>
      <c r="E8" s="35">
        <v>106</v>
      </c>
      <c r="F8" s="35">
        <v>104</v>
      </c>
      <c r="G8" s="35">
        <v>107</v>
      </c>
      <c r="H8" s="35">
        <v>108</v>
      </c>
      <c r="I8" s="35">
        <v>111</v>
      </c>
      <c r="J8" s="35">
        <v>107</v>
      </c>
      <c r="K8" s="35">
        <v>116</v>
      </c>
      <c r="L8" s="35">
        <v>116</v>
      </c>
      <c r="M8" s="35">
        <v>117</v>
      </c>
    </row>
    <row r="9" spans="1:13" ht="20.100000000000001" customHeight="1" x14ac:dyDescent="0.35">
      <c r="A9" s="38" t="s">
        <v>26</v>
      </c>
      <c r="B9" s="51" t="s">
        <v>32</v>
      </c>
      <c r="C9" s="40">
        <v>99</v>
      </c>
      <c r="D9" s="40">
        <v>99</v>
      </c>
      <c r="E9" s="40">
        <v>90</v>
      </c>
      <c r="F9" s="40">
        <v>99</v>
      </c>
      <c r="G9" s="40">
        <v>100</v>
      </c>
      <c r="H9" s="40">
        <v>111</v>
      </c>
      <c r="I9" s="40">
        <v>108</v>
      </c>
      <c r="J9" s="40">
        <v>107</v>
      </c>
      <c r="K9" s="40">
        <v>107</v>
      </c>
      <c r="L9" s="40">
        <v>106</v>
      </c>
      <c r="M9" s="40">
        <v>96</v>
      </c>
    </row>
    <row r="10" spans="1:13" ht="20.100000000000001" customHeight="1" x14ac:dyDescent="0.35">
      <c r="A10" s="34" t="s">
        <v>26</v>
      </c>
      <c r="B10" s="50" t="s">
        <v>34</v>
      </c>
      <c r="C10" s="35">
        <v>183</v>
      </c>
      <c r="D10" s="35">
        <v>172</v>
      </c>
      <c r="E10" s="35">
        <v>175</v>
      </c>
      <c r="F10" s="35">
        <v>173</v>
      </c>
      <c r="G10" s="36">
        <v>176</v>
      </c>
      <c r="H10" s="35">
        <v>170</v>
      </c>
      <c r="I10" s="35">
        <v>159</v>
      </c>
      <c r="J10" s="35">
        <v>176</v>
      </c>
      <c r="K10" s="35">
        <v>182</v>
      </c>
      <c r="L10" s="35">
        <v>181</v>
      </c>
      <c r="M10" s="35">
        <v>166</v>
      </c>
    </row>
    <row r="11" spans="1:13" ht="20.100000000000001" customHeight="1" x14ac:dyDescent="0.35">
      <c r="A11" s="38" t="s">
        <v>26</v>
      </c>
      <c r="B11" s="51" t="s">
        <v>37</v>
      </c>
      <c r="C11" s="40">
        <v>110</v>
      </c>
      <c r="D11" s="40">
        <v>106</v>
      </c>
      <c r="E11" s="40">
        <v>116</v>
      </c>
      <c r="F11" s="40">
        <v>112</v>
      </c>
      <c r="G11" s="40">
        <v>116</v>
      </c>
      <c r="H11" s="39">
        <v>131</v>
      </c>
      <c r="I11" s="39">
        <v>120</v>
      </c>
      <c r="J11" s="39">
        <v>117</v>
      </c>
      <c r="K11" s="40">
        <v>108</v>
      </c>
      <c r="L11" s="40">
        <v>117</v>
      </c>
      <c r="M11" s="40">
        <v>123</v>
      </c>
    </row>
    <row r="12" spans="1:13" ht="20.100000000000001" customHeight="1" x14ac:dyDescent="0.35">
      <c r="A12" s="34" t="s">
        <v>26</v>
      </c>
      <c r="B12" s="50" t="s">
        <v>640</v>
      </c>
      <c r="C12" s="35" t="s">
        <v>247</v>
      </c>
      <c r="D12" s="35" t="s">
        <v>247</v>
      </c>
      <c r="E12" s="35" t="s">
        <v>247</v>
      </c>
      <c r="F12" s="35" t="s">
        <v>247</v>
      </c>
      <c r="G12" s="35">
        <v>65</v>
      </c>
      <c r="H12" s="35">
        <v>70</v>
      </c>
      <c r="I12" s="35">
        <v>74</v>
      </c>
      <c r="J12" s="35">
        <v>68</v>
      </c>
      <c r="K12" s="35">
        <v>66</v>
      </c>
      <c r="L12" s="35">
        <v>67</v>
      </c>
      <c r="M12" s="35">
        <v>68</v>
      </c>
    </row>
    <row r="13" spans="1:13" ht="20.100000000000001" customHeight="1" x14ac:dyDescent="0.35">
      <c r="A13" s="38" t="s">
        <v>42</v>
      </c>
      <c r="B13" s="51" t="s">
        <v>43</v>
      </c>
      <c r="C13" s="40">
        <v>69</v>
      </c>
      <c r="D13" s="40">
        <v>74</v>
      </c>
      <c r="E13" s="40">
        <v>84</v>
      </c>
      <c r="F13" s="40">
        <v>90</v>
      </c>
      <c r="G13" s="40">
        <v>90</v>
      </c>
      <c r="H13" s="39">
        <v>90</v>
      </c>
      <c r="I13" s="39">
        <v>117</v>
      </c>
      <c r="J13" s="39">
        <v>118</v>
      </c>
      <c r="K13" s="40">
        <v>118</v>
      </c>
      <c r="L13" s="40">
        <v>116</v>
      </c>
      <c r="M13" s="39">
        <v>118</v>
      </c>
    </row>
    <row r="14" spans="1:13" ht="20.100000000000001" customHeight="1" x14ac:dyDescent="0.35">
      <c r="A14" s="34" t="s">
        <v>45</v>
      </c>
      <c r="B14" s="50" t="s">
        <v>46</v>
      </c>
      <c r="C14" s="36">
        <v>40</v>
      </c>
      <c r="D14" s="36">
        <v>41</v>
      </c>
      <c r="E14" s="36">
        <v>42</v>
      </c>
      <c r="F14" s="36">
        <v>47</v>
      </c>
      <c r="G14" s="36">
        <v>34</v>
      </c>
      <c r="H14" s="36">
        <v>46</v>
      </c>
      <c r="I14" s="36">
        <v>44</v>
      </c>
      <c r="J14" s="36">
        <v>35</v>
      </c>
      <c r="K14" s="36">
        <v>44</v>
      </c>
      <c r="L14" s="36">
        <v>43</v>
      </c>
      <c r="M14" s="36">
        <v>40</v>
      </c>
    </row>
    <row r="15" spans="1:13" ht="20.100000000000001" customHeight="1" x14ac:dyDescent="0.35">
      <c r="A15" s="38" t="s">
        <v>48</v>
      </c>
      <c r="B15" s="51" t="s">
        <v>49</v>
      </c>
      <c r="C15" s="40">
        <v>65</v>
      </c>
      <c r="D15" s="40">
        <v>95</v>
      </c>
      <c r="E15" s="40">
        <v>70</v>
      </c>
      <c r="F15" s="40">
        <v>75</v>
      </c>
      <c r="G15" s="40">
        <v>79</v>
      </c>
      <c r="H15" s="40">
        <v>80</v>
      </c>
      <c r="I15" s="40">
        <v>70</v>
      </c>
      <c r="J15" s="40">
        <v>70</v>
      </c>
      <c r="K15" s="40">
        <v>64</v>
      </c>
      <c r="L15" s="40">
        <v>73</v>
      </c>
      <c r="M15" s="40">
        <v>69</v>
      </c>
    </row>
    <row r="16" spans="1:13" ht="20.100000000000001" customHeight="1" x14ac:dyDescent="0.35">
      <c r="A16" s="34" t="s">
        <v>51</v>
      </c>
      <c r="B16" s="50" t="s">
        <v>52</v>
      </c>
      <c r="C16" s="35">
        <v>81</v>
      </c>
      <c r="D16" s="35">
        <v>81</v>
      </c>
      <c r="E16" s="35">
        <v>82</v>
      </c>
      <c r="F16" s="35">
        <v>84</v>
      </c>
      <c r="G16" s="35">
        <v>79</v>
      </c>
      <c r="H16" s="35">
        <v>82</v>
      </c>
      <c r="I16" s="35">
        <v>79</v>
      </c>
      <c r="J16" s="35">
        <v>78</v>
      </c>
      <c r="K16" s="35">
        <v>92</v>
      </c>
      <c r="L16" s="35">
        <v>91</v>
      </c>
      <c r="M16" s="35">
        <v>94</v>
      </c>
    </row>
    <row r="17" spans="1:13" ht="20.100000000000001" customHeight="1" x14ac:dyDescent="0.35">
      <c r="A17" s="38" t="s">
        <v>51</v>
      </c>
      <c r="B17" s="51" t="s">
        <v>53</v>
      </c>
      <c r="C17" s="39">
        <v>101</v>
      </c>
      <c r="D17" s="39">
        <v>108</v>
      </c>
      <c r="E17" s="39">
        <v>137</v>
      </c>
      <c r="F17" s="39">
        <v>136</v>
      </c>
      <c r="G17" s="39">
        <v>137</v>
      </c>
      <c r="H17" s="39">
        <v>126</v>
      </c>
      <c r="I17" s="39">
        <v>129</v>
      </c>
      <c r="J17" s="39">
        <v>121</v>
      </c>
      <c r="K17" s="39">
        <v>124</v>
      </c>
      <c r="L17" s="39">
        <v>125</v>
      </c>
      <c r="M17" s="39">
        <v>126</v>
      </c>
    </row>
    <row r="18" spans="1:13" ht="20.100000000000001" customHeight="1" x14ac:dyDescent="0.35">
      <c r="A18" s="34" t="s">
        <v>51</v>
      </c>
      <c r="B18" s="50" t="s">
        <v>494</v>
      </c>
      <c r="C18" s="36" t="s">
        <v>247</v>
      </c>
      <c r="D18" s="36" t="s">
        <v>247</v>
      </c>
      <c r="E18" s="35" t="s">
        <v>247</v>
      </c>
      <c r="F18" s="35" t="s">
        <v>247</v>
      </c>
      <c r="G18" s="36" t="s">
        <v>247</v>
      </c>
      <c r="H18" s="35" t="s">
        <v>247</v>
      </c>
      <c r="I18" s="36" t="s">
        <v>247</v>
      </c>
      <c r="J18" s="35">
        <v>100</v>
      </c>
      <c r="K18" s="35">
        <v>100</v>
      </c>
      <c r="L18" s="35">
        <v>100</v>
      </c>
      <c r="M18" s="35">
        <v>100</v>
      </c>
    </row>
    <row r="19" spans="1:13" ht="20.100000000000001" customHeight="1" x14ac:dyDescent="0.35">
      <c r="A19" s="38" t="s">
        <v>56</v>
      </c>
      <c r="B19" s="51" t="s">
        <v>57</v>
      </c>
      <c r="C19" s="40">
        <v>59</v>
      </c>
      <c r="D19" s="40">
        <v>63</v>
      </c>
      <c r="E19" s="40">
        <v>62</v>
      </c>
      <c r="F19" s="40">
        <v>66</v>
      </c>
      <c r="G19" s="40">
        <v>62</v>
      </c>
      <c r="H19" s="40">
        <v>74</v>
      </c>
      <c r="I19" s="40">
        <v>76</v>
      </c>
      <c r="J19" s="40">
        <v>74</v>
      </c>
      <c r="K19" s="40">
        <v>80</v>
      </c>
      <c r="L19" s="40">
        <v>81</v>
      </c>
      <c r="M19" s="40">
        <v>86</v>
      </c>
    </row>
    <row r="20" spans="1:13" ht="20.100000000000001" customHeight="1" x14ac:dyDescent="0.35">
      <c r="A20" s="34" t="s">
        <v>59</v>
      </c>
      <c r="B20" s="50" t="s">
        <v>60</v>
      </c>
      <c r="C20" s="36">
        <v>45</v>
      </c>
      <c r="D20" s="36">
        <v>44</v>
      </c>
      <c r="E20" s="36">
        <v>51</v>
      </c>
      <c r="F20" s="36">
        <v>46</v>
      </c>
      <c r="G20" s="36">
        <v>45</v>
      </c>
      <c r="H20" s="36">
        <v>51</v>
      </c>
      <c r="I20" s="36">
        <v>45</v>
      </c>
      <c r="J20" s="36">
        <v>49</v>
      </c>
      <c r="K20" s="36">
        <v>52</v>
      </c>
      <c r="L20" s="36">
        <v>52</v>
      </c>
      <c r="M20" s="36">
        <v>58</v>
      </c>
    </row>
    <row r="21" spans="1:13" ht="20.100000000000001" customHeight="1" x14ac:dyDescent="0.35">
      <c r="A21" s="38" t="s">
        <v>59</v>
      </c>
      <c r="B21" s="51" t="s">
        <v>62</v>
      </c>
      <c r="C21" s="40">
        <v>90</v>
      </c>
      <c r="D21" s="40">
        <v>90</v>
      </c>
      <c r="E21" s="40">
        <v>94</v>
      </c>
      <c r="F21" s="40">
        <v>90</v>
      </c>
      <c r="G21" s="40">
        <v>99</v>
      </c>
      <c r="H21" s="40">
        <v>104</v>
      </c>
      <c r="I21" s="40">
        <v>104</v>
      </c>
      <c r="J21" s="40">
        <v>107</v>
      </c>
      <c r="K21" s="40">
        <v>99</v>
      </c>
      <c r="L21" s="40">
        <v>105</v>
      </c>
      <c r="M21" s="40">
        <v>101</v>
      </c>
    </row>
    <row r="22" spans="1:13" ht="20.100000000000001" customHeight="1" x14ac:dyDescent="0.35">
      <c r="A22" s="34" t="s">
        <v>59</v>
      </c>
      <c r="B22" s="50" t="s">
        <v>495</v>
      </c>
      <c r="C22" s="36" t="s">
        <v>247</v>
      </c>
      <c r="D22" s="35" t="s">
        <v>247</v>
      </c>
      <c r="E22" s="35" t="s">
        <v>247</v>
      </c>
      <c r="F22" s="35" t="s">
        <v>247</v>
      </c>
      <c r="G22" s="35" t="s">
        <v>247</v>
      </c>
      <c r="H22" s="35" t="s">
        <v>247</v>
      </c>
      <c r="I22" s="35">
        <v>127</v>
      </c>
      <c r="J22" s="35">
        <v>124</v>
      </c>
      <c r="K22" s="35">
        <v>124</v>
      </c>
      <c r="L22" s="35">
        <v>126</v>
      </c>
      <c r="M22" s="35">
        <v>129</v>
      </c>
    </row>
    <row r="23" spans="1:13" ht="20.100000000000001" customHeight="1" x14ac:dyDescent="0.35">
      <c r="A23" s="38" t="s">
        <v>65</v>
      </c>
      <c r="B23" s="51" t="s">
        <v>66</v>
      </c>
      <c r="C23" s="40">
        <v>74</v>
      </c>
      <c r="D23" s="39">
        <v>112</v>
      </c>
      <c r="E23" s="40">
        <v>113</v>
      </c>
      <c r="F23" s="40">
        <v>102</v>
      </c>
      <c r="G23" s="40">
        <v>105</v>
      </c>
      <c r="H23" s="40">
        <v>103</v>
      </c>
      <c r="I23" s="40">
        <v>121</v>
      </c>
      <c r="J23" s="40">
        <v>113</v>
      </c>
      <c r="K23" s="40">
        <v>109</v>
      </c>
      <c r="L23" s="40">
        <v>118</v>
      </c>
      <c r="M23" s="40">
        <v>114</v>
      </c>
    </row>
    <row r="24" spans="1:13" ht="20.100000000000001" customHeight="1" x14ac:dyDescent="0.35">
      <c r="A24" s="34" t="s">
        <v>67</v>
      </c>
      <c r="B24" s="50" t="s">
        <v>68</v>
      </c>
      <c r="C24" s="36">
        <v>70</v>
      </c>
      <c r="D24" s="36">
        <v>77</v>
      </c>
      <c r="E24" s="36">
        <v>76</v>
      </c>
      <c r="F24" s="36">
        <v>75</v>
      </c>
      <c r="G24" s="36">
        <v>72</v>
      </c>
      <c r="H24" s="36">
        <v>74</v>
      </c>
      <c r="I24" s="36">
        <v>84</v>
      </c>
      <c r="J24" s="36">
        <v>78</v>
      </c>
      <c r="K24" s="36">
        <v>80</v>
      </c>
      <c r="L24" s="36">
        <v>81</v>
      </c>
      <c r="M24" s="36">
        <v>80</v>
      </c>
    </row>
    <row r="25" spans="1:13" ht="20.100000000000001" customHeight="1" x14ac:dyDescent="0.35">
      <c r="A25" s="38" t="s">
        <v>70</v>
      </c>
      <c r="B25" s="51" t="s">
        <v>71</v>
      </c>
      <c r="C25" s="39">
        <v>57</v>
      </c>
      <c r="D25" s="39">
        <v>51</v>
      </c>
      <c r="E25" s="39">
        <v>52</v>
      </c>
      <c r="F25" s="39">
        <v>62</v>
      </c>
      <c r="G25" s="39">
        <v>56</v>
      </c>
      <c r="H25" s="39">
        <v>56</v>
      </c>
      <c r="I25" s="39">
        <v>53</v>
      </c>
      <c r="J25" s="39">
        <v>52</v>
      </c>
      <c r="K25" s="39">
        <v>66</v>
      </c>
      <c r="L25" s="39">
        <v>66</v>
      </c>
      <c r="M25" s="39">
        <v>56</v>
      </c>
    </row>
    <row r="26" spans="1:13" ht="20.100000000000001" customHeight="1" x14ac:dyDescent="0.35">
      <c r="A26" s="34" t="s">
        <v>70</v>
      </c>
      <c r="B26" s="50" t="s">
        <v>74</v>
      </c>
      <c r="C26" s="36">
        <v>80</v>
      </c>
      <c r="D26" s="36">
        <v>82</v>
      </c>
      <c r="E26" s="36">
        <v>78</v>
      </c>
      <c r="F26" s="36">
        <v>84</v>
      </c>
      <c r="G26" s="36">
        <v>82</v>
      </c>
      <c r="H26" s="36">
        <v>117</v>
      </c>
      <c r="I26" s="36">
        <v>118</v>
      </c>
      <c r="J26" s="36">
        <v>117</v>
      </c>
      <c r="K26" s="36">
        <v>117</v>
      </c>
      <c r="L26" s="36">
        <v>116</v>
      </c>
      <c r="M26" s="36">
        <v>115</v>
      </c>
    </row>
    <row r="27" spans="1:13" ht="20.100000000000001" customHeight="1" x14ac:dyDescent="0.35">
      <c r="A27" s="38" t="s">
        <v>76</v>
      </c>
      <c r="B27" s="51" t="s">
        <v>77</v>
      </c>
      <c r="C27" s="40">
        <v>59</v>
      </c>
      <c r="D27" s="40">
        <v>60</v>
      </c>
      <c r="E27" s="40">
        <v>53</v>
      </c>
      <c r="F27" s="40">
        <v>59</v>
      </c>
      <c r="G27" s="40">
        <v>67</v>
      </c>
      <c r="H27" s="40">
        <v>66</v>
      </c>
      <c r="I27" s="40">
        <v>62</v>
      </c>
      <c r="J27" s="40">
        <v>64</v>
      </c>
      <c r="K27" s="40">
        <v>64</v>
      </c>
      <c r="L27" s="40">
        <v>63</v>
      </c>
      <c r="M27" s="40">
        <v>59</v>
      </c>
    </row>
    <row r="28" spans="1:13" ht="20.100000000000001" customHeight="1" x14ac:dyDescent="0.35">
      <c r="A28" s="34" t="s">
        <v>79</v>
      </c>
      <c r="B28" s="50" t="s">
        <v>496</v>
      </c>
      <c r="C28" s="36" t="s">
        <v>247</v>
      </c>
      <c r="D28" s="36" t="s">
        <v>247</v>
      </c>
      <c r="E28" s="36" t="s">
        <v>247</v>
      </c>
      <c r="F28" s="35" t="s">
        <v>247</v>
      </c>
      <c r="G28" s="36" t="s">
        <v>247</v>
      </c>
      <c r="H28" s="36" t="s">
        <v>247</v>
      </c>
      <c r="I28" s="35" t="s">
        <v>247</v>
      </c>
      <c r="J28" s="35" t="s">
        <v>247</v>
      </c>
      <c r="K28" s="35">
        <v>62</v>
      </c>
      <c r="L28" s="35">
        <v>63</v>
      </c>
      <c r="M28" s="36">
        <v>63</v>
      </c>
    </row>
    <row r="29" spans="1:13" ht="20.100000000000001" customHeight="1" x14ac:dyDescent="0.35">
      <c r="A29" s="38" t="s">
        <v>81</v>
      </c>
      <c r="B29" s="51" t="s">
        <v>82</v>
      </c>
      <c r="C29" s="40">
        <v>115</v>
      </c>
      <c r="D29" s="40">
        <v>121</v>
      </c>
      <c r="E29" s="40">
        <v>128</v>
      </c>
      <c r="F29" s="40">
        <v>124</v>
      </c>
      <c r="G29" s="40">
        <v>127</v>
      </c>
      <c r="H29" s="39">
        <v>126</v>
      </c>
      <c r="I29" s="39">
        <v>127</v>
      </c>
      <c r="J29" s="39">
        <v>123</v>
      </c>
      <c r="K29" s="40">
        <v>130</v>
      </c>
      <c r="L29" s="40">
        <v>132</v>
      </c>
      <c r="M29" s="40">
        <v>130</v>
      </c>
    </row>
    <row r="30" spans="1:13" ht="20.100000000000001" customHeight="1" x14ac:dyDescent="0.35">
      <c r="A30" s="34" t="s">
        <v>85</v>
      </c>
      <c r="B30" s="50" t="s">
        <v>86</v>
      </c>
      <c r="C30" s="36">
        <v>30</v>
      </c>
      <c r="D30" s="36">
        <v>34</v>
      </c>
      <c r="E30" s="36">
        <v>40</v>
      </c>
      <c r="F30" s="36">
        <v>40</v>
      </c>
      <c r="G30" s="36">
        <v>39</v>
      </c>
      <c r="H30" s="36">
        <v>34</v>
      </c>
      <c r="I30" s="36">
        <v>37</v>
      </c>
      <c r="J30" s="36">
        <v>35</v>
      </c>
      <c r="K30" s="36">
        <v>35</v>
      </c>
      <c r="L30" s="36">
        <v>33</v>
      </c>
      <c r="M30" s="36">
        <v>34</v>
      </c>
    </row>
    <row r="31" spans="1:13" ht="20.100000000000001" customHeight="1" x14ac:dyDescent="0.35">
      <c r="A31" s="38" t="s">
        <v>85</v>
      </c>
      <c r="B31" s="51" t="s">
        <v>89</v>
      </c>
      <c r="C31" s="40">
        <v>184</v>
      </c>
      <c r="D31" s="39">
        <v>188</v>
      </c>
      <c r="E31" s="39">
        <v>182</v>
      </c>
      <c r="F31" s="39">
        <v>185</v>
      </c>
      <c r="G31" s="39">
        <v>183</v>
      </c>
      <c r="H31" s="39">
        <v>193</v>
      </c>
      <c r="I31" s="39">
        <v>190</v>
      </c>
      <c r="J31" s="39">
        <v>187</v>
      </c>
      <c r="K31" s="39">
        <v>184</v>
      </c>
      <c r="L31" s="39">
        <v>193</v>
      </c>
      <c r="M31" s="39">
        <v>200</v>
      </c>
    </row>
    <row r="32" spans="1:13" ht="20.100000000000001" customHeight="1" x14ac:dyDescent="0.35">
      <c r="A32" s="34" t="s">
        <v>85</v>
      </c>
      <c r="B32" s="50" t="s">
        <v>90</v>
      </c>
      <c r="C32" s="35">
        <v>176</v>
      </c>
      <c r="D32" s="35">
        <v>190</v>
      </c>
      <c r="E32" s="35">
        <v>174</v>
      </c>
      <c r="F32" s="35">
        <v>179</v>
      </c>
      <c r="G32" s="35">
        <v>195</v>
      </c>
      <c r="H32" s="35">
        <v>192</v>
      </c>
      <c r="I32" s="35">
        <v>192</v>
      </c>
      <c r="J32" s="35">
        <v>196</v>
      </c>
      <c r="K32" s="35">
        <v>209</v>
      </c>
      <c r="L32" s="35">
        <v>204</v>
      </c>
      <c r="M32" s="35">
        <v>221</v>
      </c>
    </row>
    <row r="33" spans="1:13" ht="20.100000000000001" customHeight="1" x14ac:dyDescent="0.35">
      <c r="A33" s="38" t="s">
        <v>92</v>
      </c>
      <c r="B33" s="51" t="s">
        <v>488</v>
      </c>
      <c r="C33" s="40">
        <v>75</v>
      </c>
      <c r="D33" s="39">
        <v>81</v>
      </c>
      <c r="E33" s="40">
        <v>89</v>
      </c>
      <c r="F33" s="40">
        <v>93</v>
      </c>
      <c r="G33" s="40">
        <v>92</v>
      </c>
      <c r="H33" s="40">
        <v>94</v>
      </c>
      <c r="I33" s="40">
        <v>92</v>
      </c>
      <c r="J33" s="40">
        <v>141</v>
      </c>
      <c r="K33" s="40">
        <v>135</v>
      </c>
      <c r="L33" s="40">
        <v>145</v>
      </c>
      <c r="M33" s="40">
        <v>138</v>
      </c>
    </row>
    <row r="34" spans="1:13" ht="20.100000000000001" customHeight="1" x14ac:dyDescent="0.35">
      <c r="A34" s="34" t="s">
        <v>92</v>
      </c>
      <c r="B34" s="50" t="s">
        <v>94</v>
      </c>
      <c r="C34" s="36">
        <v>112</v>
      </c>
      <c r="D34" s="35">
        <v>111</v>
      </c>
      <c r="E34" s="35">
        <v>119</v>
      </c>
      <c r="F34" s="36">
        <v>113</v>
      </c>
      <c r="G34" s="36">
        <v>108</v>
      </c>
      <c r="H34" s="35">
        <v>107</v>
      </c>
      <c r="I34" s="35">
        <v>111</v>
      </c>
      <c r="J34" s="35">
        <v>113</v>
      </c>
      <c r="K34" s="35">
        <v>119</v>
      </c>
      <c r="L34" s="35">
        <v>130</v>
      </c>
      <c r="M34" s="35">
        <v>123</v>
      </c>
    </row>
    <row r="35" spans="1:13" ht="20.100000000000001" customHeight="1" x14ac:dyDescent="0.35">
      <c r="A35" s="38" t="s">
        <v>96</v>
      </c>
      <c r="B35" s="51" t="s">
        <v>97</v>
      </c>
      <c r="C35" s="40">
        <v>108</v>
      </c>
      <c r="D35" s="40">
        <v>101</v>
      </c>
      <c r="E35" s="40">
        <v>104</v>
      </c>
      <c r="F35" s="40">
        <v>109</v>
      </c>
      <c r="G35" s="40">
        <v>107</v>
      </c>
      <c r="H35" s="40">
        <v>109</v>
      </c>
      <c r="I35" s="40">
        <v>108</v>
      </c>
      <c r="J35" s="40">
        <v>109</v>
      </c>
      <c r="K35" s="40">
        <v>107</v>
      </c>
      <c r="L35" s="40">
        <v>114</v>
      </c>
      <c r="M35" s="40">
        <v>122</v>
      </c>
    </row>
    <row r="36" spans="1:13" ht="20.100000000000001" customHeight="1" x14ac:dyDescent="0.35">
      <c r="A36" s="34" t="s">
        <v>99</v>
      </c>
      <c r="B36" s="50" t="s">
        <v>100</v>
      </c>
      <c r="C36" s="36">
        <v>27</v>
      </c>
      <c r="D36" s="36">
        <v>35</v>
      </c>
      <c r="E36" s="36">
        <v>36</v>
      </c>
      <c r="F36" s="36">
        <v>35</v>
      </c>
      <c r="G36" s="36">
        <v>35</v>
      </c>
      <c r="H36" s="36">
        <v>36</v>
      </c>
      <c r="I36" s="36">
        <v>33</v>
      </c>
      <c r="J36" s="36">
        <v>33</v>
      </c>
      <c r="K36" s="36">
        <v>35</v>
      </c>
      <c r="L36" s="36">
        <v>33</v>
      </c>
      <c r="M36" s="36">
        <v>32</v>
      </c>
    </row>
    <row r="37" spans="1:13" ht="20.100000000000001" customHeight="1" x14ac:dyDescent="0.35">
      <c r="A37" s="38" t="s">
        <v>102</v>
      </c>
      <c r="B37" s="51" t="s">
        <v>103</v>
      </c>
      <c r="C37" s="40">
        <v>97</v>
      </c>
      <c r="D37" s="40">
        <v>99</v>
      </c>
      <c r="E37" s="40">
        <v>98</v>
      </c>
      <c r="F37" s="40">
        <v>97</v>
      </c>
      <c r="G37" s="40">
        <v>103</v>
      </c>
      <c r="H37" s="40">
        <v>105</v>
      </c>
      <c r="I37" s="40">
        <v>102</v>
      </c>
      <c r="J37" s="40">
        <v>103</v>
      </c>
      <c r="K37" s="40">
        <v>105</v>
      </c>
      <c r="L37" s="40">
        <v>106</v>
      </c>
      <c r="M37" s="40">
        <v>103</v>
      </c>
    </row>
    <row r="38" spans="1:13" ht="20.100000000000001" customHeight="1" x14ac:dyDescent="0.35">
      <c r="A38" s="34" t="s">
        <v>102</v>
      </c>
      <c r="B38" s="50" t="s">
        <v>497</v>
      </c>
      <c r="C38" s="36" t="s">
        <v>247</v>
      </c>
      <c r="D38" s="36" t="s">
        <v>247</v>
      </c>
      <c r="E38" s="36" t="s">
        <v>247</v>
      </c>
      <c r="F38" s="36" t="s">
        <v>247</v>
      </c>
      <c r="G38" s="36" t="s">
        <v>247</v>
      </c>
      <c r="H38" s="36" t="s">
        <v>247</v>
      </c>
      <c r="I38" s="36" t="s">
        <v>247</v>
      </c>
      <c r="J38" s="36" t="s">
        <v>247</v>
      </c>
      <c r="K38" s="36">
        <v>42</v>
      </c>
      <c r="L38" s="36">
        <v>41</v>
      </c>
      <c r="M38" s="36">
        <v>42</v>
      </c>
    </row>
    <row r="39" spans="1:13" ht="20.100000000000001" customHeight="1" x14ac:dyDescent="0.35">
      <c r="A39" s="38" t="s">
        <v>107</v>
      </c>
      <c r="B39" s="51" t="s">
        <v>108</v>
      </c>
      <c r="C39" s="39">
        <v>84</v>
      </c>
      <c r="D39" s="39">
        <v>87</v>
      </c>
      <c r="E39" s="39">
        <v>81</v>
      </c>
      <c r="F39" s="39">
        <v>84</v>
      </c>
      <c r="G39" s="39">
        <v>87</v>
      </c>
      <c r="H39" s="39">
        <v>83</v>
      </c>
      <c r="I39" s="39">
        <v>86</v>
      </c>
      <c r="J39" s="39">
        <v>84</v>
      </c>
      <c r="K39" s="39">
        <v>88</v>
      </c>
      <c r="L39" s="39">
        <v>80</v>
      </c>
      <c r="M39" s="39">
        <v>81</v>
      </c>
    </row>
    <row r="40" spans="1:13" ht="20.100000000000001" customHeight="1" x14ac:dyDescent="0.35">
      <c r="A40" s="34" t="s">
        <v>107</v>
      </c>
      <c r="B40" s="50" t="s">
        <v>110</v>
      </c>
      <c r="C40" s="36">
        <v>47</v>
      </c>
      <c r="D40" s="36">
        <v>47</v>
      </c>
      <c r="E40" s="36">
        <v>43</v>
      </c>
      <c r="F40" s="36">
        <v>46</v>
      </c>
      <c r="G40" s="36">
        <v>45</v>
      </c>
      <c r="H40" s="36">
        <v>47</v>
      </c>
      <c r="I40" s="36">
        <v>47</v>
      </c>
      <c r="J40" s="36">
        <v>47</v>
      </c>
      <c r="K40" s="36">
        <v>46</v>
      </c>
      <c r="L40" s="36">
        <v>48</v>
      </c>
      <c r="M40" s="36">
        <v>46</v>
      </c>
    </row>
    <row r="41" spans="1:13" ht="20.100000000000001" customHeight="1" x14ac:dyDescent="0.35">
      <c r="A41" s="38" t="s">
        <v>111</v>
      </c>
      <c r="B41" s="51" t="s">
        <v>112</v>
      </c>
      <c r="C41" s="39">
        <v>73</v>
      </c>
      <c r="D41" s="39">
        <v>77</v>
      </c>
      <c r="E41" s="39">
        <v>73</v>
      </c>
      <c r="F41" s="39">
        <v>82</v>
      </c>
      <c r="G41" s="39">
        <v>75</v>
      </c>
      <c r="H41" s="39">
        <v>73</v>
      </c>
      <c r="I41" s="39">
        <v>73</v>
      </c>
      <c r="J41" s="39">
        <v>77</v>
      </c>
      <c r="K41" s="39">
        <v>72</v>
      </c>
      <c r="L41" s="39">
        <v>74</v>
      </c>
      <c r="M41" s="39">
        <v>85</v>
      </c>
    </row>
    <row r="42" spans="1:13" ht="20.100000000000001" customHeight="1" x14ac:dyDescent="0.35">
      <c r="A42" s="34" t="s">
        <v>114</v>
      </c>
      <c r="B42" s="50" t="s">
        <v>115</v>
      </c>
      <c r="C42" s="35">
        <v>94</v>
      </c>
      <c r="D42" s="35">
        <v>102</v>
      </c>
      <c r="E42" s="35">
        <v>104</v>
      </c>
      <c r="F42" s="35">
        <v>108</v>
      </c>
      <c r="G42" s="35">
        <v>108</v>
      </c>
      <c r="H42" s="35">
        <v>122</v>
      </c>
      <c r="I42" s="35">
        <v>107</v>
      </c>
      <c r="J42" s="35">
        <v>112</v>
      </c>
      <c r="K42" s="35">
        <v>117</v>
      </c>
      <c r="L42" s="35">
        <v>112</v>
      </c>
      <c r="M42" s="35">
        <v>121</v>
      </c>
    </row>
    <row r="43" spans="1:13" ht="20.100000000000001" customHeight="1" x14ac:dyDescent="0.35">
      <c r="A43" s="38" t="s">
        <v>117</v>
      </c>
      <c r="B43" s="51" t="s">
        <v>118</v>
      </c>
      <c r="C43" s="39">
        <v>74</v>
      </c>
      <c r="D43" s="39">
        <v>76</v>
      </c>
      <c r="E43" s="39">
        <v>74</v>
      </c>
      <c r="F43" s="40">
        <v>76</v>
      </c>
      <c r="G43" s="40">
        <v>79</v>
      </c>
      <c r="H43" s="40">
        <v>82</v>
      </c>
      <c r="I43" s="39">
        <v>78</v>
      </c>
      <c r="J43" s="39">
        <v>76</v>
      </c>
      <c r="K43" s="39">
        <v>78</v>
      </c>
      <c r="L43" s="39">
        <v>79</v>
      </c>
      <c r="M43" s="40">
        <v>79</v>
      </c>
    </row>
    <row r="44" spans="1:13" ht="20.100000000000001" customHeight="1" x14ac:dyDescent="0.35">
      <c r="A44" s="34" t="s">
        <v>117</v>
      </c>
      <c r="B44" s="50" t="s">
        <v>120</v>
      </c>
      <c r="C44" s="35">
        <v>336</v>
      </c>
      <c r="D44" s="36">
        <v>359</v>
      </c>
      <c r="E44" s="36">
        <v>325</v>
      </c>
      <c r="F44" s="35">
        <v>356</v>
      </c>
      <c r="G44" s="35">
        <v>350</v>
      </c>
      <c r="H44" s="35">
        <v>350</v>
      </c>
      <c r="I44" s="35">
        <v>354</v>
      </c>
      <c r="J44" s="35">
        <v>352</v>
      </c>
      <c r="K44" s="35">
        <v>362</v>
      </c>
      <c r="L44" s="35">
        <v>358</v>
      </c>
      <c r="M44" s="35">
        <v>392</v>
      </c>
    </row>
    <row r="45" spans="1:13" ht="20.100000000000001" customHeight="1" x14ac:dyDescent="0.35">
      <c r="A45" s="38" t="s">
        <v>117</v>
      </c>
      <c r="B45" s="51" t="s">
        <v>122</v>
      </c>
      <c r="C45" s="40">
        <v>36</v>
      </c>
      <c r="D45" s="40">
        <v>39</v>
      </c>
      <c r="E45" s="40">
        <v>39</v>
      </c>
      <c r="F45" s="40">
        <v>38</v>
      </c>
      <c r="G45" s="40">
        <v>36</v>
      </c>
      <c r="H45" s="40">
        <v>41</v>
      </c>
      <c r="I45" s="40">
        <v>39</v>
      </c>
      <c r="J45" s="40">
        <v>39</v>
      </c>
      <c r="K45" s="40">
        <v>40</v>
      </c>
      <c r="L45" s="40">
        <v>42</v>
      </c>
      <c r="M45" s="40">
        <v>45</v>
      </c>
    </row>
    <row r="46" spans="1:13" ht="20.100000000000001" customHeight="1" x14ac:dyDescent="0.35">
      <c r="A46" s="34" t="s">
        <v>117</v>
      </c>
      <c r="B46" s="50" t="s">
        <v>498</v>
      </c>
      <c r="C46" s="36" t="s">
        <v>247</v>
      </c>
      <c r="D46" s="36" t="s">
        <v>247</v>
      </c>
      <c r="E46" s="36" t="s">
        <v>247</v>
      </c>
      <c r="F46" s="36" t="s">
        <v>247</v>
      </c>
      <c r="G46" s="36" t="s">
        <v>247</v>
      </c>
      <c r="H46" s="36" t="s">
        <v>247</v>
      </c>
      <c r="I46" s="35" t="s">
        <v>247</v>
      </c>
      <c r="J46" s="35" t="s">
        <v>247</v>
      </c>
      <c r="K46" s="35">
        <v>0</v>
      </c>
      <c r="L46" s="35">
        <v>0</v>
      </c>
      <c r="M46" s="35">
        <v>0</v>
      </c>
    </row>
    <row r="47" spans="1:13" ht="20.100000000000001" customHeight="1" x14ac:dyDescent="0.35">
      <c r="A47" s="38" t="s">
        <v>117</v>
      </c>
      <c r="B47" s="51" t="s">
        <v>125</v>
      </c>
      <c r="C47" s="39">
        <v>85</v>
      </c>
      <c r="D47" s="39">
        <v>87</v>
      </c>
      <c r="E47" s="39">
        <v>84</v>
      </c>
      <c r="F47" s="39">
        <v>88</v>
      </c>
      <c r="G47" s="39">
        <v>108</v>
      </c>
      <c r="H47" s="39">
        <v>109</v>
      </c>
      <c r="I47" s="39">
        <v>117</v>
      </c>
      <c r="J47" s="39">
        <v>111</v>
      </c>
      <c r="K47" s="39">
        <v>111</v>
      </c>
      <c r="L47" s="39">
        <v>116</v>
      </c>
      <c r="M47" s="39">
        <v>111</v>
      </c>
    </row>
    <row r="48" spans="1:13" ht="20.100000000000001" customHeight="1" x14ac:dyDescent="0.35">
      <c r="A48" s="34" t="s">
        <v>128</v>
      </c>
      <c r="B48" s="50" t="s">
        <v>129</v>
      </c>
      <c r="C48" s="36">
        <v>84</v>
      </c>
      <c r="D48" s="36">
        <v>74</v>
      </c>
      <c r="E48" s="36">
        <v>82</v>
      </c>
      <c r="F48" s="35">
        <v>76</v>
      </c>
      <c r="G48" s="35">
        <v>79</v>
      </c>
      <c r="H48" s="36">
        <v>80</v>
      </c>
      <c r="I48" s="36">
        <v>80</v>
      </c>
      <c r="J48" s="36">
        <v>81</v>
      </c>
      <c r="K48" s="36">
        <v>79</v>
      </c>
      <c r="L48" s="36">
        <v>79</v>
      </c>
      <c r="M48" s="36">
        <v>85</v>
      </c>
    </row>
    <row r="49" spans="1:13" ht="20.100000000000001" customHeight="1" x14ac:dyDescent="0.35">
      <c r="A49" s="38" t="s">
        <v>128</v>
      </c>
      <c r="B49" s="51" t="s">
        <v>499</v>
      </c>
      <c r="C49" s="40" t="s">
        <v>247</v>
      </c>
      <c r="D49" s="40" t="s">
        <v>247</v>
      </c>
      <c r="E49" s="40" t="s">
        <v>247</v>
      </c>
      <c r="F49" s="40" t="s">
        <v>247</v>
      </c>
      <c r="G49" s="40" t="s">
        <v>247</v>
      </c>
      <c r="H49" s="40" t="s">
        <v>247</v>
      </c>
      <c r="I49" s="40">
        <v>50</v>
      </c>
      <c r="J49" s="40">
        <v>51</v>
      </c>
      <c r="K49" s="40">
        <v>46</v>
      </c>
      <c r="L49" s="40">
        <v>54</v>
      </c>
      <c r="M49" s="40">
        <v>50</v>
      </c>
    </row>
    <row r="50" spans="1:13" ht="20.100000000000001" customHeight="1" x14ac:dyDescent="0.35">
      <c r="A50" s="34" t="s">
        <v>134</v>
      </c>
      <c r="B50" s="50" t="s">
        <v>135</v>
      </c>
      <c r="C50" s="36">
        <v>103</v>
      </c>
      <c r="D50" s="36">
        <v>102</v>
      </c>
      <c r="E50" s="36">
        <v>113</v>
      </c>
      <c r="F50" s="36">
        <v>101</v>
      </c>
      <c r="G50" s="36">
        <v>105</v>
      </c>
      <c r="H50" s="36">
        <v>104</v>
      </c>
      <c r="I50" s="36">
        <v>108</v>
      </c>
      <c r="J50" s="36">
        <v>110</v>
      </c>
      <c r="K50" s="36">
        <v>108</v>
      </c>
      <c r="L50" s="36">
        <v>104</v>
      </c>
      <c r="M50" s="36">
        <v>108</v>
      </c>
    </row>
    <row r="51" spans="1:13" ht="20.100000000000001" customHeight="1" x14ac:dyDescent="0.35">
      <c r="A51" s="38" t="s">
        <v>134</v>
      </c>
      <c r="B51" s="51" t="s">
        <v>137</v>
      </c>
      <c r="C51" s="40">
        <v>74</v>
      </c>
      <c r="D51" s="39">
        <v>70</v>
      </c>
      <c r="E51" s="39">
        <v>82</v>
      </c>
      <c r="F51" s="39">
        <v>66</v>
      </c>
      <c r="G51" s="39">
        <v>66</v>
      </c>
      <c r="H51" s="39">
        <v>70</v>
      </c>
      <c r="I51" s="39">
        <v>71</v>
      </c>
      <c r="J51" s="39">
        <v>69</v>
      </c>
      <c r="K51" s="39">
        <v>67</v>
      </c>
      <c r="L51" s="39">
        <v>77</v>
      </c>
      <c r="M51" s="39">
        <v>74</v>
      </c>
    </row>
    <row r="52" spans="1:13" ht="20.100000000000001" customHeight="1" x14ac:dyDescent="0.35">
      <c r="A52" s="34" t="s">
        <v>139</v>
      </c>
      <c r="B52" s="50" t="s">
        <v>140</v>
      </c>
      <c r="C52" s="36">
        <v>54</v>
      </c>
      <c r="D52" s="36">
        <v>62</v>
      </c>
      <c r="E52" s="36">
        <v>57</v>
      </c>
      <c r="F52" s="36">
        <v>56</v>
      </c>
      <c r="G52" s="36">
        <v>58</v>
      </c>
      <c r="H52" s="36">
        <v>56</v>
      </c>
      <c r="I52" s="36">
        <v>57</v>
      </c>
      <c r="J52" s="36">
        <v>58</v>
      </c>
      <c r="K52" s="36">
        <v>59</v>
      </c>
      <c r="L52" s="36">
        <v>60</v>
      </c>
      <c r="M52" s="36">
        <v>59</v>
      </c>
    </row>
    <row r="53" spans="1:13" ht="20.100000000000001" customHeight="1" x14ac:dyDescent="0.35">
      <c r="A53" s="38" t="s">
        <v>142</v>
      </c>
      <c r="B53" s="51" t="s">
        <v>143</v>
      </c>
      <c r="C53" s="40">
        <v>78</v>
      </c>
      <c r="D53" s="40">
        <v>70</v>
      </c>
      <c r="E53" s="40">
        <v>79</v>
      </c>
      <c r="F53" s="40">
        <v>70</v>
      </c>
      <c r="G53" s="40">
        <v>74</v>
      </c>
      <c r="H53" s="40">
        <v>76</v>
      </c>
      <c r="I53" s="40">
        <v>77</v>
      </c>
      <c r="J53" s="40">
        <v>75</v>
      </c>
      <c r="K53" s="40">
        <v>71</v>
      </c>
      <c r="L53" s="40">
        <v>68</v>
      </c>
      <c r="M53" s="40">
        <v>73</v>
      </c>
    </row>
    <row r="54" spans="1:13" ht="20.100000000000001" customHeight="1" x14ac:dyDescent="0.35">
      <c r="A54" s="34" t="s">
        <v>145</v>
      </c>
      <c r="B54" s="50" t="s">
        <v>146</v>
      </c>
      <c r="C54" s="35">
        <v>117</v>
      </c>
      <c r="D54" s="35">
        <v>123</v>
      </c>
      <c r="E54" s="35">
        <v>132</v>
      </c>
      <c r="F54" s="35">
        <v>126</v>
      </c>
      <c r="G54" s="35">
        <v>129</v>
      </c>
      <c r="H54" s="35">
        <v>140</v>
      </c>
      <c r="I54" s="35">
        <v>134</v>
      </c>
      <c r="J54" s="36">
        <v>138</v>
      </c>
      <c r="K54" s="35">
        <v>139</v>
      </c>
      <c r="L54" s="35">
        <v>133</v>
      </c>
      <c r="M54" s="35">
        <v>151</v>
      </c>
    </row>
    <row r="55" spans="1:13" ht="20.100000000000001" customHeight="1" x14ac:dyDescent="0.35">
      <c r="A55" s="38" t="s">
        <v>145</v>
      </c>
      <c r="B55" s="51" t="s">
        <v>150</v>
      </c>
      <c r="C55" s="39">
        <v>141</v>
      </c>
      <c r="D55" s="39">
        <v>141</v>
      </c>
      <c r="E55" s="39">
        <v>139</v>
      </c>
      <c r="F55" s="39">
        <v>138</v>
      </c>
      <c r="G55" s="39">
        <v>145</v>
      </c>
      <c r="H55" s="39">
        <v>152</v>
      </c>
      <c r="I55" s="39">
        <v>148</v>
      </c>
      <c r="J55" s="39">
        <v>146</v>
      </c>
      <c r="K55" s="39">
        <v>147</v>
      </c>
      <c r="L55" s="39">
        <v>150</v>
      </c>
      <c r="M55" s="39">
        <v>148</v>
      </c>
    </row>
    <row r="56" spans="1:13" ht="20.100000000000001" customHeight="1" x14ac:dyDescent="0.35">
      <c r="A56" s="34" t="s">
        <v>145</v>
      </c>
      <c r="B56" s="50" t="s">
        <v>152</v>
      </c>
      <c r="C56" s="36">
        <v>82</v>
      </c>
      <c r="D56" s="36">
        <v>77</v>
      </c>
      <c r="E56" s="36">
        <v>78</v>
      </c>
      <c r="F56" s="35">
        <v>79</v>
      </c>
      <c r="G56" s="36">
        <v>77</v>
      </c>
      <c r="H56" s="35">
        <v>80</v>
      </c>
      <c r="I56" s="35">
        <v>78</v>
      </c>
      <c r="J56" s="36">
        <v>85</v>
      </c>
      <c r="K56" s="35">
        <v>83</v>
      </c>
      <c r="L56" s="35">
        <v>84</v>
      </c>
      <c r="M56" s="36">
        <v>84</v>
      </c>
    </row>
    <row r="57" spans="1:13" ht="20.100000000000001" customHeight="1" x14ac:dyDescent="0.35">
      <c r="A57" s="38" t="s">
        <v>154</v>
      </c>
      <c r="B57" s="51" t="s">
        <v>155</v>
      </c>
      <c r="C57" s="40">
        <v>57</v>
      </c>
      <c r="D57" s="40">
        <v>55</v>
      </c>
      <c r="E57" s="40">
        <v>51</v>
      </c>
      <c r="F57" s="40">
        <v>57</v>
      </c>
      <c r="G57" s="40">
        <v>56</v>
      </c>
      <c r="H57" s="40">
        <v>73</v>
      </c>
      <c r="I57" s="40">
        <v>70</v>
      </c>
      <c r="J57" s="40">
        <v>70</v>
      </c>
      <c r="K57" s="40">
        <v>75</v>
      </c>
      <c r="L57" s="40">
        <v>72</v>
      </c>
      <c r="M57" s="40">
        <v>71</v>
      </c>
    </row>
    <row r="58" spans="1:13" ht="20.100000000000001" customHeight="1" x14ac:dyDescent="0.35">
      <c r="A58" s="34" t="s">
        <v>157</v>
      </c>
      <c r="B58" s="50" t="s">
        <v>158</v>
      </c>
      <c r="C58" s="36">
        <v>53</v>
      </c>
      <c r="D58" s="36">
        <v>54</v>
      </c>
      <c r="E58" s="36">
        <v>61</v>
      </c>
      <c r="F58" s="36">
        <v>51</v>
      </c>
      <c r="G58" s="35">
        <v>49</v>
      </c>
      <c r="H58" s="35">
        <v>43</v>
      </c>
      <c r="I58" s="35">
        <v>54</v>
      </c>
      <c r="J58" s="35">
        <v>54</v>
      </c>
      <c r="K58" s="36">
        <v>67</v>
      </c>
      <c r="L58" s="36">
        <v>56</v>
      </c>
      <c r="M58" s="35">
        <v>59</v>
      </c>
    </row>
    <row r="59" spans="1:13" ht="20.100000000000001" customHeight="1" x14ac:dyDescent="0.35">
      <c r="A59" s="38" t="s">
        <v>157</v>
      </c>
      <c r="B59" s="51" t="s">
        <v>160</v>
      </c>
      <c r="C59" s="40">
        <v>83</v>
      </c>
      <c r="D59" s="40">
        <v>72</v>
      </c>
      <c r="E59" s="40">
        <v>83</v>
      </c>
      <c r="F59" s="40">
        <v>76</v>
      </c>
      <c r="G59" s="40">
        <v>78</v>
      </c>
      <c r="H59" s="39">
        <v>79</v>
      </c>
      <c r="I59" s="39">
        <v>85</v>
      </c>
      <c r="J59" s="40">
        <v>90</v>
      </c>
      <c r="K59" s="40">
        <v>89</v>
      </c>
      <c r="L59" s="40">
        <v>85</v>
      </c>
      <c r="M59" s="39">
        <v>90</v>
      </c>
    </row>
    <row r="60" spans="1:13" ht="20.100000000000001" customHeight="1" x14ac:dyDescent="0.35">
      <c r="A60" s="34" t="s">
        <v>162</v>
      </c>
      <c r="B60" s="50" t="s">
        <v>163</v>
      </c>
      <c r="C60" s="36">
        <v>90</v>
      </c>
      <c r="D60" s="36">
        <v>84</v>
      </c>
      <c r="E60" s="36">
        <v>101</v>
      </c>
      <c r="F60" s="36">
        <v>99</v>
      </c>
      <c r="G60" s="36">
        <v>103</v>
      </c>
      <c r="H60" s="36">
        <v>101</v>
      </c>
      <c r="I60" s="36">
        <v>105</v>
      </c>
      <c r="J60" s="36">
        <v>103</v>
      </c>
      <c r="K60" s="36">
        <v>100</v>
      </c>
      <c r="L60" s="36">
        <v>107</v>
      </c>
      <c r="M60" s="36">
        <v>102</v>
      </c>
    </row>
    <row r="61" spans="1:13" ht="20.100000000000001" customHeight="1" x14ac:dyDescent="0.35">
      <c r="A61" s="38" t="s">
        <v>162</v>
      </c>
      <c r="B61" s="51" t="s">
        <v>165</v>
      </c>
      <c r="C61" s="40">
        <v>75</v>
      </c>
      <c r="D61" s="40">
        <v>79</v>
      </c>
      <c r="E61" s="40">
        <v>81</v>
      </c>
      <c r="F61" s="40">
        <v>79</v>
      </c>
      <c r="G61" s="40">
        <v>86</v>
      </c>
      <c r="H61" s="40">
        <v>82</v>
      </c>
      <c r="I61" s="40">
        <v>83</v>
      </c>
      <c r="J61" s="40">
        <v>97</v>
      </c>
      <c r="K61" s="40">
        <v>99</v>
      </c>
      <c r="L61" s="40">
        <v>94</v>
      </c>
      <c r="M61" s="40">
        <v>94</v>
      </c>
    </row>
    <row r="62" spans="1:13" ht="20.100000000000001" customHeight="1" x14ac:dyDescent="0.35">
      <c r="A62" s="34" t="s">
        <v>162</v>
      </c>
      <c r="B62" s="50" t="s">
        <v>166</v>
      </c>
      <c r="C62" s="35">
        <v>92</v>
      </c>
      <c r="D62" s="35">
        <v>95</v>
      </c>
      <c r="E62" s="35">
        <v>106</v>
      </c>
      <c r="F62" s="35">
        <v>92</v>
      </c>
      <c r="G62" s="35">
        <v>97</v>
      </c>
      <c r="H62" s="35">
        <v>109</v>
      </c>
      <c r="I62" s="35">
        <v>104</v>
      </c>
      <c r="J62" s="36">
        <v>99</v>
      </c>
      <c r="K62" s="35">
        <v>104</v>
      </c>
      <c r="L62" s="35">
        <v>113</v>
      </c>
      <c r="M62" s="35">
        <v>100</v>
      </c>
    </row>
    <row r="63" spans="1:13" ht="20.100000000000001" customHeight="1" x14ac:dyDescent="0.35">
      <c r="A63" s="38" t="s">
        <v>168</v>
      </c>
      <c r="B63" s="51" t="s">
        <v>492</v>
      </c>
      <c r="C63" s="40" t="s">
        <v>247</v>
      </c>
      <c r="D63" s="40" t="s">
        <v>247</v>
      </c>
      <c r="E63" s="39" t="s">
        <v>247</v>
      </c>
      <c r="F63" s="39" t="s">
        <v>247</v>
      </c>
      <c r="G63" s="40" t="s">
        <v>247</v>
      </c>
      <c r="H63" s="40" t="s">
        <v>247</v>
      </c>
      <c r="I63" s="39">
        <v>64</v>
      </c>
      <c r="J63" s="39">
        <v>77</v>
      </c>
      <c r="K63" s="39">
        <v>79</v>
      </c>
      <c r="L63" s="39">
        <v>80</v>
      </c>
      <c r="M63" s="39">
        <v>82</v>
      </c>
    </row>
    <row r="64" spans="1:13" ht="20.100000000000001" customHeight="1" x14ac:dyDescent="0.35">
      <c r="A64" s="34" t="s">
        <v>168</v>
      </c>
      <c r="B64" s="50" t="s">
        <v>491</v>
      </c>
      <c r="C64" s="36" t="s">
        <v>247</v>
      </c>
      <c r="D64" s="36" t="s">
        <v>247</v>
      </c>
      <c r="E64" s="36" t="s">
        <v>247</v>
      </c>
      <c r="F64" s="36" t="s">
        <v>247</v>
      </c>
      <c r="G64" s="36" t="s">
        <v>247</v>
      </c>
      <c r="H64" s="36" t="s">
        <v>247</v>
      </c>
      <c r="I64" s="36" t="s">
        <v>247</v>
      </c>
      <c r="J64" s="36" t="s">
        <v>247</v>
      </c>
      <c r="K64" s="36">
        <v>20</v>
      </c>
      <c r="L64" s="36">
        <v>23</v>
      </c>
      <c r="M64" s="36">
        <v>27</v>
      </c>
    </row>
    <row r="65" spans="1:16" ht="20.100000000000001" customHeight="1" x14ac:dyDescent="0.35">
      <c r="A65" s="38" t="s">
        <v>173</v>
      </c>
      <c r="B65" s="51" t="s">
        <v>174</v>
      </c>
      <c r="C65" s="40">
        <v>91</v>
      </c>
      <c r="D65" s="40">
        <v>91</v>
      </c>
      <c r="E65" s="40">
        <v>89</v>
      </c>
      <c r="F65" s="40">
        <v>101</v>
      </c>
      <c r="G65" s="40">
        <v>101</v>
      </c>
      <c r="H65" s="40">
        <v>89</v>
      </c>
      <c r="I65" s="40">
        <v>104</v>
      </c>
      <c r="J65" s="40">
        <v>98</v>
      </c>
      <c r="K65" s="40">
        <v>103</v>
      </c>
      <c r="L65" s="40">
        <v>104</v>
      </c>
      <c r="M65" s="40">
        <v>100</v>
      </c>
    </row>
    <row r="66" spans="1:16" ht="20.100000000000001" customHeight="1" x14ac:dyDescent="0.35">
      <c r="A66" s="34" t="s">
        <v>176</v>
      </c>
      <c r="B66" s="50" t="s">
        <v>177</v>
      </c>
      <c r="C66" s="36">
        <v>54</v>
      </c>
      <c r="D66" s="36">
        <v>56</v>
      </c>
      <c r="E66" s="36">
        <v>52</v>
      </c>
      <c r="F66" s="36">
        <v>64</v>
      </c>
      <c r="G66" s="36">
        <v>67</v>
      </c>
      <c r="H66" s="36">
        <v>65</v>
      </c>
      <c r="I66" s="36">
        <v>68</v>
      </c>
      <c r="J66" s="36">
        <v>67</v>
      </c>
      <c r="K66" s="36">
        <v>69</v>
      </c>
      <c r="L66" s="36">
        <v>66</v>
      </c>
      <c r="M66" s="36">
        <v>72</v>
      </c>
    </row>
    <row r="67" spans="1:16" ht="20.100000000000001" customHeight="1" x14ac:dyDescent="0.35">
      <c r="A67" s="38" t="s">
        <v>179</v>
      </c>
      <c r="B67" s="51" t="s">
        <v>180</v>
      </c>
      <c r="C67" s="39">
        <v>46</v>
      </c>
      <c r="D67" s="39">
        <v>52</v>
      </c>
      <c r="E67" s="39">
        <v>48</v>
      </c>
      <c r="F67" s="39">
        <v>46</v>
      </c>
      <c r="G67" s="39">
        <v>46</v>
      </c>
      <c r="H67" s="39">
        <v>51</v>
      </c>
      <c r="I67" s="39">
        <v>48</v>
      </c>
      <c r="J67" s="39">
        <v>52</v>
      </c>
      <c r="K67" s="40">
        <v>58</v>
      </c>
      <c r="L67" s="40">
        <v>58</v>
      </c>
      <c r="M67" s="40">
        <v>46</v>
      </c>
    </row>
    <row r="68" spans="1:16" ht="20.100000000000001" customHeight="1" x14ac:dyDescent="0.35">
      <c r="A68" s="34" t="s">
        <v>182</v>
      </c>
      <c r="B68" s="50" t="s">
        <v>183</v>
      </c>
      <c r="C68" s="35">
        <v>81</v>
      </c>
      <c r="D68" s="35">
        <v>76</v>
      </c>
      <c r="E68" s="35">
        <v>82</v>
      </c>
      <c r="F68" s="35">
        <v>79</v>
      </c>
      <c r="G68" s="35">
        <v>79</v>
      </c>
      <c r="H68" s="35">
        <v>76</v>
      </c>
      <c r="I68" s="35">
        <v>79</v>
      </c>
      <c r="J68" s="35">
        <v>81</v>
      </c>
      <c r="K68" s="35">
        <v>98</v>
      </c>
      <c r="L68" s="35">
        <v>101</v>
      </c>
      <c r="M68" s="35">
        <v>94</v>
      </c>
    </row>
    <row r="69" spans="1:16" ht="20.100000000000001" customHeight="1" x14ac:dyDescent="0.35">
      <c r="A69" s="38" t="s">
        <v>185</v>
      </c>
      <c r="B69" s="51" t="s">
        <v>186</v>
      </c>
      <c r="C69" s="40">
        <v>42</v>
      </c>
      <c r="D69" s="40">
        <v>29</v>
      </c>
      <c r="E69" s="40">
        <v>42</v>
      </c>
      <c r="F69" s="40">
        <v>46</v>
      </c>
      <c r="G69" s="40">
        <v>46</v>
      </c>
      <c r="H69" s="40">
        <v>52</v>
      </c>
      <c r="I69" s="40">
        <v>49</v>
      </c>
      <c r="J69" s="40">
        <v>46</v>
      </c>
      <c r="K69" s="40">
        <v>52</v>
      </c>
      <c r="L69" s="40">
        <v>49</v>
      </c>
      <c r="M69" s="40">
        <v>52</v>
      </c>
    </row>
    <row r="70" spans="1:16" ht="24.95" customHeight="1" x14ac:dyDescent="0.35">
      <c r="A70" s="54"/>
      <c r="B70" s="55" t="s">
        <v>274</v>
      </c>
      <c r="C70" s="56">
        <v>4892</v>
      </c>
      <c r="D70" s="56">
        <v>5020</v>
      </c>
      <c r="E70" s="56">
        <v>5106</v>
      </c>
      <c r="F70" s="56">
        <v>5267</v>
      </c>
      <c r="G70" s="56">
        <v>5390</v>
      </c>
      <c r="H70" s="56">
        <v>5530</v>
      </c>
      <c r="I70" s="56">
        <v>5811</v>
      </c>
      <c r="J70" s="56">
        <v>5957</v>
      </c>
      <c r="K70" s="56">
        <v>6238</v>
      </c>
      <c r="L70" s="56">
        <v>6305</v>
      </c>
      <c r="M70" s="56">
        <v>6350</v>
      </c>
      <c r="P70" s="62"/>
    </row>
    <row r="71" spans="1:16" ht="20.100000000000001" customHeight="1" x14ac:dyDescent="0.35">
      <c r="A71" s="38" t="s">
        <v>188</v>
      </c>
      <c r="B71" s="51" t="s">
        <v>189</v>
      </c>
      <c r="C71" s="39">
        <v>34</v>
      </c>
      <c r="D71" s="39">
        <v>35</v>
      </c>
      <c r="E71" s="39">
        <v>36</v>
      </c>
      <c r="F71" s="39">
        <v>38</v>
      </c>
      <c r="G71" s="39">
        <v>35</v>
      </c>
      <c r="H71" s="39">
        <v>38</v>
      </c>
      <c r="I71" s="39">
        <v>34</v>
      </c>
      <c r="J71" s="39">
        <v>39</v>
      </c>
      <c r="K71" s="39">
        <v>41</v>
      </c>
      <c r="L71" s="39">
        <v>38</v>
      </c>
      <c r="M71" s="39">
        <v>40</v>
      </c>
    </row>
    <row r="72" spans="1:16" ht="20.100000000000001" customHeight="1" x14ac:dyDescent="0.35">
      <c r="A72" s="34" t="s">
        <v>191</v>
      </c>
      <c r="B72" s="50" t="s">
        <v>192</v>
      </c>
      <c r="C72" s="36">
        <v>42</v>
      </c>
      <c r="D72" s="36">
        <v>56</v>
      </c>
      <c r="E72" s="36">
        <v>55</v>
      </c>
      <c r="F72" s="36">
        <v>54</v>
      </c>
      <c r="G72" s="35">
        <v>55</v>
      </c>
      <c r="H72" s="36">
        <v>59</v>
      </c>
      <c r="I72" s="35">
        <v>55</v>
      </c>
      <c r="J72" s="35">
        <v>55</v>
      </c>
      <c r="K72" s="36">
        <v>55</v>
      </c>
      <c r="L72" s="35">
        <v>55</v>
      </c>
      <c r="M72" s="36">
        <v>45</v>
      </c>
    </row>
    <row r="73" spans="1:16" ht="20.100000000000001" customHeight="1" x14ac:dyDescent="0.35">
      <c r="A73" s="38" t="s">
        <v>195</v>
      </c>
      <c r="B73" s="51" t="s">
        <v>196</v>
      </c>
      <c r="C73" s="40">
        <v>34</v>
      </c>
      <c r="D73" s="40">
        <v>36</v>
      </c>
      <c r="E73" s="40">
        <v>35</v>
      </c>
      <c r="F73" s="40">
        <v>36</v>
      </c>
      <c r="G73" s="40">
        <v>35</v>
      </c>
      <c r="H73" s="40">
        <v>34</v>
      </c>
      <c r="I73" s="40">
        <v>35</v>
      </c>
      <c r="J73" s="40">
        <v>34</v>
      </c>
      <c r="K73" s="40">
        <v>35</v>
      </c>
      <c r="L73" s="40">
        <v>33</v>
      </c>
      <c r="M73" s="40">
        <v>33</v>
      </c>
    </row>
    <row r="74" spans="1:16" ht="20.100000000000001" customHeight="1" x14ac:dyDescent="0.35">
      <c r="A74" s="34" t="s">
        <v>199</v>
      </c>
      <c r="B74" s="50" t="s">
        <v>200</v>
      </c>
      <c r="C74" s="36">
        <v>44</v>
      </c>
      <c r="D74" s="36">
        <v>43</v>
      </c>
      <c r="E74" s="36">
        <v>44</v>
      </c>
      <c r="F74" s="36">
        <v>45</v>
      </c>
      <c r="G74" s="36">
        <v>46</v>
      </c>
      <c r="H74" s="35">
        <v>44</v>
      </c>
      <c r="I74" s="35">
        <v>45</v>
      </c>
      <c r="J74" s="35">
        <v>46</v>
      </c>
      <c r="K74" s="35">
        <v>46</v>
      </c>
      <c r="L74" s="36">
        <v>46</v>
      </c>
      <c r="M74" s="35">
        <v>37</v>
      </c>
    </row>
    <row r="75" spans="1:16" ht="20.100000000000001" customHeight="1" x14ac:dyDescent="0.35">
      <c r="A75" s="38" t="s">
        <v>202</v>
      </c>
      <c r="B75" s="51" t="s">
        <v>203</v>
      </c>
      <c r="C75" s="40">
        <v>93</v>
      </c>
      <c r="D75" s="40">
        <v>95</v>
      </c>
      <c r="E75" s="40">
        <v>93</v>
      </c>
      <c r="F75" s="40">
        <v>94</v>
      </c>
      <c r="G75" s="40">
        <v>92</v>
      </c>
      <c r="H75" s="40">
        <v>93</v>
      </c>
      <c r="I75" s="39">
        <v>96</v>
      </c>
      <c r="J75" s="39">
        <v>103</v>
      </c>
      <c r="K75" s="40">
        <v>119</v>
      </c>
      <c r="L75" s="40">
        <v>119</v>
      </c>
      <c r="M75" s="39">
        <v>120</v>
      </c>
    </row>
    <row r="76" spans="1:16" ht="20.100000000000001" customHeight="1" x14ac:dyDescent="0.35">
      <c r="A76" s="34" t="s">
        <v>202</v>
      </c>
      <c r="B76" s="50" t="s">
        <v>204</v>
      </c>
      <c r="C76" s="36" t="s">
        <v>493</v>
      </c>
      <c r="D76" s="36">
        <v>70</v>
      </c>
      <c r="E76" s="36" t="s">
        <v>485</v>
      </c>
      <c r="F76" s="36" t="s">
        <v>485</v>
      </c>
      <c r="G76" s="36">
        <v>56</v>
      </c>
      <c r="H76" s="36" t="s">
        <v>485</v>
      </c>
      <c r="I76" s="36" t="s">
        <v>485</v>
      </c>
      <c r="J76" s="36" t="s">
        <v>485</v>
      </c>
      <c r="K76" s="36">
        <v>77</v>
      </c>
      <c r="L76" s="36" t="s">
        <v>485</v>
      </c>
      <c r="M76" s="36">
        <v>76</v>
      </c>
    </row>
    <row r="77" spans="1:16" ht="20.100000000000001" customHeight="1" x14ac:dyDescent="0.35">
      <c r="A77" s="38" t="s">
        <v>205</v>
      </c>
      <c r="B77" s="51" t="s">
        <v>206</v>
      </c>
      <c r="C77" s="40">
        <v>36</v>
      </c>
      <c r="D77" s="40">
        <v>29</v>
      </c>
      <c r="E77" s="40" t="s">
        <v>485</v>
      </c>
      <c r="F77" s="40">
        <v>29</v>
      </c>
      <c r="G77" s="40">
        <v>35</v>
      </c>
      <c r="H77" s="40">
        <v>31</v>
      </c>
      <c r="I77" s="40">
        <v>36</v>
      </c>
      <c r="J77" s="40">
        <v>35</v>
      </c>
      <c r="K77" s="40">
        <v>38</v>
      </c>
      <c r="L77" s="40">
        <v>38</v>
      </c>
      <c r="M77" s="40">
        <v>39</v>
      </c>
    </row>
    <row r="78" spans="1:16" ht="20.100000000000001" customHeight="1" x14ac:dyDescent="0.35">
      <c r="A78" s="34" t="s">
        <v>205</v>
      </c>
      <c r="B78" s="50" t="s">
        <v>818</v>
      </c>
      <c r="C78" s="35">
        <v>81</v>
      </c>
      <c r="D78" s="35">
        <v>80</v>
      </c>
      <c r="E78" s="35">
        <v>85</v>
      </c>
      <c r="F78" s="35">
        <v>84</v>
      </c>
      <c r="G78" s="35">
        <v>85</v>
      </c>
      <c r="H78" s="35">
        <v>82</v>
      </c>
      <c r="I78" s="35">
        <v>79</v>
      </c>
      <c r="J78" s="35">
        <v>84</v>
      </c>
      <c r="K78" s="36">
        <v>84</v>
      </c>
      <c r="L78" s="35">
        <v>81</v>
      </c>
      <c r="M78" s="35">
        <v>81</v>
      </c>
    </row>
    <row r="79" spans="1:16" ht="20.100000000000001" customHeight="1" x14ac:dyDescent="0.35">
      <c r="A79" s="38" t="s">
        <v>205</v>
      </c>
      <c r="B79" s="51" t="s">
        <v>815</v>
      </c>
      <c r="C79" s="40">
        <v>44</v>
      </c>
      <c r="D79" s="40">
        <v>50</v>
      </c>
      <c r="E79" s="40">
        <v>46</v>
      </c>
      <c r="F79" s="39">
        <v>39</v>
      </c>
      <c r="G79" s="39">
        <v>45</v>
      </c>
      <c r="H79" s="40">
        <v>53</v>
      </c>
      <c r="I79" s="40">
        <v>47</v>
      </c>
      <c r="J79" s="39">
        <v>47</v>
      </c>
      <c r="K79" s="39">
        <v>48</v>
      </c>
      <c r="L79" s="39">
        <v>43</v>
      </c>
      <c r="M79" s="39">
        <v>52</v>
      </c>
    </row>
    <row r="80" spans="1:16" ht="20.100000000000001" customHeight="1" x14ac:dyDescent="0.35">
      <c r="A80" s="34" t="s">
        <v>212</v>
      </c>
      <c r="B80" s="50" t="s">
        <v>213</v>
      </c>
      <c r="C80" s="36">
        <v>29</v>
      </c>
      <c r="D80" s="36">
        <v>28</v>
      </c>
      <c r="E80" s="36">
        <v>27</v>
      </c>
      <c r="F80" s="36">
        <v>26</v>
      </c>
      <c r="G80" s="36">
        <v>26</v>
      </c>
      <c r="H80" s="36">
        <v>26</v>
      </c>
      <c r="I80" s="36">
        <v>28</v>
      </c>
      <c r="J80" s="36">
        <v>30</v>
      </c>
      <c r="K80" s="36">
        <v>25</v>
      </c>
      <c r="L80" s="36">
        <v>28</v>
      </c>
      <c r="M80" s="36">
        <v>28</v>
      </c>
    </row>
    <row r="81" spans="1:13" ht="24.95" customHeight="1" x14ac:dyDescent="0.35">
      <c r="A81" s="54"/>
      <c r="B81" s="55" t="s">
        <v>276</v>
      </c>
      <c r="C81" s="56">
        <v>437</v>
      </c>
      <c r="D81" s="56">
        <v>522</v>
      </c>
      <c r="E81" s="56">
        <v>421</v>
      </c>
      <c r="F81" s="56">
        <v>445</v>
      </c>
      <c r="G81" s="56">
        <v>510</v>
      </c>
      <c r="H81" s="56">
        <v>460</v>
      </c>
      <c r="I81" s="56">
        <v>455</v>
      </c>
      <c r="J81" s="56">
        <v>473</v>
      </c>
      <c r="K81" s="56">
        <v>568</v>
      </c>
      <c r="L81" s="56">
        <v>481</v>
      </c>
      <c r="M81" s="56">
        <v>551</v>
      </c>
    </row>
    <row r="82" spans="1:13" s="151" customFormat="1" ht="27.75" customHeight="1" x14ac:dyDescent="0.35">
      <c r="A82" s="702" t="s">
        <v>879</v>
      </c>
      <c r="B82" s="702"/>
    </row>
    <row r="83" spans="1:13" x14ac:dyDescent="0.35">
      <c r="A83" s="48"/>
      <c r="H83" s="62"/>
      <c r="I83" s="62"/>
      <c r="J83" s="62"/>
      <c r="K83" s="62"/>
      <c r="L83" s="62"/>
    </row>
    <row r="84" spans="1:13" ht="13.9" x14ac:dyDescent="0.35">
      <c r="A84" s="466" t="s">
        <v>832</v>
      </c>
    </row>
    <row r="85" spans="1:13" ht="13.9" x14ac:dyDescent="0.35">
      <c r="A85" s="466" t="s">
        <v>833</v>
      </c>
    </row>
    <row r="87" spans="1:13" x14ac:dyDescent="0.35">
      <c r="A87" s="49" t="s">
        <v>834</v>
      </c>
    </row>
    <row r="88" spans="1:13" x14ac:dyDescent="0.35">
      <c r="A88" s="445" t="s">
        <v>391</v>
      </c>
    </row>
  </sheetData>
  <autoFilter ref="A3:M3"/>
  <mergeCells count="3">
    <mergeCell ref="A2:B2"/>
    <mergeCell ref="A1:B1"/>
    <mergeCell ref="A82:B82"/>
  </mergeCells>
  <hyperlinks>
    <hyperlink ref="A2:B2" location="TOC!A1" display="Return to Table of Contents"/>
  </hyperlinks>
  <pageMargins left="0.25" right="0.25" top="0.75" bottom="0.75" header="0.3" footer="0.3"/>
  <pageSetup scale="48" fitToHeight="2" orientation="portrait" horizontalDpi="1200" verticalDpi="1200" r:id="rId1"/>
  <headerFooter>
    <oddHeader>&amp;L&amp;9 2019-20 &amp;"Arial,Italic"Survey of Dental Education&amp;"Arial,Regular"
Report 1 - Academic Programs, Enrollment, and Graduates</oddHeader>
  </headerFooter>
  <rowBreaks count="1" manualBreakCount="1">
    <brk id="7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E96"/>
  <sheetViews>
    <sheetView zoomScaleNormal="100" workbookViewId="0">
      <pane xSplit="2" ySplit="5" topLeftCell="AM60" activePane="bottomRight" state="frozen"/>
      <selection pane="topRight" activeCell="C1" sqref="C1"/>
      <selection pane="bottomLeft" activeCell="A6" sqref="A6"/>
      <selection pane="bottomRight" activeCell="AD72" sqref="AD72"/>
    </sheetView>
  </sheetViews>
  <sheetFormatPr defaultColWidth="9.1328125" defaultRowHeight="12.75" x14ac:dyDescent="0.35"/>
  <cols>
    <col min="1" max="1" width="12.73046875" style="1" customWidth="1"/>
    <col min="2" max="2" width="64.3984375" style="1" customWidth="1"/>
    <col min="3" max="56" width="7.3984375" style="1" customWidth="1"/>
    <col min="57" max="16384" width="9.1328125" style="1"/>
  </cols>
  <sheetData>
    <row r="1" spans="1:56" ht="33.75" customHeight="1" x14ac:dyDescent="0.4">
      <c r="A1" s="644" t="s">
        <v>358</v>
      </c>
      <c r="B1" s="644"/>
    </row>
    <row r="2" spans="1:56" ht="23.25" customHeight="1" x14ac:dyDescent="0.35">
      <c r="A2" s="643" t="s">
        <v>0</v>
      </c>
      <c r="B2" s="643"/>
    </row>
    <row r="3" spans="1:56" ht="20.100000000000001" customHeight="1" x14ac:dyDescent="0.35">
      <c r="A3" s="650"/>
      <c r="B3" s="650"/>
      <c r="C3" s="681">
        <v>2009</v>
      </c>
      <c r="D3" s="650"/>
      <c r="E3" s="650"/>
      <c r="F3" s="682"/>
      <c r="G3" s="681">
        <v>2010</v>
      </c>
      <c r="H3" s="650"/>
      <c r="I3" s="650"/>
      <c r="J3" s="682"/>
      <c r="K3" s="681">
        <v>2011</v>
      </c>
      <c r="L3" s="650"/>
      <c r="M3" s="650"/>
      <c r="N3" s="682"/>
      <c r="O3" s="681">
        <v>2012</v>
      </c>
      <c r="P3" s="650"/>
      <c r="Q3" s="650"/>
      <c r="R3" s="682"/>
      <c r="S3" s="681">
        <v>2013</v>
      </c>
      <c r="T3" s="650"/>
      <c r="U3" s="650"/>
      <c r="V3" s="682"/>
      <c r="W3" s="681">
        <v>2014</v>
      </c>
      <c r="X3" s="650"/>
      <c r="Y3" s="650"/>
      <c r="Z3" s="682"/>
      <c r="AA3" s="681">
        <v>2015</v>
      </c>
      <c r="AB3" s="650"/>
      <c r="AC3" s="650"/>
      <c r="AD3" s="650"/>
      <c r="AE3" s="650"/>
      <c r="AF3" s="682"/>
      <c r="AG3" s="681">
        <v>2016</v>
      </c>
      <c r="AH3" s="650"/>
      <c r="AI3" s="650"/>
      <c r="AJ3" s="650"/>
      <c r="AK3" s="650"/>
      <c r="AL3" s="682"/>
      <c r="AM3" s="681">
        <v>2017</v>
      </c>
      <c r="AN3" s="650"/>
      <c r="AO3" s="650"/>
      <c r="AP3" s="650"/>
      <c r="AQ3" s="650"/>
      <c r="AR3" s="682"/>
      <c r="AS3" s="681">
        <v>2018</v>
      </c>
      <c r="AT3" s="650"/>
      <c r="AU3" s="650"/>
      <c r="AV3" s="650"/>
      <c r="AW3" s="650"/>
      <c r="AX3" s="682"/>
      <c r="AY3" s="650">
        <v>2019</v>
      </c>
      <c r="AZ3" s="650"/>
      <c r="BA3" s="650"/>
      <c r="BB3" s="650"/>
      <c r="BC3" s="650"/>
      <c r="BD3" s="650"/>
    </row>
    <row r="4" spans="1:56" ht="20.100000000000001" customHeight="1" x14ac:dyDescent="0.35">
      <c r="A4" s="612" t="s">
        <v>908</v>
      </c>
      <c r="B4" s="621"/>
      <c r="C4" s="681" t="s">
        <v>250</v>
      </c>
      <c r="D4" s="650"/>
      <c r="E4" s="650" t="s">
        <v>251</v>
      </c>
      <c r="F4" s="682"/>
      <c r="G4" s="681" t="s">
        <v>250</v>
      </c>
      <c r="H4" s="650"/>
      <c r="I4" s="650" t="s">
        <v>251</v>
      </c>
      <c r="J4" s="682"/>
      <c r="K4" s="681" t="s">
        <v>250</v>
      </c>
      <c r="L4" s="650"/>
      <c r="M4" s="650" t="s">
        <v>251</v>
      </c>
      <c r="N4" s="682"/>
      <c r="O4" s="681" t="s">
        <v>250</v>
      </c>
      <c r="P4" s="650"/>
      <c r="Q4" s="650" t="s">
        <v>251</v>
      </c>
      <c r="R4" s="682"/>
      <c r="S4" s="681" t="s">
        <v>250</v>
      </c>
      <c r="T4" s="650"/>
      <c r="U4" s="650" t="s">
        <v>251</v>
      </c>
      <c r="V4" s="682"/>
      <c r="W4" s="681" t="s">
        <v>250</v>
      </c>
      <c r="X4" s="650"/>
      <c r="Y4" s="650" t="s">
        <v>251</v>
      </c>
      <c r="Z4" s="682"/>
      <c r="AA4" s="681" t="s">
        <v>250</v>
      </c>
      <c r="AB4" s="650"/>
      <c r="AC4" s="650" t="s">
        <v>251</v>
      </c>
      <c r="AD4" s="650"/>
      <c r="AE4" s="650" t="s">
        <v>131</v>
      </c>
      <c r="AF4" s="682"/>
      <c r="AG4" s="681" t="s">
        <v>250</v>
      </c>
      <c r="AH4" s="650"/>
      <c r="AI4" s="650" t="s">
        <v>251</v>
      </c>
      <c r="AJ4" s="650"/>
      <c r="AK4" s="650" t="s">
        <v>131</v>
      </c>
      <c r="AL4" s="682"/>
      <c r="AM4" s="681" t="s">
        <v>250</v>
      </c>
      <c r="AN4" s="650"/>
      <c r="AO4" s="650" t="s">
        <v>251</v>
      </c>
      <c r="AP4" s="650"/>
      <c r="AQ4" s="650" t="s">
        <v>131</v>
      </c>
      <c r="AR4" s="682"/>
      <c r="AS4" s="681" t="s">
        <v>250</v>
      </c>
      <c r="AT4" s="650"/>
      <c r="AU4" s="650" t="s">
        <v>251</v>
      </c>
      <c r="AV4" s="650"/>
      <c r="AW4" s="650" t="s">
        <v>131</v>
      </c>
      <c r="AX4" s="682"/>
      <c r="AY4" s="650" t="s">
        <v>250</v>
      </c>
      <c r="AZ4" s="650"/>
      <c r="BA4" s="650" t="s">
        <v>251</v>
      </c>
      <c r="BB4" s="650"/>
      <c r="BC4" s="650" t="s">
        <v>131</v>
      </c>
      <c r="BD4" s="650"/>
    </row>
    <row r="5" spans="1:56" ht="20.100000000000001" customHeight="1" x14ac:dyDescent="0.35">
      <c r="A5" s="68" t="s">
        <v>906</v>
      </c>
      <c r="B5" s="68" t="s">
        <v>2</v>
      </c>
      <c r="C5" s="273" t="s">
        <v>252</v>
      </c>
      <c r="D5" s="268" t="s">
        <v>253</v>
      </c>
      <c r="E5" s="268" t="s">
        <v>252</v>
      </c>
      <c r="F5" s="274" t="s">
        <v>253</v>
      </c>
      <c r="G5" s="273" t="s">
        <v>252</v>
      </c>
      <c r="H5" s="268" t="s">
        <v>253</v>
      </c>
      <c r="I5" s="268" t="s">
        <v>252</v>
      </c>
      <c r="J5" s="274" t="s">
        <v>253</v>
      </c>
      <c r="K5" s="273" t="s">
        <v>252</v>
      </c>
      <c r="L5" s="268" t="s">
        <v>253</v>
      </c>
      <c r="M5" s="268" t="s">
        <v>252</v>
      </c>
      <c r="N5" s="274" t="s">
        <v>253</v>
      </c>
      <c r="O5" s="273" t="s">
        <v>252</v>
      </c>
      <c r="P5" s="268" t="s">
        <v>253</v>
      </c>
      <c r="Q5" s="268" t="s">
        <v>252</v>
      </c>
      <c r="R5" s="274" t="s">
        <v>253</v>
      </c>
      <c r="S5" s="273" t="s">
        <v>252</v>
      </c>
      <c r="T5" s="268" t="s">
        <v>253</v>
      </c>
      <c r="U5" s="268" t="s">
        <v>252</v>
      </c>
      <c r="V5" s="274" t="s">
        <v>253</v>
      </c>
      <c r="W5" s="273" t="s">
        <v>252</v>
      </c>
      <c r="X5" s="268" t="s">
        <v>253</v>
      </c>
      <c r="Y5" s="268" t="s">
        <v>252</v>
      </c>
      <c r="Z5" s="274" t="s">
        <v>253</v>
      </c>
      <c r="AA5" s="273" t="s">
        <v>252</v>
      </c>
      <c r="AB5" s="268" t="s">
        <v>253</v>
      </c>
      <c r="AC5" s="268" t="s">
        <v>252</v>
      </c>
      <c r="AD5" s="268" t="s">
        <v>253</v>
      </c>
      <c r="AE5" s="268" t="s">
        <v>252</v>
      </c>
      <c r="AF5" s="274" t="s">
        <v>253</v>
      </c>
      <c r="AG5" s="273" t="s">
        <v>252</v>
      </c>
      <c r="AH5" s="268" t="s">
        <v>253</v>
      </c>
      <c r="AI5" s="268" t="s">
        <v>252</v>
      </c>
      <c r="AJ5" s="268" t="s">
        <v>253</v>
      </c>
      <c r="AK5" s="268" t="s">
        <v>252</v>
      </c>
      <c r="AL5" s="274" t="s">
        <v>253</v>
      </c>
      <c r="AM5" s="273" t="s">
        <v>252</v>
      </c>
      <c r="AN5" s="268" t="s">
        <v>253</v>
      </c>
      <c r="AO5" s="268" t="s">
        <v>252</v>
      </c>
      <c r="AP5" s="268" t="s">
        <v>253</v>
      </c>
      <c r="AQ5" s="268" t="s">
        <v>252</v>
      </c>
      <c r="AR5" s="274" t="s">
        <v>253</v>
      </c>
      <c r="AS5" s="273" t="s">
        <v>252</v>
      </c>
      <c r="AT5" s="268" t="s">
        <v>253</v>
      </c>
      <c r="AU5" s="268" t="s">
        <v>252</v>
      </c>
      <c r="AV5" s="268" t="s">
        <v>253</v>
      </c>
      <c r="AW5" s="268" t="s">
        <v>252</v>
      </c>
      <c r="AX5" s="274" t="s">
        <v>253</v>
      </c>
      <c r="AY5" s="268" t="s">
        <v>252</v>
      </c>
      <c r="AZ5" s="268" t="s">
        <v>253</v>
      </c>
      <c r="BA5" s="268" t="s">
        <v>252</v>
      </c>
      <c r="BB5" s="268" t="s">
        <v>253</v>
      </c>
      <c r="BC5" s="268" t="s">
        <v>252</v>
      </c>
      <c r="BD5" s="268" t="s">
        <v>253</v>
      </c>
    </row>
    <row r="6" spans="1:56" ht="20.100000000000001" customHeight="1" x14ac:dyDescent="0.35">
      <c r="A6" s="74" t="s">
        <v>10</v>
      </c>
      <c r="B6" s="75" t="s">
        <v>11</v>
      </c>
      <c r="C6" s="184">
        <v>33</v>
      </c>
      <c r="D6" s="185">
        <v>60</v>
      </c>
      <c r="E6" s="186">
        <v>22</v>
      </c>
      <c r="F6" s="187">
        <v>40</v>
      </c>
      <c r="G6" s="184">
        <v>32</v>
      </c>
      <c r="H6" s="185">
        <v>60.4</v>
      </c>
      <c r="I6" s="186">
        <v>21</v>
      </c>
      <c r="J6" s="193">
        <v>39.6</v>
      </c>
      <c r="K6" s="184">
        <v>34</v>
      </c>
      <c r="L6" s="185">
        <v>59.6</v>
      </c>
      <c r="M6" s="186">
        <v>23</v>
      </c>
      <c r="N6" s="193">
        <v>40.4</v>
      </c>
      <c r="O6" s="184">
        <v>38</v>
      </c>
      <c r="P6" s="185">
        <v>57.6</v>
      </c>
      <c r="Q6" s="186">
        <v>28</v>
      </c>
      <c r="R6" s="193">
        <v>42.4</v>
      </c>
      <c r="S6" s="184">
        <v>32</v>
      </c>
      <c r="T6" s="185">
        <v>51.6</v>
      </c>
      <c r="U6" s="186">
        <v>30</v>
      </c>
      <c r="V6" s="193">
        <v>48.4</v>
      </c>
      <c r="W6" s="184">
        <v>29</v>
      </c>
      <c r="X6" s="185">
        <v>53.7</v>
      </c>
      <c r="Y6" s="186">
        <v>25</v>
      </c>
      <c r="Z6" s="193">
        <v>46.3</v>
      </c>
      <c r="AA6" s="184">
        <v>37</v>
      </c>
      <c r="AB6" s="185">
        <v>69.8</v>
      </c>
      <c r="AC6" s="186">
        <v>16</v>
      </c>
      <c r="AD6" s="185">
        <v>30.2</v>
      </c>
      <c r="AE6" s="122">
        <v>0</v>
      </c>
      <c r="AF6" s="193">
        <v>0</v>
      </c>
      <c r="AG6" s="184">
        <v>33</v>
      </c>
      <c r="AH6" s="185">
        <v>55.9</v>
      </c>
      <c r="AI6" s="186">
        <v>26</v>
      </c>
      <c r="AJ6" s="186">
        <v>44.1</v>
      </c>
      <c r="AK6" s="122">
        <v>0</v>
      </c>
      <c r="AL6" s="193">
        <v>0</v>
      </c>
      <c r="AM6" s="184">
        <v>34</v>
      </c>
      <c r="AN6" s="185">
        <v>54</v>
      </c>
      <c r="AO6" s="186">
        <v>29</v>
      </c>
      <c r="AP6" s="185">
        <v>46</v>
      </c>
      <c r="AQ6" s="482">
        <v>0</v>
      </c>
      <c r="AR6" s="182">
        <v>0</v>
      </c>
      <c r="AS6" s="184">
        <v>32</v>
      </c>
      <c r="AT6" s="185">
        <v>46.4</v>
      </c>
      <c r="AU6" s="186">
        <v>37</v>
      </c>
      <c r="AV6" s="185">
        <v>53.6</v>
      </c>
      <c r="AW6" s="122">
        <v>0</v>
      </c>
      <c r="AX6" s="193">
        <v>0</v>
      </c>
      <c r="AY6" s="184">
        <v>31</v>
      </c>
      <c r="AZ6" s="185">
        <v>47</v>
      </c>
      <c r="BA6" s="186">
        <v>35</v>
      </c>
      <c r="BB6" s="185">
        <v>53</v>
      </c>
      <c r="BC6" s="122">
        <v>0</v>
      </c>
      <c r="BD6" s="193">
        <v>0</v>
      </c>
    </row>
    <row r="7" spans="1:56" ht="20.100000000000001" customHeight="1" x14ac:dyDescent="0.35">
      <c r="A7" s="80" t="s">
        <v>18</v>
      </c>
      <c r="B7" s="81" t="s">
        <v>19</v>
      </c>
      <c r="C7" s="188">
        <v>26</v>
      </c>
      <c r="D7" s="189">
        <v>46.4</v>
      </c>
      <c r="E7" s="190">
        <v>30</v>
      </c>
      <c r="F7" s="191">
        <v>53.6</v>
      </c>
      <c r="G7" s="188">
        <v>27</v>
      </c>
      <c r="H7" s="189">
        <v>50</v>
      </c>
      <c r="I7" s="190">
        <v>27</v>
      </c>
      <c r="J7" s="192">
        <v>50</v>
      </c>
      <c r="K7" s="188">
        <v>30</v>
      </c>
      <c r="L7" s="189">
        <v>50.8</v>
      </c>
      <c r="M7" s="190">
        <v>29</v>
      </c>
      <c r="N7" s="192">
        <v>49.2</v>
      </c>
      <c r="O7" s="188">
        <v>30</v>
      </c>
      <c r="P7" s="189">
        <v>45.5</v>
      </c>
      <c r="Q7" s="190">
        <v>36</v>
      </c>
      <c r="R7" s="192">
        <v>54.5</v>
      </c>
      <c r="S7" s="188">
        <v>35</v>
      </c>
      <c r="T7" s="189">
        <v>50.7</v>
      </c>
      <c r="U7" s="190">
        <v>34</v>
      </c>
      <c r="V7" s="192">
        <v>49.3</v>
      </c>
      <c r="W7" s="188">
        <v>37</v>
      </c>
      <c r="X7" s="189">
        <v>52.1</v>
      </c>
      <c r="Y7" s="190">
        <v>34</v>
      </c>
      <c r="Z7" s="192">
        <v>47.9</v>
      </c>
      <c r="AA7" s="188">
        <v>41</v>
      </c>
      <c r="AB7" s="189">
        <v>55.4</v>
      </c>
      <c r="AC7" s="190">
        <v>33</v>
      </c>
      <c r="AD7" s="189">
        <v>44.6</v>
      </c>
      <c r="AE7" s="123">
        <v>0</v>
      </c>
      <c r="AF7" s="192">
        <v>0</v>
      </c>
      <c r="AG7" s="188">
        <v>42</v>
      </c>
      <c r="AH7" s="189">
        <v>56.8</v>
      </c>
      <c r="AI7" s="190">
        <v>32</v>
      </c>
      <c r="AJ7" s="190">
        <v>43.2</v>
      </c>
      <c r="AK7" s="123">
        <v>0</v>
      </c>
      <c r="AL7" s="192">
        <v>0</v>
      </c>
      <c r="AM7" s="188">
        <v>36</v>
      </c>
      <c r="AN7" s="189">
        <v>48</v>
      </c>
      <c r="AO7" s="190">
        <v>39</v>
      </c>
      <c r="AP7" s="189">
        <v>52</v>
      </c>
      <c r="AQ7" s="483">
        <v>0</v>
      </c>
      <c r="AR7" s="181">
        <v>0</v>
      </c>
      <c r="AS7" s="188">
        <v>38</v>
      </c>
      <c r="AT7" s="189">
        <v>52.8</v>
      </c>
      <c r="AU7" s="190">
        <v>34</v>
      </c>
      <c r="AV7" s="189">
        <v>47.2</v>
      </c>
      <c r="AW7" s="123">
        <v>0</v>
      </c>
      <c r="AX7" s="192">
        <v>0</v>
      </c>
      <c r="AY7" s="188">
        <v>38</v>
      </c>
      <c r="AZ7" s="189">
        <v>50.7</v>
      </c>
      <c r="BA7" s="190">
        <v>37</v>
      </c>
      <c r="BB7" s="189">
        <v>49.3</v>
      </c>
      <c r="BC7" s="123">
        <v>0</v>
      </c>
      <c r="BD7" s="192">
        <v>0</v>
      </c>
    </row>
    <row r="8" spans="1:56" ht="20.100000000000001" customHeight="1" x14ac:dyDescent="0.35">
      <c r="A8" s="74" t="s">
        <v>18</v>
      </c>
      <c r="B8" s="75" t="s">
        <v>639</v>
      </c>
      <c r="C8" s="184" t="s">
        <v>247</v>
      </c>
      <c r="D8" s="185" t="s">
        <v>247</v>
      </c>
      <c r="E8" s="186" t="s">
        <v>247</v>
      </c>
      <c r="F8" s="187" t="s">
        <v>247</v>
      </c>
      <c r="G8" s="184" t="s">
        <v>247</v>
      </c>
      <c r="H8" s="185" t="s">
        <v>247</v>
      </c>
      <c r="I8" s="186" t="s">
        <v>247</v>
      </c>
      <c r="J8" s="193" t="s">
        <v>247</v>
      </c>
      <c r="K8" s="184" t="s">
        <v>247</v>
      </c>
      <c r="L8" s="185" t="s">
        <v>247</v>
      </c>
      <c r="M8" s="186" t="s">
        <v>247</v>
      </c>
      <c r="N8" s="193" t="s">
        <v>247</v>
      </c>
      <c r="O8" s="184">
        <v>57</v>
      </c>
      <c r="P8" s="185">
        <v>51.8</v>
      </c>
      <c r="Q8" s="186">
        <v>53</v>
      </c>
      <c r="R8" s="193">
        <v>48.2</v>
      </c>
      <c r="S8" s="184">
        <v>59</v>
      </c>
      <c r="T8" s="185">
        <v>53.2</v>
      </c>
      <c r="U8" s="186">
        <v>52</v>
      </c>
      <c r="V8" s="193">
        <v>46.8</v>
      </c>
      <c r="W8" s="184">
        <v>66</v>
      </c>
      <c r="X8" s="185">
        <v>60.6</v>
      </c>
      <c r="Y8" s="186">
        <v>43</v>
      </c>
      <c r="Z8" s="193">
        <v>39.4</v>
      </c>
      <c r="AA8" s="184">
        <v>65</v>
      </c>
      <c r="AB8" s="185">
        <v>58</v>
      </c>
      <c r="AC8" s="186">
        <v>47</v>
      </c>
      <c r="AD8" s="185">
        <v>42</v>
      </c>
      <c r="AE8" s="122">
        <v>0</v>
      </c>
      <c r="AF8" s="193">
        <v>0</v>
      </c>
      <c r="AG8" s="184">
        <v>62</v>
      </c>
      <c r="AH8" s="185">
        <v>56.9</v>
      </c>
      <c r="AI8" s="186">
        <v>47</v>
      </c>
      <c r="AJ8" s="186">
        <v>43.1</v>
      </c>
      <c r="AK8" s="122">
        <v>0</v>
      </c>
      <c r="AL8" s="193">
        <v>0</v>
      </c>
      <c r="AM8" s="184">
        <v>79</v>
      </c>
      <c r="AN8" s="185">
        <v>56.4</v>
      </c>
      <c r="AO8" s="186">
        <v>61</v>
      </c>
      <c r="AP8" s="185">
        <v>43.6</v>
      </c>
      <c r="AQ8" s="482">
        <v>0</v>
      </c>
      <c r="AR8" s="182">
        <v>0</v>
      </c>
      <c r="AS8" s="184">
        <v>90</v>
      </c>
      <c r="AT8" s="185">
        <v>63.8</v>
      </c>
      <c r="AU8" s="186">
        <v>51</v>
      </c>
      <c r="AV8" s="185">
        <v>36.200000000000003</v>
      </c>
      <c r="AW8" s="122">
        <v>0</v>
      </c>
      <c r="AX8" s="193">
        <v>0</v>
      </c>
      <c r="AY8" s="184">
        <v>71</v>
      </c>
      <c r="AZ8" s="185">
        <v>50.4</v>
      </c>
      <c r="BA8" s="186">
        <v>70</v>
      </c>
      <c r="BB8" s="185">
        <v>49.6</v>
      </c>
      <c r="BC8" s="122">
        <v>0</v>
      </c>
      <c r="BD8" s="193">
        <v>0</v>
      </c>
    </row>
    <row r="9" spans="1:56" ht="20.100000000000001" customHeight="1" x14ac:dyDescent="0.35">
      <c r="A9" s="80" t="s">
        <v>26</v>
      </c>
      <c r="B9" s="81" t="s">
        <v>27</v>
      </c>
      <c r="C9" s="188">
        <v>90</v>
      </c>
      <c r="D9" s="189">
        <v>60.4</v>
      </c>
      <c r="E9" s="190">
        <v>59</v>
      </c>
      <c r="F9" s="191">
        <v>39.6</v>
      </c>
      <c r="G9" s="188">
        <v>85</v>
      </c>
      <c r="H9" s="189">
        <v>52.5</v>
      </c>
      <c r="I9" s="190">
        <v>77</v>
      </c>
      <c r="J9" s="192">
        <v>47.5</v>
      </c>
      <c r="K9" s="188">
        <v>73</v>
      </c>
      <c r="L9" s="189">
        <v>46.2</v>
      </c>
      <c r="M9" s="190">
        <v>85</v>
      </c>
      <c r="N9" s="192">
        <v>53.8</v>
      </c>
      <c r="O9" s="188">
        <v>80</v>
      </c>
      <c r="P9" s="189">
        <v>48.2</v>
      </c>
      <c r="Q9" s="190">
        <v>86</v>
      </c>
      <c r="R9" s="192">
        <v>51.8</v>
      </c>
      <c r="S9" s="188">
        <v>71</v>
      </c>
      <c r="T9" s="189">
        <v>44.7</v>
      </c>
      <c r="U9" s="190">
        <v>88</v>
      </c>
      <c r="V9" s="192">
        <v>55.3</v>
      </c>
      <c r="W9" s="188">
        <v>78</v>
      </c>
      <c r="X9" s="189">
        <v>50</v>
      </c>
      <c r="Y9" s="190">
        <v>78</v>
      </c>
      <c r="Z9" s="192">
        <v>50</v>
      </c>
      <c r="AA9" s="188">
        <v>77</v>
      </c>
      <c r="AB9" s="189">
        <v>47.5</v>
      </c>
      <c r="AC9" s="190">
        <v>85</v>
      </c>
      <c r="AD9" s="189">
        <v>52.5</v>
      </c>
      <c r="AE9" s="123">
        <v>0</v>
      </c>
      <c r="AF9" s="192">
        <v>0</v>
      </c>
      <c r="AG9" s="188">
        <v>85</v>
      </c>
      <c r="AH9" s="189">
        <v>54.8</v>
      </c>
      <c r="AI9" s="190">
        <v>70</v>
      </c>
      <c r="AJ9" s="190">
        <v>45.2</v>
      </c>
      <c r="AK9" s="123">
        <v>0</v>
      </c>
      <c r="AL9" s="192">
        <v>0</v>
      </c>
      <c r="AM9" s="188">
        <v>81</v>
      </c>
      <c r="AN9" s="189">
        <v>50.9</v>
      </c>
      <c r="AO9" s="190">
        <v>78</v>
      </c>
      <c r="AP9" s="189">
        <v>49.1</v>
      </c>
      <c r="AQ9" s="483">
        <v>0</v>
      </c>
      <c r="AR9" s="181">
        <v>0</v>
      </c>
      <c r="AS9" s="188">
        <v>100</v>
      </c>
      <c r="AT9" s="189">
        <v>62.5</v>
      </c>
      <c r="AU9" s="190">
        <v>60</v>
      </c>
      <c r="AV9" s="189">
        <v>37.5</v>
      </c>
      <c r="AW9" s="123">
        <v>0</v>
      </c>
      <c r="AX9" s="192">
        <v>0</v>
      </c>
      <c r="AY9" s="188">
        <v>90</v>
      </c>
      <c r="AZ9" s="189">
        <v>54.9</v>
      </c>
      <c r="BA9" s="190">
        <v>74</v>
      </c>
      <c r="BB9" s="189">
        <v>45.1</v>
      </c>
      <c r="BC9" s="123">
        <v>0</v>
      </c>
      <c r="BD9" s="192">
        <v>0</v>
      </c>
    </row>
    <row r="10" spans="1:56" ht="20.100000000000001" customHeight="1" x14ac:dyDescent="0.35">
      <c r="A10" s="74" t="s">
        <v>26</v>
      </c>
      <c r="B10" s="75" t="s">
        <v>31</v>
      </c>
      <c r="C10" s="184">
        <v>36</v>
      </c>
      <c r="D10" s="185">
        <v>36</v>
      </c>
      <c r="E10" s="186">
        <v>64</v>
      </c>
      <c r="F10" s="187">
        <v>64</v>
      </c>
      <c r="G10" s="184">
        <v>54</v>
      </c>
      <c r="H10" s="185">
        <v>54</v>
      </c>
      <c r="I10" s="186">
        <v>46</v>
      </c>
      <c r="J10" s="193">
        <v>46</v>
      </c>
      <c r="K10" s="184">
        <v>51</v>
      </c>
      <c r="L10" s="185">
        <v>48.1</v>
      </c>
      <c r="M10" s="186">
        <v>55</v>
      </c>
      <c r="N10" s="193">
        <v>51.9</v>
      </c>
      <c r="O10" s="184">
        <v>57</v>
      </c>
      <c r="P10" s="185">
        <v>54.8</v>
      </c>
      <c r="Q10" s="186">
        <v>47</v>
      </c>
      <c r="R10" s="193">
        <v>45.2</v>
      </c>
      <c r="S10" s="184">
        <v>58</v>
      </c>
      <c r="T10" s="185">
        <v>54.2</v>
      </c>
      <c r="U10" s="186">
        <v>49</v>
      </c>
      <c r="V10" s="193">
        <v>45.8</v>
      </c>
      <c r="W10" s="184">
        <v>54</v>
      </c>
      <c r="X10" s="185">
        <v>50</v>
      </c>
      <c r="Y10" s="186">
        <v>54</v>
      </c>
      <c r="Z10" s="193">
        <v>50</v>
      </c>
      <c r="AA10" s="184">
        <v>50</v>
      </c>
      <c r="AB10" s="185">
        <v>45</v>
      </c>
      <c r="AC10" s="186">
        <v>61</v>
      </c>
      <c r="AD10" s="185">
        <v>55</v>
      </c>
      <c r="AE10" s="122">
        <v>0</v>
      </c>
      <c r="AF10" s="193">
        <v>0</v>
      </c>
      <c r="AG10" s="184">
        <v>39</v>
      </c>
      <c r="AH10" s="185">
        <v>36.4</v>
      </c>
      <c r="AI10" s="186">
        <v>68</v>
      </c>
      <c r="AJ10" s="185">
        <v>63.6</v>
      </c>
      <c r="AK10" s="122">
        <v>0</v>
      </c>
      <c r="AL10" s="193">
        <v>0</v>
      </c>
      <c r="AM10" s="184">
        <v>38</v>
      </c>
      <c r="AN10" s="185">
        <v>32.799999999999997</v>
      </c>
      <c r="AO10" s="186">
        <v>78</v>
      </c>
      <c r="AP10" s="185">
        <v>67.2</v>
      </c>
      <c r="AQ10" s="482">
        <v>0</v>
      </c>
      <c r="AR10" s="182">
        <v>0</v>
      </c>
      <c r="AS10" s="184">
        <v>41</v>
      </c>
      <c r="AT10" s="185">
        <v>35.299999999999997</v>
      </c>
      <c r="AU10" s="186">
        <v>75</v>
      </c>
      <c r="AV10" s="185">
        <v>64.7</v>
      </c>
      <c r="AW10" s="122">
        <v>0</v>
      </c>
      <c r="AX10" s="193">
        <v>0</v>
      </c>
      <c r="AY10" s="184">
        <v>44</v>
      </c>
      <c r="AZ10" s="185">
        <v>37.6</v>
      </c>
      <c r="BA10" s="186">
        <v>73</v>
      </c>
      <c r="BB10" s="185">
        <v>62.4</v>
      </c>
      <c r="BC10" s="122">
        <v>0</v>
      </c>
      <c r="BD10" s="193">
        <v>0</v>
      </c>
    </row>
    <row r="11" spans="1:56" ht="20.100000000000001" customHeight="1" x14ac:dyDescent="0.35">
      <c r="A11" s="80" t="s">
        <v>26</v>
      </c>
      <c r="B11" s="81" t="s">
        <v>32</v>
      </c>
      <c r="C11" s="188">
        <v>47</v>
      </c>
      <c r="D11" s="189">
        <v>47.5</v>
      </c>
      <c r="E11" s="190">
        <v>52</v>
      </c>
      <c r="F11" s="191">
        <v>52.5</v>
      </c>
      <c r="G11" s="188">
        <v>52</v>
      </c>
      <c r="H11" s="189">
        <v>52.5</v>
      </c>
      <c r="I11" s="190">
        <v>47</v>
      </c>
      <c r="J11" s="192">
        <v>47.5</v>
      </c>
      <c r="K11" s="188">
        <v>49</v>
      </c>
      <c r="L11" s="189">
        <v>54.4</v>
      </c>
      <c r="M11" s="190">
        <v>41</v>
      </c>
      <c r="N11" s="192">
        <v>45.6</v>
      </c>
      <c r="O11" s="188">
        <v>60</v>
      </c>
      <c r="P11" s="189">
        <v>60.6</v>
      </c>
      <c r="Q11" s="190">
        <v>39</v>
      </c>
      <c r="R11" s="192">
        <v>39.4</v>
      </c>
      <c r="S11" s="188">
        <v>51</v>
      </c>
      <c r="T11" s="189">
        <v>51</v>
      </c>
      <c r="U11" s="190">
        <v>49</v>
      </c>
      <c r="V11" s="192">
        <v>49</v>
      </c>
      <c r="W11" s="188">
        <v>51</v>
      </c>
      <c r="X11" s="189">
        <v>45.9</v>
      </c>
      <c r="Y11" s="190">
        <v>60</v>
      </c>
      <c r="Z11" s="192">
        <v>54.1</v>
      </c>
      <c r="AA11" s="188">
        <v>57</v>
      </c>
      <c r="AB11" s="189">
        <v>52.8</v>
      </c>
      <c r="AC11" s="190">
        <v>51</v>
      </c>
      <c r="AD11" s="189">
        <v>47.2</v>
      </c>
      <c r="AE11" s="123">
        <v>0</v>
      </c>
      <c r="AF11" s="192">
        <v>0</v>
      </c>
      <c r="AG11" s="188">
        <v>45</v>
      </c>
      <c r="AH11" s="189">
        <v>42.1</v>
      </c>
      <c r="AI11" s="190">
        <v>62</v>
      </c>
      <c r="AJ11" s="189">
        <v>57.9</v>
      </c>
      <c r="AK11" s="123">
        <v>0</v>
      </c>
      <c r="AL11" s="192">
        <v>0</v>
      </c>
      <c r="AM11" s="188">
        <v>53</v>
      </c>
      <c r="AN11" s="189">
        <v>49.5</v>
      </c>
      <c r="AO11" s="190">
        <v>54</v>
      </c>
      <c r="AP11" s="189">
        <v>50.5</v>
      </c>
      <c r="AQ11" s="483">
        <v>0</v>
      </c>
      <c r="AR11" s="181">
        <v>0</v>
      </c>
      <c r="AS11" s="188">
        <v>51</v>
      </c>
      <c r="AT11" s="189">
        <v>48.1</v>
      </c>
      <c r="AU11" s="190">
        <v>53</v>
      </c>
      <c r="AV11" s="189">
        <v>50</v>
      </c>
      <c r="AW11" s="123">
        <v>2</v>
      </c>
      <c r="AX11" s="192">
        <v>1.9</v>
      </c>
      <c r="AY11" s="188">
        <v>45</v>
      </c>
      <c r="AZ11" s="189">
        <v>46.9</v>
      </c>
      <c r="BA11" s="190">
        <v>51</v>
      </c>
      <c r="BB11" s="189">
        <v>53.1</v>
      </c>
      <c r="BC11" s="123">
        <v>0</v>
      </c>
      <c r="BD11" s="192">
        <v>0</v>
      </c>
    </row>
    <row r="12" spans="1:56" ht="20.100000000000001" customHeight="1" x14ac:dyDescent="0.35">
      <c r="A12" s="74" t="s">
        <v>26</v>
      </c>
      <c r="B12" s="75" t="s">
        <v>34</v>
      </c>
      <c r="C12" s="184">
        <v>111</v>
      </c>
      <c r="D12" s="185">
        <v>60.7</v>
      </c>
      <c r="E12" s="186">
        <v>72</v>
      </c>
      <c r="F12" s="187">
        <v>39.299999999999997</v>
      </c>
      <c r="G12" s="184">
        <v>85</v>
      </c>
      <c r="H12" s="185">
        <v>49.4</v>
      </c>
      <c r="I12" s="186">
        <v>87</v>
      </c>
      <c r="J12" s="193">
        <v>50.6</v>
      </c>
      <c r="K12" s="184">
        <v>111</v>
      </c>
      <c r="L12" s="185">
        <v>63.4</v>
      </c>
      <c r="M12" s="186">
        <v>64</v>
      </c>
      <c r="N12" s="193">
        <v>36.6</v>
      </c>
      <c r="O12" s="184">
        <v>85</v>
      </c>
      <c r="P12" s="185">
        <v>49.1</v>
      </c>
      <c r="Q12" s="186">
        <v>88</v>
      </c>
      <c r="R12" s="193">
        <v>50.9</v>
      </c>
      <c r="S12" s="184">
        <v>94</v>
      </c>
      <c r="T12" s="185">
        <v>53.4</v>
      </c>
      <c r="U12" s="186">
        <v>82</v>
      </c>
      <c r="V12" s="193">
        <v>46.6</v>
      </c>
      <c r="W12" s="184">
        <v>82</v>
      </c>
      <c r="X12" s="185">
        <v>48.2</v>
      </c>
      <c r="Y12" s="186">
        <v>88</v>
      </c>
      <c r="Z12" s="193">
        <v>51.8</v>
      </c>
      <c r="AA12" s="184">
        <v>89</v>
      </c>
      <c r="AB12" s="185">
        <v>56</v>
      </c>
      <c r="AC12" s="186">
        <v>70</v>
      </c>
      <c r="AD12" s="185">
        <v>44</v>
      </c>
      <c r="AE12" s="122">
        <v>0</v>
      </c>
      <c r="AF12" s="193">
        <v>0</v>
      </c>
      <c r="AG12" s="184">
        <v>86</v>
      </c>
      <c r="AH12" s="185">
        <v>48.9</v>
      </c>
      <c r="AI12" s="186">
        <v>90</v>
      </c>
      <c r="AJ12" s="186">
        <v>51.1</v>
      </c>
      <c r="AK12" s="122">
        <v>0</v>
      </c>
      <c r="AL12" s="193">
        <v>0</v>
      </c>
      <c r="AM12" s="184">
        <v>98</v>
      </c>
      <c r="AN12" s="185">
        <v>53.8</v>
      </c>
      <c r="AO12" s="186">
        <v>84</v>
      </c>
      <c r="AP12" s="185">
        <v>46.2</v>
      </c>
      <c r="AQ12" s="482">
        <v>0</v>
      </c>
      <c r="AR12" s="182">
        <v>0</v>
      </c>
      <c r="AS12" s="184">
        <v>101</v>
      </c>
      <c r="AT12" s="185">
        <v>55.8</v>
      </c>
      <c r="AU12" s="186">
        <v>80</v>
      </c>
      <c r="AV12" s="185">
        <v>44.2</v>
      </c>
      <c r="AW12" s="122">
        <v>0</v>
      </c>
      <c r="AX12" s="193">
        <v>0</v>
      </c>
      <c r="AY12" s="184">
        <v>75</v>
      </c>
      <c r="AZ12" s="185">
        <v>45.2</v>
      </c>
      <c r="BA12" s="186">
        <v>91</v>
      </c>
      <c r="BB12" s="185">
        <v>54.8</v>
      </c>
      <c r="BC12" s="122">
        <v>0</v>
      </c>
      <c r="BD12" s="193">
        <v>0</v>
      </c>
    </row>
    <row r="13" spans="1:56" ht="20.100000000000001" customHeight="1" x14ac:dyDescent="0.35">
      <c r="A13" s="80" t="s">
        <v>26</v>
      </c>
      <c r="B13" s="81" t="s">
        <v>37</v>
      </c>
      <c r="C13" s="188">
        <v>69</v>
      </c>
      <c r="D13" s="189">
        <v>62.7</v>
      </c>
      <c r="E13" s="190">
        <v>41</v>
      </c>
      <c r="F13" s="192">
        <v>37.299999999999997</v>
      </c>
      <c r="G13" s="188">
        <v>70</v>
      </c>
      <c r="H13" s="189">
        <v>66</v>
      </c>
      <c r="I13" s="190">
        <v>36</v>
      </c>
      <c r="J13" s="192">
        <v>34</v>
      </c>
      <c r="K13" s="188">
        <v>79</v>
      </c>
      <c r="L13" s="189">
        <v>68.099999999999994</v>
      </c>
      <c r="M13" s="190">
        <v>37</v>
      </c>
      <c r="N13" s="192">
        <v>31.9</v>
      </c>
      <c r="O13" s="188">
        <v>68</v>
      </c>
      <c r="P13" s="189">
        <v>60.7</v>
      </c>
      <c r="Q13" s="190">
        <v>44</v>
      </c>
      <c r="R13" s="192">
        <v>39.299999999999997</v>
      </c>
      <c r="S13" s="188">
        <v>77</v>
      </c>
      <c r="T13" s="189">
        <v>66.400000000000006</v>
      </c>
      <c r="U13" s="190">
        <v>39</v>
      </c>
      <c r="V13" s="192">
        <v>33.6</v>
      </c>
      <c r="W13" s="188">
        <v>75</v>
      </c>
      <c r="X13" s="189">
        <v>57.3</v>
      </c>
      <c r="Y13" s="190">
        <v>56</v>
      </c>
      <c r="Z13" s="192">
        <v>42.7</v>
      </c>
      <c r="AA13" s="188">
        <v>71</v>
      </c>
      <c r="AB13" s="189">
        <v>59.2</v>
      </c>
      <c r="AC13" s="190">
        <v>49</v>
      </c>
      <c r="AD13" s="189">
        <v>40.799999999999997</v>
      </c>
      <c r="AE13" s="123">
        <v>0</v>
      </c>
      <c r="AF13" s="192">
        <v>0</v>
      </c>
      <c r="AG13" s="188">
        <v>65</v>
      </c>
      <c r="AH13" s="189">
        <v>55.6</v>
      </c>
      <c r="AI13" s="190">
        <v>52</v>
      </c>
      <c r="AJ13" s="190">
        <v>44.4</v>
      </c>
      <c r="AK13" s="123">
        <v>0</v>
      </c>
      <c r="AL13" s="192">
        <v>0</v>
      </c>
      <c r="AM13" s="188">
        <v>64</v>
      </c>
      <c r="AN13" s="189">
        <v>59.3</v>
      </c>
      <c r="AO13" s="190">
        <v>44</v>
      </c>
      <c r="AP13" s="189">
        <v>40.700000000000003</v>
      </c>
      <c r="AQ13" s="483">
        <v>0</v>
      </c>
      <c r="AR13" s="181">
        <v>0</v>
      </c>
      <c r="AS13" s="188">
        <v>59</v>
      </c>
      <c r="AT13" s="189">
        <v>50.4</v>
      </c>
      <c r="AU13" s="190">
        <v>58</v>
      </c>
      <c r="AV13" s="189">
        <v>49.6</v>
      </c>
      <c r="AW13" s="123">
        <v>0</v>
      </c>
      <c r="AX13" s="192">
        <v>0</v>
      </c>
      <c r="AY13" s="188">
        <v>63</v>
      </c>
      <c r="AZ13" s="189">
        <v>51.2</v>
      </c>
      <c r="BA13" s="190">
        <v>60</v>
      </c>
      <c r="BB13" s="189">
        <v>48.8</v>
      </c>
      <c r="BC13" s="123">
        <v>0</v>
      </c>
      <c r="BD13" s="192">
        <v>0</v>
      </c>
    </row>
    <row r="14" spans="1:56" ht="20.100000000000001" customHeight="1" x14ac:dyDescent="0.35">
      <c r="A14" s="74" t="s">
        <v>26</v>
      </c>
      <c r="B14" s="75" t="s">
        <v>640</v>
      </c>
      <c r="C14" s="184" t="s">
        <v>247</v>
      </c>
      <c r="D14" s="185" t="s">
        <v>247</v>
      </c>
      <c r="E14" s="186" t="s">
        <v>247</v>
      </c>
      <c r="F14" s="187" t="s">
        <v>247</v>
      </c>
      <c r="G14" s="184" t="s">
        <v>247</v>
      </c>
      <c r="H14" s="185" t="s">
        <v>247</v>
      </c>
      <c r="I14" s="186" t="s">
        <v>247</v>
      </c>
      <c r="J14" s="193" t="s">
        <v>247</v>
      </c>
      <c r="K14" s="184" t="s">
        <v>247</v>
      </c>
      <c r="L14" s="185" t="s">
        <v>247</v>
      </c>
      <c r="M14" s="186" t="s">
        <v>247</v>
      </c>
      <c r="N14" s="193" t="s">
        <v>247</v>
      </c>
      <c r="O14" s="184" t="s">
        <v>247</v>
      </c>
      <c r="P14" s="185" t="s">
        <v>247</v>
      </c>
      <c r="Q14" s="186" t="s">
        <v>247</v>
      </c>
      <c r="R14" s="193" t="s">
        <v>247</v>
      </c>
      <c r="S14" s="184">
        <v>39</v>
      </c>
      <c r="T14" s="185">
        <v>60</v>
      </c>
      <c r="U14" s="186">
        <v>26</v>
      </c>
      <c r="V14" s="193">
        <v>40</v>
      </c>
      <c r="W14" s="184">
        <v>42</v>
      </c>
      <c r="X14" s="185">
        <v>60</v>
      </c>
      <c r="Y14" s="186">
        <v>28</v>
      </c>
      <c r="Z14" s="193">
        <v>40</v>
      </c>
      <c r="AA14" s="184">
        <v>43</v>
      </c>
      <c r="AB14" s="185">
        <v>58.1</v>
      </c>
      <c r="AC14" s="186">
        <v>31</v>
      </c>
      <c r="AD14" s="185">
        <v>41.9</v>
      </c>
      <c r="AE14" s="122">
        <v>0</v>
      </c>
      <c r="AF14" s="193">
        <v>0</v>
      </c>
      <c r="AG14" s="184">
        <v>34</v>
      </c>
      <c r="AH14" s="185">
        <v>50</v>
      </c>
      <c r="AI14" s="186">
        <v>34</v>
      </c>
      <c r="AJ14" s="185">
        <v>50</v>
      </c>
      <c r="AK14" s="122">
        <v>0</v>
      </c>
      <c r="AL14" s="193">
        <v>0</v>
      </c>
      <c r="AM14" s="184">
        <v>34</v>
      </c>
      <c r="AN14" s="185">
        <v>51.5</v>
      </c>
      <c r="AO14" s="186">
        <v>32</v>
      </c>
      <c r="AP14" s="185">
        <v>48.5</v>
      </c>
      <c r="AQ14" s="482">
        <v>0</v>
      </c>
      <c r="AR14" s="182">
        <v>0</v>
      </c>
      <c r="AS14" s="184">
        <v>32</v>
      </c>
      <c r="AT14" s="185">
        <v>47.8</v>
      </c>
      <c r="AU14" s="186">
        <v>35</v>
      </c>
      <c r="AV14" s="185">
        <v>52.2</v>
      </c>
      <c r="AW14" s="122">
        <v>0</v>
      </c>
      <c r="AX14" s="193">
        <v>0</v>
      </c>
      <c r="AY14" s="184">
        <v>34</v>
      </c>
      <c r="AZ14" s="185">
        <v>50</v>
      </c>
      <c r="BA14" s="186">
        <v>34</v>
      </c>
      <c r="BB14" s="185">
        <v>50</v>
      </c>
      <c r="BC14" s="122">
        <v>0</v>
      </c>
      <c r="BD14" s="193">
        <v>0</v>
      </c>
    </row>
    <row r="15" spans="1:56" ht="20.100000000000001" customHeight="1" x14ac:dyDescent="0.35">
      <c r="A15" s="80" t="s">
        <v>42</v>
      </c>
      <c r="B15" s="81" t="s">
        <v>43</v>
      </c>
      <c r="C15" s="188">
        <v>26</v>
      </c>
      <c r="D15" s="189">
        <v>52</v>
      </c>
      <c r="E15" s="190">
        <v>24</v>
      </c>
      <c r="F15" s="191">
        <v>48</v>
      </c>
      <c r="G15" s="188">
        <v>31</v>
      </c>
      <c r="H15" s="189">
        <v>62</v>
      </c>
      <c r="I15" s="190">
        <v>19</v>
      </c>
      <c r="J15" s="192">
        <v>38</v>
      </c>
      <c r="K15" s="188">
        <v>30</v>
      </c>
      <c r="L15" s="189">
        <v>62.5</v>
      </c>
      <c r="M15" s="190">
        <v>18</v>
      </c>
      <c r="N15" s="192">
        <v>37.5</v>
      </c>
      <c r="O15" s="188">
        <v>35</v>
      </c>
      <c r="P15" s="189">
        <v>67.3</v>
      </c>
      <c r="Q15" s="190">
        <v>17</v>
      </c>
      <c r="R15" s="192">
        <v>32.700000000000003</v>
      </c>
      <c r="S15" s="188">
        <v>27</v>
      </c>
      <c r="T15" s="189">
        <v>52.9</v>
      </c>
      <c r="U15" s="190">
        <v>24</v>
      </c>
      <c r="V15" s="192">
        <v>47.1</v>
      </c>
      <c r="W15" s="188">
        <v>30</v>
      </c>
      <c r="X15" s="189">
        <v>58.8</v>
      </c>
      <c r="Y15" s="190">
        <v>21</v>
      </c>
      <c r="Z15" s="192">
        <v>41.2</v>
      </c>
      <c r="AA15" s="188">
        <v>62</v>
      </c>
      <c r="AB15" s="189">
        <v>53</v>
      </c>
      <c r="AC15" s="190">
        <v>55</v>
      </c>
      <c r="AD15" s="189">
        <v>47</v>
      </c>
      <c r="AE15" s="123">
        <v>0</v>
      </c>
      <c r="AF15" s="192">
        <v>0</v>
      </c>
      <c r="AG15" s="188">
        <v>72</v>
      </c>
      <c r="AH15" s="189">
        <v>61</v>
      </c>
      <c r="AI15" s="190">
        <v>46</v>
      </c>
      <c r="AJ15" s="189">
        <v>39</v>
      </c>
      <c r="AK15" s="123">
        <v>0</v>
      </c>
      <c r="AL15" s="192">
        <v>0</v>
      </c>
      <c r="AM15" s="188">
        <v>52</v>
      </c>
      <c r="AN15" s="189">
        <v>44.1</v>
      </c>
      <c r="AO15" s="190">
        <v>66</v>
      </c>
      <c r="AP15" s="189">
        <v>55.9</v>
      </c>
      <c r="AQ15" s="483">
        <v>0</v>
      </c>
      <c r="AR15" s="181">
        <v>0</v>
      </c>
      <c r="AS15" s="188">
        <v>56</v>
      </c>
      <c r="AT15" s="189">
        <v>48.3</v>
      </c>
      <c r="AU15" s="190">
        <v>60</v>
      </c>
      <c r="AV15" s="189">
        <v>51.7</v>
      </c>
      <c r="AW15" s="123">
        <v>0</v>
      </c>
      <c r="AX15" s="192">
        <v>0</v>
      </c>
      <c r="AY15" s="188">
        <v>59</v>
      </c>
      <c r="AZ15" s="189">
        <v>50</v>
      </c>
      <c r="BA15" s="190">
        <v>59</v>
      </c>
      <c r="BB15" s="189">
        <v>50</v>
      </c>
      <c r="BC15" s="123">
        <v>0</v>
      </c>
      <c r="BD15" s="192">
        <v>0</v>
      </c>
    </row>
    <row r="16" spans="1:56" ht="20.100000000000001" customHeight="1" x14ac:dyDescent="0.35">
      <c r="A16" s="74" t="s">
        <v>45</v>
      </c>
      <c r="B16" s="75" t="s">
        <v>46</v>
      </c>
      <c r="C16" s="184">
        <v>21</v>
      </c>
      <c r="D16" s="185">
        <v>52.5</v>
      </c>
      <c r="E16" s="186">
        <v>19</v>
      </c>
      <c r="F16" s="187">
        <v>47.5</v>
      </c>
      <c r="G16" s="184">
        <v>21</v>
      </c>
      <c r="H16" s="185">
        <v>51.2</v>
      </c>
      <c r="I16" s="186">
        <v>20</v>
      </c>
      <c r="J16" s="193">
        <v>48.8</v>
      </c>
      <c r="K16" s="184">
        <v>24</v>
      </c>
      <c r="L16" s="185">
        <v>57.1</v>
      </c>
      <c r="M16" s="186">
        <v>18</v>
      </c>
      <c r="N16" s="193">
        <v>42.9</v>
      </c>
      <c r="O16" s="184">
        <v>23</v>
      </c>
      <c r="P16" s="185">
        <v>48.9</v>
      </c>
      <c r="Q16" s="186">
        <v>24</v>
      </c>
      <c r="R16" s="193">
        <v>51.1</v>
      </c>
      <c r="S16" s="184">
        <v>11</v>
      </c>
      <c r="T16" s="185">
        <v>32.4</v>
      </c>
      <c r="U16" s="186">
        <v>23</v>
      </c>
      <c r="V16" s="193">
        <v>67.599999999999994</v>
      </c>
      <c r="W16" s="184">
        <v>19</v>
      </c>
      <c r="X16" s="185">
        <v>41.3</v>
      </c>
      <c r="Y16" s="186">
        <v>27</v>
      </c>
      <c r="Z16" s="193">
        <v>58.7</v>
      </c>
      <c r="AA16" s="184">
        <v>19</v>
      </c>
      <c r="AB16" s="185">
        <v>43.2</v>
      </c>
      <c r="AC16" s="186">
        <v>25</v>
      </c>
      <c r="AD16" s="185">
        <v>56.8</v>
      </c>
      <c r="AE16" s="122">
        <v>0</v>
      </c>
      <c r="AF16" s="193">
        <v>0</v>
      </c>
      <c r="AG16" s="184">
        <v>20</v>
      </c>
      <c r="AH16" s="185">
        <v>57.1</v>
      </c>
      <c r="AI16" s="186">
        <v>15</v>
      </c>
      <c r="AJ16" s="185">
        <v>42.9</v>
      </c>
      <c r="AK16" s="122">
        <v>0</v>
      </c>
      <c r="AL16" s="193">
        <v>0</v>
      </c>
      <c r="AM16" s="184">
        <v>21</v>
      </c>
      <c r="AN16" s="185">
        <v>47.7</v>
      </c>
      <c r="AO16" s="186">
        <v>23</v>
      </c>
      <c r="AP16" s="185">
        <v>52.3</v>
      </c>
      <c r="AQ16" s="482">
        <v>0</v>
      </c>
      <c r="AR16" s="182">
        <v>0</v>
      </c>
      <c r="AS16" s="184">
        <v>20</v>
      </c>
      <c r="AT16" s="185">
        <v>46.5</v>
      </c>
      <c r="AU16" s="186">
        <v>23</v>
      </c>
      <c r="AV16" s="185">
        <v>53.5</v>
      </c>
      <c r="AW16" s="122">
        <v>0</v>
      </c>
      <c r="AX16" s="193">
        <v>0</v>
      </c>
      <c r="AY16" s="184">
        <v>19</v>
      </c>
      <c r="AZ16" s="185">
        <v>47.5</v>
      </c>
      <c r="BA16" s="186">
        <v>21</v>
      </c>
      <c r="BB16" s="185">
        <v>52.5</v>
      </c>
      <c r="BC16" s="122">
        <v>0</v>
      </c>
      <c r="BD16" s="193">
        <v>0</v>
      </c>
    </row>
    <row r="17" spans="1:56" ht="20.100000000000001" customHeight="1" x14ac:dyDescent="0.35">
      <c r="A17" s="80" t="s">
        <v>48</v>
      </c>
      <c r="B17" s="81" t="s">
        <v>49</v>
      </c>
      <c r="C17" s="188">
        <v>30</v>
      </c>
      <c r="D17" s="189">
        <v>46.2</v>
      </c>
      <c r="E17" s="190">
        <v>35</v>
      </c>
      <c r="F17" s="191">
        <v>53.8</v>
      </c>
      <c r="G17" s="188">
        <v>52</v>
      </c>
      <c r="H17" s="189">
        <v>54.7</v>
      </c>
      <c r="I17" s="190">
        <v>43</v>
      </c>
      <c r="J17" s="192">
        <v>45.3</v>
      </c>
      <c r="K17" s="188">
        <v>37</v>
      </c>
      <c r="L17" s="189">
        <v>52.9</v>
      </c>
      <c r="M17" s="190">
        <v>33</v>
      </c>
      <c r="N17" s="192">
        <v>47.1</v>
      </c>
      <c r="O17" s="188">
        <v>35</v>
      </c>
      <c r="P17" s="189">
        <v>46.7</v>
      </c>
      <c r="Q17" s="190">
        <v>40</v>
      </c>
      <c r="R17" s="192">
        <v>53.3</v>
      </c>
      <c r="S17" s="188">
        <v>44</v>
      </c>
      <c r="T17" s="189">
        <v>55.7</v>
      </c>
      <c r="U17" s="190">
        <v>35</v>
      </c>
      <c r="V17" s="192">
        <v>44.3</v>
      </c>
      <c r="W17" s="188">
        <v>42</v>
      </c>
      <c r="X17" s="189">
        <v>52.5</v>
      </c>
      <c r="Y17" s="190">
        <v>38</v>
      </c>
      <c r="Z17" s="192">
        <v>47.5</v>
      </c>
      <c r="AA17" s="188">
        <v>34</v>
      </c>
      <c r="AB17" s="189">
        <v>48.6</v>
      </c>
      <c r="AC17" s="190">
        <v>36</v>
      </c>
      <c r="AD17" s="189">
        <v>51.4</v>
      </c>
      <c r="AE17" s="123">
        <v>0</v>
      </c>
      <c r="AF17" s="192">
        <v>0</v>
      </c>
      <c r="AG17" s="188">
        <v>33</v>
      </c>
      <c r="AH17" s="189">
        <v>47.1</v>
      </c>
      <c r="AI17" s="190">
        <v>37</v>
      </c>
      <c r="AJ17" s="189">
        <v>52.9</v>
      </c>
      <c r="AK17" s="123">
        <v>0</v>
      </c>
      <c r="AL17" s="192">
        <v>0</v>
      </c>
      <c r="AM17" s="188">
        <v>29</v>
      </c>
      <c r="AN17" s="189">
        <v>45.3</v>
      </c>
      <c r="AO17" s="190">
        <v>35</v>
      </c>
      <c r="AP17" s="189">
        <v>54.7</v>
      </c>
      <c r="AQ17" s="483">
        <v>0</v>
      </c>
      <c r="AR17" s="181">
        <v>0</v>
      </c>
      <c r="AS17" s="188">
        <v>32</v>
      </c>
      <c r="AT17" s="189">
        <v>43.8</v>
      </c>
      <c r="AU17" s="190">
        <v>41</v>
      </c>
      <c r="AV17" s="189">
        <v>56.2</v>
      </c>
      <c r="AW17" s="123">
        <v>0</v>
      </c>
      <c r="AX17" s="192">
        <v>0</v>
      </c>
      <c r="AY17" s="188">
        <v>26</v>
      </c>
      <c r="AZ17" s="189">
        <v>37.700000000000003</v>
      </c>
      <c r="BA17" s="190">
        <v>43</v>
      </c>
      <c r="BB17" s="189">
        <v>62.3</v>
      </c>
      <c r="BC17" s="123">
        <v>0</v>
      </c>
      <c r="BD17" s="192">
        <v>0</v>
      </c>
    </row>
    <row r="18" spans="1:56" ht="20.100000000000001" customHeight="1" x14ac:dyDescent="0.35">
      <c r="A18" s="74" t="s">
        <v>51</v>
      </c>
      <c r="B18" s="75" t="s">
        <v>52</v>
      </c>
      <c r="C18" s="184">
        <v>42</v>
      </c>
      <c r="D18" s="185">
        <v>51.9</v>
      </c>
      <c r="E18" s="186">
        <v>39</v>
      </c>
      <c r="F18" s="187">
        <v>48.1</v>
      </c>
      <c r="G18" s="184">
        <v>45</v>
      </c>
      <c r="H18" s="185">
        <v>55.6</v>
      </c>
      <c r="I18" s="186">
        <v>36</v>
      </c>
      <c r="J18" s="193">
        <v>44.4</v>
      </c>
      <c r="K18" s="184">
        <v>33</v>
      </c>
      <c r="L18" s="185">
        <v>40.200000000000003</v>
      </c>
      <c r="M18" s="186">
        <v>49</v>
      </c>
      <c r="N18" s="193">
        <v>59.8</v>
      </c>
      <c r="O18" s="184">
        <v>33</v>
      </c>
      <c r="P18" s="185">
        <v>39.299999999999997</v>
      </c>
      <c r="Q18" s="186">
        <v>51</v>
      </c>
      <c r="R18" s="193">
        <v>60.7</v>
      </c>
      <c r="S18" s="184">
        <v>38</v>
      </c>
      <c r="T18" s="185">
        <v>48.1</v>
      </c>
      <c r="U18" s="186">
        <v>41</v>
      </c>
      <c r="V18" s="193">
        <v>51.9</v>
      </c>
      <c r="W18" s="184">
        <v>36</v>
      </c>
      <c r="X18" s="185">
        <v>43.9</v>
      </c>
      <c r="Y18" s="186">
        <v>46</v>
      </c>
      <c r="Z18" s="193">
        <v>56.1</v>
      </c>
      <c r="AA18" s="184">
        <v>36</v>
      </c>
      <c r="AB18" s="185">
        <v>45.6</v>
      </c>
      <c r="AC18" s="186">
        <v>43</v>
      </c>
      <c r="AD18" s="185">
        <v>54.4</v>
      </c>
      <c r="AE18" s="122">
        <v>0</v>
      </c>
      <c r="AF18" s="193">
        <v>0</v>
      </c>
      <c r="AG18" s="184">
        <v>34</v>
      </c>
      <c r="AH18" s="185">
        <v>43.6</v>
      </c>
      <c r="AI18" s="186">
        <v>44</v>
      </c>
      <c r="AJ18" s="185">
        <v>56.4</v>
      </c>
      <c r="AK18" s="122">
        <v>0</v>
      </c>
      <c r="AL18" s="193">
        <v>0</v>
      </c>
      <c r="AM18" s="184">
        <v>44</v>
      </c>
      <c r="AN18" s="185">
        <v>47.8</v>
      </c>
      <c r="AO18" s="186">
        <v>48</v>
      </c>
      <c r="AP18" s="185">
        <v>52.2</v>
      </c>
      <c r="AQ18" s="482">
        <v>0</v>
      </c>
      <c r="AR18" s="182">
        <v>0</v>
      </c>
      <c r="AS18" s="184">
        <v>35</v>
      </c>
      <c r="AT18" s="185">
        <v>38.5</v>
      </c>
      <c r="AU18" s="186">
        <v>56</v>
      </c>
      <c r="AV18" s="185">
        <v>61.5</v>
      </c>
      <c r="AW18" s="122">
        <v>0</v>
      </c>
      <c r="AX18" s="193">
        <v>0</v>
      </c>
      <c r="AY18" s="184">
        <v>36</v>
      </c>
      <c r="AZ18" s="185">
        <v>38.299999999999997</v>
      </c>
      <c r="BA18" s="186">
        <v>58</v>
      </c>
      <c r="BB18" s="185">
        <v>61.7</v>
      </c>
      <c r="BC18" s="122">
        <v>0</v>
      </c>
      <c r="BD18" s="193">
        <v>0</v>
      </c>
    </row>
    <row r="19" spans="1:56" ht="20.100000000000001" customHeight="1" x14ac:dyDescent="0.35">
      <c r="A19" s="80" t="s">
        <v>51</v>
      </c>
      <c r="B19" s="81" t="s">
        <v>53</v>
      </c>
      <c r="C19" s="188">
        <v>63</v>
      </c>
      <c r="D19" s="189">
        <v>62.4</v>
      </c>
      <c r="E19" s="190">
        <v>38</v>
      </c>
      <c r="F19" s="191">
        <v>37.6</v>
      </c>
      <c r="G19" s="188">
        <v>64</v>
      </c>
      <c r="H19" s="189">
        <v>59.3</v>
      </c>
      <c r="I19" s="190">
        <v>44</v>
      </c>
      <c r="J19" s="192">
        <v>40.700000000000003</v>
      </c>
      <c r="K19" s="188">
        <v>65</v>
      </c>
      <c r="L19" s="189">
        <v>47.4</v>
      </c>
      <c r="M19" s="190">
        <v>72</v>
      </c>
      <c r="N19" s="192">
        <v>52.6</v>
      </c>
      <c r="O19" s="188">
        <v>65</v>
      </c>
      <c r="P19" s="189">
        <v>47.8</v>
      </c>
      <c r="Q19" s="190">
        <v>71</v>
      </c>
      <c r="R19" s="192">
        <v>52.2</v>
      </c>
      <c r="S19" s="188">
        <v>58</v>
      </c>
      <c r="T19" s="189">
        <v>42.3</v>
      </c>
      <c r="U19" s="190">
        <v>79</v>
      </c>
      <c r="V19" s="192">
        <v>57.7</v>
      </c>
      <c r="W19" s="188">
        <v>57</v>
      </c>
      <c r="X19" s="189">
        <v>45.2</v>
      </c>
      <c r="Y19" s="190">
        <v>69</v>
      </c>
      <c r="Z19" s="192">
        <v>54.8</v>
      </c>
      <c r="AA19" s="188">
        <v>56</v>
      </c>
      <c r="AB19" s="189">
        <v>43.4</v>
      </c>
      <c r="AC19" s="190">
        <v>73</v>
      </c>
      <c r="AD19" s="189">
        <v>56.6</v>
      </c>
      <c r="AE19" s="123">
        <v>0</v>
      </c>
      <c r="AF19" s="192">
        <v>0</v>
      </c>
      <c r="AG19" s="188">
        <v>55</v>
      </c>
      <c r="AH19" s="189">
        <v>45.5</v>
      </c>
      <c r="AI19" s="190">
        <v>66</v>
      </c>
      <c r="AJ19" s="189">
        <v>54.5</v>
      </c>
      <c r="AK19" s="123">
        <v>0</v>
      </c>
      <c r="AL19" s="192">
        <v>0</v>
      </c>
      <c r="AM19" s="188">
        <v>66</v>
      </c>
      <c r="AN19" s="189">
        <v>53.2</v>
      </c>
      <c r="AO19" s="190">
        <v>58</v>
      </c>
      <c r="AP19" s="189">
        <v>46.8</v>
      </c>
      <c r="AQ19" s="483">
        <v>0</v>
      </c>
      <c r="AR19" s="181">
        <v>0</v>
      </c>
      <c r="AS19" s="188">
        <v>57</v>
      </c>
      <c r="AT19" s="189">
        <v>45.6</v>
      </c>
      <c r="AU19" s="190">
        <v>68</v>
      </c>
      <c r="AV19" s="189">
        <v>54.4</v>
      </c>
      <c r="AW19" s="123">
        <v>0</v>
      </c>
      <c r="AX19" s="192">
        <v>0</v>
      </c>
      <c r="AY19" s="188">
        <v>61</v>
      </c>
      <c r="AZ19" s="189">
        <v>48.4</v>
      </c>
      <c r="BA19" s="190">
        <v>65</v>
      </c>
      <c r="BB19" s="189">
        <v>51.6</v>
      </c>
      <c r="BC19" s="123">
        <v>0</v>
      </c>
      <c r="BD19" s="192">
        <v>0</v>
      </c>
    </row>
    <row r="20" spans="1:56" ht="20.100000000000001" customHeight="1" x14ac:dyDescent="0.35">
      <c r="A20" s="74" t="s">
        <v>51</v>
      </c>
      <c r="B20" s="75" t="s">
        <v>494</v>
      </c>
      <c r="C20" s="184" t="s">
        <v>247</v>
      </c>
      <c r="D20" s="185" t="s">
        <v>247</v>
      </c>
      <c r="E20" s="186" t="s">
        <v>247</v>
      </c>
      <c r="F20" s="187" t="s">
        <v>247</v>
      </c>
      <c r="G20" s="184" t="s">
        <v>247</v>
      </c>
      <c r="H20" s="185" t="s">
        <v>247</v>
      </c>
      <c r="I20" s="186" t="s">
        <v>247</v>
      </c>
      <c r="J20" s="193" t="s">
        <v>247</v>
      </c>
      <c r="K20" s="184" t="s">
        <v>247</v>
      </c>
      <c r="L20" s="185" t="s">
        <v>247</v>
      </c>
      <c r="M20" s="186" t="s">
        <v>247</v>
      </c>
      <c r="N20" s="193" t="s">
        <v>247</v>
      </c>
      <c r="O20" s="184" t="s">
        <v>247</v>
      </c>
      <c r="P20" s="185" t="s">
        <v>247</v>
      </c>
      <c r="Q20" s="186" t="s">
        <v>247</v>
      </c>
      <c r="R20" s="193" t="s">
        <v>247</v>
      </c>
      <c r="S20" s="184" t="s">
        <v>247</v>
      </c>
      <c r="T20" s="185" t="s">
        <v>247</v>
      </c>
      <c r="U20" s="186" t="s">
        <v>247</v>
      </c>
      <c r="V20" s="193" t="s">
        <v>247</v>
      </c>
      <c r="W20" s="184" t="s">
        <v>247</v>
      </c>
      <c r="X20" s="185" t="s">
        <v>247</v>
      </c>
      <c r="Y20" s="186" t="s">
        <v>247</v>
      </c>
      <c r="Z20" s="193" t="s">
        <v>247</v>
      </c>
      <c r="AA20" s="184" t="s">
        <v>247</v>
      </c>
      <c r="AB20" s="185" t="s">
        <v>247</v>
      </c>
      <c r="AC20" s="186" t="s">
        <v>247</v>
      </c>
      <c r="AD20" s="185" t="s">
        <v>247</v>
      </c>
      <c r="AE20" s="122">
        <v>0</v>
      </c>
      <c r="AF20" s="193" t="s">
        <v>247</v>
      </c>
      <c r="AG20" s="184">
        <v>43</v>
      </c>
      <c r="AH20" s="185">
        <v>43</v>
      </c>
      <c r="AI20" s="186">
        <v>57</v>
      </c>
      <c r="AJ20" s="185">
        <v>57</v>
      </c>
      <c r="AK20" s="122">
        <v>0</v>
      </c>
      <c r="AL20" s="193">
        <v>0</v>
      </c>
      <c r="AM20" s="184">
        <v>59</v>
      </c>
      <c r="AN20" s="185">
        <v>59</v>
      </c>
      <c r="AO20" s="186">
        <v>41</v>
      </c>
      <c r="AP20" s="185">
        <v>41</v>
      </c>
      <c r="AQ20" s="482">
        <v>0</v>
      </c>
      <c r="AR20" s="182">
        <v>0</v>
      </c>
      <c r="AS20" s="184">
        <v>60</v>
      </c>
      <c r="AT20" s="185">
        <v>60</v>
      </c>
      <c r="AU20" s="186">
        <v>40</v>
      </c>
      <c r="AV20" s="185">
        <v>40</v>
      </c>
      <c r="AW20" s="122">
        <v>0</v>
      </c>
      <c r="AX20" s="193">
        <v>0</v>
      </c>
      <c r="AY20" s="184">
        <v>49</v>
      </c>
      <c r="AZ20" s="185">
        <v>49</v>
      </c>
      <c r="BA20" s="186">
        <v>51</v>
      </c>
      <c r="BB20" s="185">
        <v>51</v>
      </c>
      <c r="BC20" s="122">
        <v>0</v>
      </c>
      <c r="BD20" s="193">
        <v>0</v>
      </c>
    </row>
    <row r="21" spans="1:56" ht="20.100000000000001" customHeight="1" x14ac:dyDescent="0.35">
      <c r="A21" s="80" t="s">
        <v>56</v>
      </c>
      <c r="B21" s="81" t="s">
        <v>57</v>
      </c>
      <c r="C21" s="188">
        <v>28</v>
      </c>
      <c r="D21" s="189">
        <v>47.5</v>
      </c>
      <c r="E21" s="190">
        <v>31</v>
      </c>
      <c r="F21" s="191">
        <v>52.5</v>
      </c>
      <c r="G21" s="188">
        <v>41</v>
      </c>
      <c r="H21" s="189">
        <v>65.099999999999994</v>
      </c>
      <c r="I21" s="190">
        <v>22</v>
      </c>
      <c r="J21" s="192">
        <v>34.9</v>
      </c>
      <c r="K21" s="188">
        <v>38</v>
      </c>
      <c r="L21" s="189">
        <v>61.3</v>
      </c>
      <c r="M21" s="190">
        <v>24</v>
      </c>
      <c r="N21" s="192">
        <v>38.700000000000003</v>
      </c>
      <c r="O21" s="188">
        <v>34</v>
      </c>
      <c r="P21" s="189">
        <v>51.5</v>
      </c>
      <c r="Q21" s="190">
        <v>32</v>
      </c>
      <c r="R21" s="192">
        <v>48.5</v>
      </c>
      <c r="S21" s="188">
        <v>34</v>
      </c>
      <c r="T21" s="189">
        <v>54.8</v>
      </c>
      <c r="U21" s="190">
        <v>28</v>
      </c>
      <c r="V21" s="192">
        <v>45.2</v>
      </c>
      <c r="W21" s="188">
        <v>41</v>
      </c>
      <c r="X21" s="189">
        <v>55.4</v>
      </c>
      <c r="Y21" s="190">
        <v>33</v>
      </c>
      <c r="Z21" s="192">
        <v>44.6</v>
      </c>
      <c r="AA21" s="188">
        <v>40</v>
      </c>
      <c r="AB21" s="189">
        <v>52.6</v>
      </c>
      <c r="AC21" s="190">
        <v>36</v>
      </c>
      <c r="AD21" s="189">
        <v>47.4</v>
      </c>
      <c r="AE21" s="123">
        <v>0</v>
      </c>
      <c r="AF21" s="192">
        <v>0</v>
      </c>
      <c r="AG21" s="188">
        <v>43</v>
      </c>
      <c r="AH21" s="189">
        <v>58.1</v>
      </c>
      <c r="AI21" s="190">
        <v>31</v>
      </c>
      <c r="AJ21" s="189">
        <v>41.9</v>
      </c>
      <c r="AK21" s="123">
        <v>0</v>
      </c>
      <c r="AL21" s="192">
        <v>0</v>
      </c>
      <c r="AM21" s="188">
        <v>46</v>
      </c>
      <c r="AN21" s="189">
        <v>57.5</v>
      </c>
      <c r="AO21" s="190">
        <v>34</v>
      </c>
      <c r="AP21" s="189">
        <v>42.5</v>
      </c>
      <c r="AQ21" s="483">
        <v>0</v>
      </c>
      <c r="AR21" s="181">
        <v>0</v>
      </c>
      <c r="AS21" s="188">
        <v>45</v>
      </c>
      <c r="AT21" s="189">
        <v>55.6</v>
      </c>
      <c r="AU21" s="190">
        <v>36</v>
      </c>
      <c r="AV21" s="189">
        <v>44.4</v>
      </c>
      <c r="AW21" s="123">
        <v>0</v>
      </c>
      <c r="AX21" s="192">
        <v>0</v>
      </c>
      <c r="AY21" s="188">
        <v>47</v>
      </c>
      <c r="AZ21" s="189">
        <v>54.7</v>
      </c>
      <c r="BA21" s="190">
        <v>39</v>
      </c>
      <c r="BB21" s="189">
        <v>45.3</v>
      </c>
      <c r="BC21" s="123">
        <v>0</v>
      </c>
      <c r="BD21" s="192">
        <v>0</v>
      </c>
    </row>
    <row r="22" spans="1:56" ht="20.100000000000001" customHeight="1" x14ac:dyDescent="0.35">
      <c r="A22" s="74" t="s">
        <v>59</v>
      </c>
      <c r="B22" s="75" t="s">
        <v>60</v>
      </c>
      <c r="C22" s="184">
        <v>20</v>
      </c>
      <c r="D22" s="185">
        <v>44.4</v>
      </c>
      <c r="E22" s="186">
        <v>25</v>
      </c>
      <c r="F22" s="187">
        <v>55.6</v>
      </c>
      <c r="G22" s="184">
        <v>23</v>
      </c>
      <c r="H22" s="185">
        <v>52.3</v>
      </c>
      <c r="I22" s="186">
        <v>21</v>
      </c>
      <c r="J22" s="193">
        <v>47.7</v>
      </c>
      <c r="K22" s="184">
        <v>31</v>
      </c>
      <c r="L22" s="185">
        <v>60.8</v>
      </c>
      <c r="M22" s="186">
        <v>20</v>
      </c>
      <c r="N22" s="193">
        <v>39.200000000000003</v>
      </c>
      <c r="O22" s="184">
        <v>30</v>
      </c>
      <c r="P22" s="185">
        <v>65.2</v>
      </c>
      <c r="Q22" s="186">
        <v>16</v>
      </c>
      <c r="R22" s="193">
        <v>34.799999999999997</v>
      </c>
      <c r="S22" s="184">
        <v>28</v>
      </c>
      <c r="T22" s="185">
        <v>62.2</v>
      </c>
      <c r="U22" s="186">
        <v>17</v>
      </c>
      <c r="V22" s="193">
        <v>37.799999999999997</v>
      </c>
      <c r="W22" s="184">
        <v>29</v>
      </c>
      <c r="X22" s="185">
        <v>56.9</v>
      </c>
      <c r="Y22" s="186">
        <v>22</v>
      </c>
      <c r="Z22" s="193">
        <v>43.1</v>
      </c>
      <c r="AA22" s="184">
        <v>26</v>
      </c>
      <c r="AB22" s="185">
        <v>57.8</v>
      </c>
      <c r="AC22" s="186">
        <v>19</v>
      </c>
      <c r="AD22" s="185">
        <v>42.2</v>
      </c>
      <c r="AE22" s="122">
        <v>0</v>
      </c>
      <c r="AF22" s="193">
        <v>0</v>
      </c>
      <c r="AG22" s="184">
        <v>29</v>
      </c>
      <c r="AH22" s="185">
        <v>59.2</v>
      </c>
      <c r="AI22" s="186">
        <v>20</v>
      </c>
      <c r="AJ22" s="185">
        <v>40.799999999999997</v>
      </c>
      <c r="AK22" s="122">
        <v>0</v>
      </c>
      <c r="AL22" s="193">
        <v>0</v>
      </c>
      <c r="AM22" s="184">
        <v>33</v>
      </c>
      <c r="AN22" s="185">
        <v>63.5</v>
      </c>
      <c r="AO22" s="186">
        <v>19</v>
      </c>
      <c r="AP22" s="185">
        <v>36.5</v>
      </c>
      <c r="AQ22" s="482">
        <v>0</v>
      </c>
      <c r="AR22" s="182">
        <v>0</v>
      </c>
      <c r="AS22" s="184">
        <v>28</v>
      </c>
      <c r="AT22" s="185">
        <v>53.8</v>
      </c>
      <c r="AU22" s="186">
        <v>24</v>
      </c>
      <c r="AV22" s="185">
        <v>46.2</v>
      </c>
      <c r="AW22" s="122">
        <v>0</v>
      </c>
      <c r="AX22" s="193">
        <v>0</v>
      </c>
      <c r="AY22" s="184">
        <v>35</v>
      </c>
      <c r="AZ22" s="185">
        <v>60.3</v>
      </c>
      <c r="BA22" s="186">
        <v>23</v>
      </c>
      <c r="BB22" s="185">
        <v>39.700000000000003</v>
      </c>
      <c r="BC22" s="122">
        <v>0</v>
      </c>
      <c r="BD22" s="193">
        <v>0</v>
      </c>
    </row>
    <row r="23" spans="1:56" ht="20.100000000000001" customHeight="1" x14ac:dyDescent="0.35">
      <c r="A23" s="80" t="s">
        <v>59</v>
      </c>
      <c r="B23" s="81" t="s">
        <v>62</v>
      </c>
      <c r="C23" s="188">
        <v>35</v>
      </c>
      <c r="D23" s="189">
        <v>38.9</v>
      </c>
      <c r="E23" s="190">
        <v>55</v>
      </c>
      <c r="F23" s="191">
        <v>61.1</v>
      </c>
      <c r="G23" s="188">
        <v>41</v>
      </c>
      <c r="H23" s="189">
        <v>45.6</v>
      </c>
      <c r="I23" s="190">
        <v>49</v>
      </c>
      <c r="J23" s="192">
        <v>54.4</v>
      </c>
      <c r="K23" s="188">
        <v>41</v>
      </c>
      <c r="L23" s="189">
        <v>43.6</v>
      </c>
      <c r="M23" s="190">
        <v>53</v>
      </c>
      <c r="N23" s="192">
        <v>56.4</v>
      </c>
      <c r="O23" s="188">
        <v>50</v>
      </c>
      <c r="P23" s="189">
        <v>55.6</v>
      </c>
      <c r="Q23" s="190">
        <v>40</v>
      </c>
      <c r="R23" s="192">
        <v>44.4</v>
      </c>
      <c r="S23" s="188">
        <v>44</v>
      </c>
      <c r="T23" s="189">
        <v>44.4</v>
      </c>
      <c r="U23" s="190">
        <v>55</v>
      </c>
      <c r="V23" s="192">
        <v>55.6</v>
      </c>
      <c r="W23" s="188">
        <v>46</v>
      </c>
      <c r="X23" s="189">
        <v>44.2</v>
      </c>
      <c r="Y23" s="190">
        <v>58</v>
      </c>
      <c r="Z23" s="192">
        <v>55.8</v>
      </c>
      <c r="AA23" s="188">
        <v>49</v>
      </c>
      <c r="AB23" s="189">
        <v>47.1</v>
      </c>
      <c r="AC23" s="190">
        <v>55</v>
      </c>
      <c r="AD23" s="189">
        <v>52.9</v>
      </c>
      <c r="AE23" s="123">
        <v>0</v>
      </c>
      <c r="AF23" s="192">
        <v>0</v>
      </c>
      <c r="AG23" s="188">
        <v>52</v>
      </c>
      <c r="AH23" s="189">
        <v>48.6</v>
      </c>
      <c r="AI23" s="190">
        <v>55</v>
      </c>
      <c r="AJ23" s="189">
        <v>51.4</v>
      </c>
      <c r="AK23" s="123">
        <v>0</v>
      </c>
      <c r="AL23" s="192">
        <v>0</v>
      </c>
      <c r="AM23" s="188">
        <v>44</v>
      </c>
      <c r="AN23" s="189">
        <v>44.4</v>
      </c>
      <c r="AO23" s="190">
        <v>55</v>
      </c>
      <c r="AP23" s="189">
        <v>55.6</v>
      </c>
      <c r="AQ23" s="483">
        <v>0</v>
      </c>
      <c r="AR23" s="181">
        <v>0</v>
      </c>
      <c r="AS23" s="188">
        <v>48</v>
      </c>
      <c r="AT23" s="189">
        <v>45.7</v>
      </c>
      <c r="AU23" s="190">
        <v>57</v>
      </c>
      <c r="AV23" s="189">
        <v>54.3</v>
      </c>
      <c r="AW23" s="123">
        <v>0</v>
      </c>
      <c r="AX23" s="192">
        <v>0</v>
      </c>
      <c r="AY23" s="188">
        <v>45</v>
      </c>
      <c r="AZ23" s="189">
        <v>44.6</v>
      </c>
      <c r="BA23" s="190">
        <v>56</v>
      </c>
      <c r="BB23" s="189">
        <v>55.4</v>
      </c>
      <c r="BC23" s="123">
        <v>0</v>
      </c>
      <c r="BD23" s="192">
        <v>0</v>
      </c>
    </row>
    <row r="24" spans="1:56" ht="20.100000000000001" customHeight="1" x14ac:dyDescent="0.35">
      <c r="A24" s="74" t="s">
        <v>59</v>
      </c>
      <c r="B24" s="75" t="s">
        <v>495</v>
      </c>
      <c r="C24" s="184" t="s">
        <v>247</v>
      </c>
      <c r="D24" s="185" t="s">
        <v>247</v>
      </c>
      <c r="E24" s="186" t="s">
        <v>247</v>
      </c>
      <c r="F24" s="187" t="s">
        <v>247</v>
      </c>
      <c r="G24" s="184" t="s">
        <v>247</v>
      </c>
      <c r="H24" s="185" t="s">
        <v>247</v>
      </c>
      <c r="I24" s="186" t="s">
        <v>247</v>
      </c>
      <c r="J24" s="193" t="s">
        <v>247</v>
      </c>
      <c r="K24" s="184" t="s">
        <v>247</v>
      </c>
      <c r="L24" s="185" t="s">
        <v>247</v>
      </c>
      <c r="M24" s="186" t="s">
        <v>247</v>
      </c>
      <c r="N24" s="193" t="s">
        <v>247</v>
      </c>
      <c r="O24" s="184" t="s">
        <v>247</v>
      </c>
      <c r="P24" s="185" t="s">
        <v>247</v>
      </c>
      <c r="Q24" s="186" t="s">
        <v>247</v>
      </c>
      <c r="R24" s="193" t="s">
        <v>247</v>
      </c>
      <c r="S24" s="184" t="s">
        <v>247</v>
      </c>
      <c r="T24" s="185" t="s">
        <v>247</v>
      </c>
      <c r="U24" s="186" t="s">
        <v>247</v>
      </c>
      <c r="V24" s="193" t="s">
        <v>247</v>
      </c>
      <c r="W24" s="184" t="s">
        <v>247</v>
      </c>
      <c r="X24" s="185" t="s">
        <v>247</v>
      </c>
      <c r="Y24" s="186" t="s">
        <v>247</v>
      </c>
      <c r="Z24" s="193" t="s">
        <v>247</v>
      </c>
      <c r="AA24" s="184">
        <v>82</v>
      </c>
      <c r="AB24" s="185">
        <v>64.599999999999994</v>
      </c>
      <c r="AC24" s="186">
        <v>45</v>
      </c>
      <c r="AD24" s="185">
        <v>35.4</v>
      </c>
      <c r="AE24" s="122">
        <v>0</v>
      </c>
      <c r="AF24" s="193">
        <v>0</v>
      </c>
      <c r="AG24" s="184">
        <v>69</v>
      </c>
      <c r="AH24" s="185">
        <v>55.6</v>
      </c>
      <c r="AI24" s="186">
        <v>55</v>
      </c>
      <c r="AJ24" s="185">
        <v>44.4</v>
      </c>
      <c r="AK24" s="122">
        <v>0</v>
      </c>
      <c r="AL24" s="193">
        <v>0</v>
      </c>
      <c r="AM24" s="184">
        <v>71</v>
      </c>
      <c r="AN24" s="185">
        <v>57.3</v>
      </c>
      <c r="AO24" s="186">
        <v>53</v>
      </c>
      <c r="AP24" s="185">
        <v>42.7</v>
      </c>
      <c r="AQ24" s="482">
        <v>0</v>
      </c>
      <c r="AR24" s="182">
        <v>0</v>
      </c>
      <c r="AS24" s="184">
        <v>66</v>
      </c>
      <c r="AT24" s="185">
        <v>52.4</v>
      </c>
      <c r="AU24" s="186">
        <v>60</v>
      </c>
      <c r="AV24" s="185">
        <v>47.6</v>
      </c>
      <c r="AW24" s="122">
        <v>0</v>
      </c>
      <c r="AX24" s="193">
        <v>0</v>
      </c>
      <c r="AY24" s="184">
        <v>79</v>
      </c>
      <c r="AZ24" s="185">
        <v>61.2</v>
      </c>
      <c r="BA24" s="186">
        <v>50</v>
      </c>
      <c r="BB24" s="185">
        <v>38.799999999999997</v>
      </c>
      <c r="BC24" s="122">
        <v>0</v>
      </c>
      <c r="BD24" s="193">
        <v>0</v>
      </c>
    </row>
    <row r="25" spans="1:56" ht="20.100000000000001" customHeight="1" x14ac:dyDescent="0.35">
      <c r="A25" s="80" t="s">
        <v>65</v>
      </c>
      <c r="B25" s="81" t="s">
        <v>66</v>
      </c>
      <c r="C25" s="188">
        <v>42</v>
      </c>
      <c r="D25" s="189">
        <v>56.8</v>
      </c>
      <c r="E25" s="190">
        <v>32</v>
      </c>
      <c r="F25" s="191">
        <v>43.2</v>
      </c>
      <c r="G25" s="188">
        <v>69</v>
      </c>
      <c r="H25" s="189">
        <v>61.6</v>
      </c>
      <c r="I25" s="190">
        <v>43</v>
      </c>
      <c r="J25" s="192">
        <v>38.4</v>
      </c>
      <c r="K25" s="188">
        <v>67</v>
      </c>
      <c r="L25" s="189">
        <v>59.3</v>
      </c>
      <c r="M25" s="190">
        <v>46</v>
      </c>
      <c r="N25" s="192">
        <v>40.700000000000003</v>
      </c>
      <c r="O25" s="188">
        <v>66</v>
      </c>
      <c r="P25" s="189">
        <v>64.7</v>
      </c>
      <c r="Q25" s="190">
        <v>36</v>
      </c>
      <c r="R25" s="192">
        <v>35.299999999999997</v>
      </c>
      <c r="S25" s="188">
        <v>64</v>
      </c>
      <c r="T25" s="189">
        <v>61</v>
      </c>
      <c r="U25" s="190">
        <v>41</v>
      </c>
      <c r="V25" s="192">
        <v>39</v>
      </c>
      <c r="W25" s="188">
        <v>60</v>
      </c>
      <c r="X25" s="189">
        <v>58.3</v>
      </c>
      <c r="Y25" s="190">
        <v>43</v>
      </c>
      <c r="Z25" s="192">
        <v>41.7</v>
      </c>
      <c r="AA25" s="188">
        <v>61</v>
      </c>
      <c r="AB25" s="189">
        <v>50.4</v>
      </c>
      <c r="AC25" s="190">
        <v>60</v>
      </c>
      <c r="AD25" s="189">
        <v>49.6</v>
      </c>
      <c r="AE25" s="123">
        <v>0</v>
      </c>
      <c r="AF25" s="191">
        <v>0</v>
      </c>
      <c r="AG25" s="188">
        <v>49</v>
      </c>
      <c r="AH25" s="189">
        <v>43.4</v>
      </c>
      <c r="AI25" s="190">
        <v>64</v>
      </c>
      <c r="AJ25" s="189">
        <v>56.6</v>
      </c>
      <c r="AK25" s="123">
        <v>0</v>
      </c>
      <c r="AL25" s="192">
        <v>0</v>
      </c>
      <c r="AM25" s="188">
        <v>51</v>
      </c>
      <c r="AN25" s="189">
        <v>46.8</v>
      </c>
      <c r="AO25" s="190">
        <v>58</v>
      </c>
      <c r="AP25" s="189">
        <v>53.2</v>
      </c>
      <c r="AQ25" s="483">
        <v>0</v>
      </c>
      <c r="AR25" s="181">
        <v>0</v>
      </c>
      <c r="AS25" s="188">
        <v>60</v>
      </c>
      <c r="AT25" s="189">
        <v>50.8</v>
      </c>
      <c r="AU25" s="190">
        <v>58</v>
      </c>
      <c r="AV25" s="189">
        <v>49.2</v>
      </c>
      <c r="AW25" s="123">
        <v>0</v>
      </c>
      <c r="AX25" s="192">
        <v>0</v>
      </c>
      <c r="AY25" s="188">
        <v>54</v>
      </c>
      <c r="AZ25" s="189">
        <v>47.4</v>
      </c>
      <c r="BA25" s="190">
        <v>60</v>
      </c>
      <c r="BB25" s="189">
        <v>52.6</v>
      </c>
      <c r="BC25" s="123">
        <v>0</v>
      </c>
      <c r="BD25" s="192">
        <v>0</v>
      </c>
    </row>
    <row r="26" spans="1:56" ht="20.100000000000001" customHeight="1" x14ac:dyDescent="0.35">
      <c r="A26" s="74" t="s">
        <v>67</v>
      </c>
      <c r="B26" s="75" t="s">
        <v>68</v>
      </c>
      <c r="C26" s="184">
        <v>46</v>
      </c>
      <c r="D26" s="185">
        <v>65.7</v>
      </c>
      <c r="E26" s="186">
        <v>24</v>
      </c>
      <c r="F26" s="187">
        <v>34.299999999999997</v>
      </c>
      <c r="G26" s="184">
        <v>44</v>
      </c>
      <c r="H26" s="185">
        <v>57.1</v>
      </c>
      <c r="I26" s="186">
        <v>33</v>
      </c>
      <c r="J26" s="193">
        <v>42.9</v>
      </c>
      <c r="K26" s="184">
        <v>44</v>
      </c>
      <c r="L26" s="185">
        <v>57.9</v>
      </c>
      <c r="M26" s="186">
        <v>32</v>
      </c>
      <c r="N26" s="193">
        <v>42.1</v>
      </c>
      <c r="O26" s="184">
        <v>45</v>
      </c>
      <c r="P26" s="185">
        <v>60</v>
      </c>
      <c r="Q26" s="186">
        <v>30</v>
      </c>
      <c r="R26" s="193">
        <v>40</v>
      </c>
      <c r="S26" s="184">
        <v>42</v>
      </c>
      <c r="T26" s="185">
        <v>58.3</v>
      </c>
      <c r="U26" s="186">
        <v>30</v>
      </c>
      <c r="V26" s="193">
        <v>41.7</v>
      </c>
      <c r="W26" s="184">
        <v>38</v>
      </c>
      <c r="X26" s="185">
        <v>51.4</v>
      </c>
      <c r="Y26" s="186">
        <v>36</v>
      </c>
      <c r="Z26" s="193">
        <v>48.6</v>
      </c>
      <c r="AA26" s="184">
        <v>48</v>
      </c>
      <c r="AB26" s="185">
        <v>57.1</v>
      </c>
      <c r="AC26" s="186">
        <v>36</v>
      </c>
      <c r="AD26" s="185">
        <v>42.9</v>
      </c>
      <c r="AE26" s="122">
        <v>0</v>
      </c>
      <c r="AF26" s="193">
        <v>0</v>
      </c>
      <c r="AG26" s="184">
        <v>44</v>
      </c>
      <c r="AH26" s="185">
        <v>56.4</v>
      </c>
      <c r="AI26" s="186">
        <v>34</v>
      </c>
      <c r="AJ26" s="185">
        <v>43.6</v>
      </c>
      <c r="AK26" s="122">
        <v>0</v>
      </c>
      <c r="AL26" s="193">
        <v>0</v>
      </c>
      <c r="AM26" s="184">
        <v>40</v>
      </c>
      <c r="AN26" s="185">
        <v>50</v>
      </c>
      <c r="AO26" s="186">
        <v>40</v>
      </c>
      <c r="AP26" s="185">
        <v>50</v>
      </c>
      <c r="AQ26" s="482">
        <v>0</v>
      </c>
      <c r="AR26" s="182">
        <v>0</v>
      </c>
      <c r="AS26" s="184">
        <v>44</v>
      </c>
      <c r="AT26" s="185">
        <v>54.3</v>
      </c>
      <c r="AU26" s="186">
        <v>36</v>
      </c>
      <c r="AV26" s="185">
        <v>44.4</v>
      </c>
      <c r="AW26" s="122">
        <v>1</v>
      </c>
      <c r="AX26" s="193">
        <v>1.2</v>
      </c>
      <c r="AY26" s="184">
        <v>45</v>
      </c>
      <c r="AZ26" s="185">
        <v>56.3</v>
      </c>
      <c r="BA26" s="186">
        <v>35</v>
      </c>
      <c r="BB26" s="185">
        <v>43.8</v>
      </c>
      <c r="BC26" s="122">
        <v>0</v>
      </c>
      <c r="BD26" s="193">
        <v>0</v>
      </c>
    </row>
    <row r="27" spans="1:56" ht="20.100000000000001" customHeight="1" x14ac:dyDescent="0.35">
      <c r="A27" s="80" t="s">
        <v>70</v>
      </c>
      <c r="B27" s="81" t="s">
        <v>71</v>
      </c>
      <c r="C27" s="188">
        <v>26</v>
      </c>
      <c r="D27" s="189">
        <v>45.6</v>
      </c>
      <c r="E27" s="190">
        <v>31</v>
      </c>
      <c r="F27" s="191">
        <v>54.4</v>
      </c>
      <c r="G27" s="188">
        <v>28</v>
      </c>
      <c r="H27" s="189">
        <v>54.9</v>
      </c>
      <c r="I27" s="190">
        <v>23</v>
      </c>
      <c r="J27" s="192">
        <v>45.1</v>
      </c>
      <c r="K27" s="188">
        <v>35</v>
      </c>
      <c r="L27" s="189">
        <v>67.3</v>
      </c>
      <c r="M27" s="190">
        <v>17</v>
      </c>
      <c r="N27" s="192">
        <v>32.700000000000003</v>
      </c>
      <c r="O27" s="188">
        <v>34</v>
      </c>
      <c r="P27" s="189">
        <v>54.8</v>
      </c>
      <c r="Q27" s="190">
        <v>28</v>
      </c>
      <c r="R27" s="192">
        <v>45.2</v>
      </c>
      <c r="S27" s="188">
        <v>24</v>
      </c>
      <c r="T27" s="189">
        <v>42.9</v>
      </c>
      <c r="U27" s="190">
        <v>32</v>
      </c>
      <c r="V27" s="192">
        <v>57.1</v>
      </c>
      <c r="W27" s="188">
        <v>23</v>
      </c>
      <c r="X27" s="189">
        <v>41.1</v>
      </c>
      <c r="Y27" s="190">
        <v>33</v>
      </c>
      <c r="Z27" s="192">
        <v>58.9</v>
      </c>
      <c r="AA27" s="188">
        <v>36</v>
      </c>
      <c r="AB27" s="189">
        <v>67.900000000000006</v>
      </c>
      <c r="AC27" s="190">
        <v>17</v>
      </c>
      <c r="AD27" s="189">
        <v>32.1</v>
      </c>
      <c r="AE27" s="123">
        <v>0</v>
      </c>
      <c r="AF27" s="192">
        <v>0</v>
      </c>
      <c r="AG27" s="188">
        <v>28</v>
      </c>
      <c r="AH27" s="189">
        <v>53.8</v>
      </c>
      <c r="AI27" s="190">
        <v>24</v>
      </c>
      <c r="AJ27" s="189">
        <v>46.2</v>
      </c>
      <c r="AK27" s="123">
        <v>0</v>
      </c>
      <c r="AL27" s="192">
        <v>0</v>
      </c>
      <c r="AM27" s="188">
        <v>34</v>
      </c>
      <c r="AN27" s="189">
        <v>51.5</v>
      </c>
      <c r="AO27" s="190">
        <v>31</v>
      </c>
      <c r="AP27" s="189">
        <v>47</v>
      </c>
      <c r="AQ27" s="483">
        <v>1</v>
      </c>
      <c r="AR27" s="181">
        <v>1.5</v>
      </c>
      <c r="AS27" s="188">
        <v>28</v>
      </c>
      <c r="AT27" s="189">
        <v>42.4</v>
      </c>
      <c r="AU27" s="190">
        <v>38</v>
      </c>
      <c r="AV27" s="189">
        <v>57.6</v>
      </c>
      <c r="AW27" s="123">
        <v>0</v>
      </c>
      <c r="AX27" s="192">
        <v>0</v>
      </c>
      <c r="AY27" s="188">
        <v>30</v>
      </c>
      <c r="AZ27" s="189">
        <v>53.6</v>
      </c>
      <c r="BA27" s="190">
        <v>26</v>
      </c>
      <c r="BB27" s="189">
        <v>46.4</v>
      </c>
      <c r="BC27" s="123">
        <v>0</v>
      </c>
      <c r="BD27" s="192">
        <v>0</v>
      </c>
    </row>
    <row r="28" spans="1:56" ht="20.100000000000001" customHeight="1" x14ac:dyDescent="0.35">
      <c r="A28" s="74" t="s">
        <v>70</v>
      </c>
      <c r="B28" s="75" t="s">
        <v>74</v>
      </c>
      <c r="C28" s="184">
        <v>54</v>
      </c>
      <c r="D28" s="185">
        <v>67.5</v>
      </c>
      <c r="E28" s="186">
        <v>26</v>
      </c>
      <c r="F28" s="187">
        <v>32.5</v>
      </c>
      <c r="G28" s="184">
        <v>41</v>
      </c>
      <c r="H28" s="185">
        <v>50</v>
      </c>
      <c r="I28" s="186">
        <v>41</v>
      </c>
      <c r="J28" s="193">
        <v>50</v>
      </c>
      <c r="K28" s="184">
        <v>51</v>
      </c>
      <c r="L28" s="185">
        <v>65.400000000000006</v>
      </c>
      <c r="M28" s="186">
        <v>27</v>
      </c>
      <c r="N28" s="193">
        <v>34.6</v>
      </c>
      <c r="O28" s="184">
        <v>39</v>
      </c>
      <c r="P28" s="185">
        <v>46.4</v>
      </c>
      <c r="Q28" s="186">
        <v>45</v>
      </c>
      <c r="R28" s="193">
        <v>53.6</v>
      </c>
      <c r="S28" s="184">
        <v>38</v>
      </c>
      <c r="T28" s="185">
        <v>46.3</v>
      </c>
      <c r="U28" s="186">
        <v>44</v>
      </c>
      <c r="V28" s="193">
        <v>53.7</v>
      </c>
      <c r="W28" s="184">
        <v>75</v>
      </c>
      <c r="X28" s="185">
        <v>64.099999999999994</v>
      </c>
      <c r="Y28" s="186">
        <v>42</v>
      </c>
      <c r="Z28" s="193">
        <v>35.9</v>
      </c>
      <c r="AA28" s="184">
        <v>70</v>
      </c>
      <c r="AB28" s="185">
        <v>59.3</v>
      </c>
      <c r="AC28" s="186">
        <v>48</v>
      </c>
      <c r="AD28" s="185">
        <v>40.700000000000003</v>
      </c>
      <c r="AE28" s="122">
        <v>0</v>
      </c>
      <c r="AF28" s="193">
        <v>0</v>
      </c>
      <c r="AG28" s="184">
        <v>67</v>
      </c>
      <c r="AH28" s="185">
        <v>57.3</v>
      </c>
      <c r="AI28" s="186">
        <v>49</v>
      </c>
      <c r="AJ28" s="185">
        <v>41.9</v>
      </c>
      <c r="AK28" s="122">
        <v>1</v>
      </c>
      <c r="AL28" s="193">
        <v>0.9</v>
      </c>
      <c r="AM28" s="184">
        <v>67</v>
      </c>
      <c r="AN28" s="185">
        <v>57.3</v>
      </c>
      <c r="AO28" s="186">
        <v>49</v>
      </c>
      <c r="AP28" s="185">
        <v>41.9</v>
      </c>
      <c r="AQ28" s="482">
        <v>1</v>
      </c>
      <c r="AR28" s="182">
        <v>0.9</v>
      </c>
      <c r="AS28" s="184">
        <v>59</v>
      </c>
      <c r="AT28" s="185">
        <v>50.9</v>
      </c>
      <c r="AU28" s="186">
        <v>57</v>
      </c>
      <c r="AV28" s="185">
        <v>49.1</v>
      </c>
      <c r="AW28" s="122">
        <v>0</v>
      </c>
      <c r="AX28" s="193">
        <v>0</v>
      </c>
      <c r="AY28" s="184">
        <v>62</v>
      </c>
      <c r="AZ28" s="185">
        <v>53.9</v>
      </c>
      <c r="BA28" s="186">
        <v>53</v>
      </c>
      <c r="BB28" s="185">
        <v>46.1</v>
      </c>
      <c r="BC28" s="122">
        <v>0</v>
      </c>
      <c r="BD28" s="193">
        <v>0</v>
      </c>
    </row>
    <row r="29" spans="1:56" ht="20.100000000000001" customHeight="1" x14ac:dyDescent="0.35">
      <c r="A29" s="80" t="s">
        <v>76</v>
      </c>
      <c r="B29" s="81" t="s">
        <v>77</v>
      </c>
      <c r="C29" s="188">
        <v>34</v>
      </c>
      <c r="D29" s="189">
        <v>57.6</v>
      </c>
      <c r="E29" s="190">
        <v>25</v>
      </c>
      <c r="F29" s="191">
        <v>42.4</v>
      </c>
      <c r="G29" s="188">
        <v>39</v>
      </c>
      <c r="H29" s="189">
        <v>65</v>
      </c>
      <c r="I29" s="190">
        <v>21</v>
      </c>
      <c r="J29" s="192">
        <v>35</v>
      </c>
      <c r="K29" s="188">
        <v>31</v>
      </c>
      <c r="L29" s="189">
        <v>58.5</v>
      </c>
      <c r="M29" s="190">
        <v>22</v>
      </c>
      <c r="N29" s="192">
        <v>41.5</v>
      </c>
      <c r="O29" s="188">
        <v>36</v>
      </c>
      <c r="P29" s="189">
        <v>61</v>
      </c>
      <c r="Q29" s="190">
        <v>23</v>
      </c>
      <c r="R29" s="192">
        <v>39</v>
      </c>
      <c r="S29" s="188">
        <v>39</v>
      </c>
      <c r="T29" s="189">
        <v>58.2</v>
      </c>
      <c r="U29" s="190">
        <v>28</v>
      </c>
      <c r="V29" s="192">
        <v>41.8</v>
      </c>
      <c r="W29" s="188">
        <v>46</v>
      </c>
      <c r="X29" s="189">
        <v>69.7</v>
      </c>
      <c r="Y29" s="190">
        <v>20</v>
      </c>
      <c r="Z29" s="192">
        <v>30.3</v>
      </c>
      <c r="AA29" s="188">
        <v>23</v>
      </c>
      <c r="AB29" s="189">
        <v>37.1</v>
      </c>
      <c r="AC29" s="190">
        <v>39</v>
      </c>
      <c r="AD29" s="189">
        <v>62.9</v>
      </c>
      <c r="AE29" s="123">
        <v>0</v>
      </c>
      <c r="AF29" s="192">
        <v>0</v>
      </c>
      <c r="AG29" s="188">
        <v>22</v>
      </c>
      <c r="AH29" s="189">
        <v>34.4</v>
      </c>
      <c r="AI29" s="190">
        <v>42</v>
      </c>
      <c r="AJ29" s="189">
        <v>65.599999999999994</v>
      </c>
      <c r="AK29" s="123">
        <v>0</v>
      </c>
      <c r="AL29" s="192">
        <v>0</v>
      </c>
      <c r="AM29" s="188">
        <v>34</v>
      </c>
      <c r="AN29" s="189">
        <v>53.1</v>
      </c>
      <c r="AO29" s="190">
        <v>30</v>
      </c>
      <c r="AP29" s="189">
        <v>46.9</v>
      </c>
      <c r="AQ29" s="483">
        <v>0</v>
      </c>
      <c r="AR29" s="181">
        <v>0</v>
      </c>
      <c r="AS29" s="188">
        <v>31</v>
      </c>
      <c r="AT29" s="189">
        <v>49.2</v>
      </c>
      <c r="AU29" s="190">
        <v>32</v>
      </c>
      <c r="AV29" s="189">
        <v>50.8</v>
      </c>
      <c r="AW29" s="123">
        <v>0</v>
      </c>
      <c r="AX29" s="192">
        <v>0</v>
      </c>
      <c r="AY29" s="188">
        <v>30</v>
      </c>
      <c r="AZ29" s="189">
        <v>50.8</v>
      </c>
      <c r="BA29" s="190">
        <v>29</v>
      </c>
      <c r="BB29" s="189">
        <v>49.2</v>
      </c>
      <c r="BC29" s="123">
        <v>0</v>
      </c>
      <c r="BD29" s="192">
        <v>0</v>
      </c>
    </row>
    <row r="30" spans="1:56" ht="20.100000000000001" customHeight="1" x14ac:dyDescent="0.35">
      <c r="A30" s="74" t="s">
        <v>79</v>
      </c>
      <c r="B30" s="75" t="s">
        <v>496</v>
      </c>
      <c r="C30" s="184" t="s">
        <v>247</v>
      </c>
      <c r="D30" s="185" t="s">
        <v>247</v>
      </c>
      <c r="E30" s="186" t="s">
        <v>247</v>
      </c>
      <c r="F30" s="187" t="s">
        <v>247</v>
      </c>
      <c r="G30" s="184" t="s">
        <v>247</v>
      </c>
      <c r="H30" s="185" t="s">
        <v>247</v>
      </c>
      <c r="I30" s="186" t="s">
        <v>247</v>
      </c>
      <c r="J30" s="193" t="s">
        <v>247</v>
      </c>
      <c r="K30" s="184" t="s">
        <v>247</v>
      </c>
      <c r="L30" s="185" t="s">
        <v>247</v>
      </c>
      <c r="M30" s="186" t="s">
        <v>247</v>
      </c>
      <c r="N30" s="193" t="s">
        <v>247</v>
      </c>
      <c r="O30" s="184" t="s">
        <v>247</v>
      </c>
      <c r="P30" s="185" t="s">
        <v>247</v>
      </c>
      <c r="Q30" s="186" t="s">
        <v>247</v>
      </c>
      <c r="R30" s="193" t="s">
        <v>247</v>
      </c>
      <c r="S30" s="184" t="s">
        <v>247</v>
      </c>
      <c r="T30" s="185" t="s">
        <v>247</v>
      </c>
      <c r="U30" s="186" t="s">
        <v>247</v>
      </c>
      <c r="V30" s="193" t="s">
        <v>247</v>
      </c>
      <c r="W30" s="184" t="s">
        <v>247</v>
      </c>
      <c r="X30" s="185" t="s">
        <v>247</v>
      </c>
      <c r="Y30" s="186" t="s">
        <v>247</v>
      </c>
      <c r="Z30" s="193" t="s">
        <v>247</v>
      </c>
      <c r="AA30" s="184" t="s">
        <v>247</v>
      </c>
      <c r="AB30" s="185" t="s">
        <v>247</v>
      </c>
      <c r="AC30" s="186" t="s">
        <v>247</v>
      </c>
      <c r="AD30" s="185" t="s">
        <v>247</v>
      </c>
      <c r="AE30" s="122">
        <v>0</v>
      </c>
      <c r="AF30" s="193" t="s">
        <v>247</v>
      </c>
      <c r="AG30" s="184" t="s">
        <v>247</v>
      </c>
      <c r="AH30" s="185" t="s">
        <v>247</v>
      </c>
      <c r="AI30" s="186" t="s">
        <v>247</v>
      </c>
      <c r="AJ30" s="185" t="s">
        <v>247</v>
      </c>
      <c r="AK30" s="122">
        <v>0</v>
      </c>
      <c r="AL30" s="193">
        <v>0</v>
      </c>
      <c r="AM30" s="184">
        <v>32</v>
      </c>
      <c r="AN30" s="185">
        <v>51.6</v>
      </c>
      <c r="AO30" s="186">
        <v>30</v>
      </c>
      <c r="AP30" s="185">
        <v>48.4</v>
      </c>
      <c r="AQ30" s="482">
        <v>0</v>
      </c>
      <c r="AR30" s="182">
        <v>0</v>
      </c>
      <c r="AS30" s="184">
        <v>32</v>
      </c>
      <c r="AT30" s="185">
        <v>50.8</v>
      </c>
      <c r="AU30" s="186">
        <v>31</v>
      </c>
      <c r="AV30" s="185">
        <v>49.2</v>
      </c>
      <c r="AW30" s="122">
        <v>0</v>
      </c>
      <c r="AX30" s="193">
        <v>0</v>
      </c>
      <c r="AY30" s="184">
        <v>30</v>
      </c>
      <c r="AZ30" s="185">
        <v>47.6</v>
      </c>
      <c r="BA30" s="186">
        <v>33</v>
      </c>
      <c r="BB30" s="185">
        <v>52.4</v>
      </c>
      <c r="BC30" s="122">
        <v>0</v>
      </c>
      <c r="BD30" s="193">
        <v>0</v>
      </c>
    </row>
    <row r="31" spans="1:56" ht="20.100000000000001" customHeight="1" x14ac:dyDescent="0.35">
      <c r="A31" s="80" t="s">
        <v>81</v>
      </c>
      <c r="B31" s="81" t="s">
        <v>82</v>
      </c>
      <c r="C31" s="188">
        <v>58</v>
      </c>
      <c r="D31" s="189">
        <v>50.4</v>
      </c>
      <c r="E31" s="190">
        <v>57</v>
      </c>
      <c r="F31" s="191">
        <v>49.6</v>
      </c>
      <c r="G31" s="188">
        <v>68</v>
      </c>
      <c r="H31" s="189">
        <v>56.2</v>
      </c>
      <c r="I31" s="190">
        <v>53</v>
      </c>
      <c r="J31" s="192">
        <v>43.8</v>
      </c>
      <c r="K31" s="188">
        <v>64</v>
      </c>
      <c r="L31" s="189">
        <v>50</v>
      </c>
      <c r="M31" s="190">
        <v>64</v>
      </c>
      <c r="N31" s="192">
        <v>50</v>
      </c>
      <c r="O31" s="188">
        <v>63</v>
      </c>
      <c r="P31" s="189">
        <v>50.8</v>
      </c>
      <c r="Q31" s="190">
        <v>61</v>
      </c>
      <c r="R31" s="192">
        <v>49.2</v>
      </c>
      <c r="S31" s="188">
        <v>64</v>
      </c>
      <c r="T31" s="189">
        <v>50.4</v>
      </c>
      <c r="U31" s="190">
        <v>63</v>
      </c>
      <c r="V31" s="192">
        <v>49.6</v>
      </c>
      <c r="W31" s="188">
        <v>59</v>
      </c>
      <c r="X31" s="189">
        <v>46.8</v>
      </c>
      <c r="Y31" s="190">
        <v>67</v>
      </c>
      <c r="Z31" s="192">
        <v>53.2</v>
      </c>
      <c r="AA31" s="188">
        <v>63</v>
      </c>
      <c r="AB31" s="189">
        <v>49.6</v>
      </c>
      <c r="AC31" s="190">
        <v>61</v>
      </c>
      <c r="AD31" s="189">
        <v>48</v>
      </c>
      <c r="AE31" s="123">
        <v>3</v>
      </c>
      <c r="AF31" s="192">
        <v>2.4</v>
      </c>
      <c r="AG31" s="188">
        <v>63</v>
      </c>
      <c r="AH31" s="189">
        <v>51.2</v>
      </c>
      <c r="AI31" s="190">
        <v>60</v>
      </c>
      <c r="AJ31" s="189">
        <v>48.8</v>
      </c>
      <c r="AK31" s="123">
        <v>0</v>
      </c>
      <c r="AL31" s="192">
        <v>0</v>
      </c>
      <c r="AM31" s="188">
        <v>62</v>
      </c>
      <c r="AN31" s="189">
        <v>47.7</v>
      </c>
      <c r="AO31" s="190">
        <v>68</v>
      </c>
      <c r="AP31" s="189">
        <v>52.3</v>
      </c>
      <c r="AQ31" s="483">
        <v>0</v>
      </c>
      <c r="AR31" s="181">
        <v>0</v>
      </c>
      <c r="AS31" s="188">
        <v>63</v>
      </c>
      <c r="AT31" s="189">
        <v>47.7</v>
      </c>
      <c r="AU31" s="190">
        <v>69</v>
      </c>
      <c r="AV31" s="189">
        <v>52.3</v>
      </c>
      <c r="AW31" s="123">
        <v>0</v>
      </c>
      <c r="AX31" s="192">
        <v>0</v>
      </c>
      <c r="AY31" s="188">
        <v>55</v>
      </c>
      <c r="AZ31" s="189">
        <v>42.3</v>
      </c>
      <c r="BA31" s="190">
        <v>75</v>
      </c>
      <c r="BB31" s="189">
        <v>57.7</v>
      </c>
      <c r="BC31" s="123">
        <v>0</v>
      </c>
      <c r="BD31" s="192">
        <v>0</v>
      </c>
    </row>
    <row r="32" spans="1:56" ht="20.100000000000001" customHeight="1" x14ac:dyDescent="0.35">
      <c r="A32" s="74" t="s">
        <v>85</v>
      </c>
      <c r="B32" s="75" t="s">
        <v>86</v>
      </c>
      <c r="C32" s="184">
        <v>15</v>
      </c>
      <c r="D32" s="185">
        <v>50</v>
      </c>
      <c r="E32" s="186">
        <v>15</v>
      </c>
      <c r="F32" s="187">
        <v>50</v>
      </c>
      <c r="G32" s="184">
        <v>12</v>
      </c>
      <c r="H32" s="185">
        <v>35.299999999999997</v>
      </c>
      <c r="I32" s="186">
        <v>22</v>
      </c>
      <c r="J32" s="193">
        <v>64.7</v>
      </c>
      <c r="K32" s="184">
        <v>13</v>
      </c>
      <c r="L32" s="185">
        <v>32.5</v>
      </c>
      <c r="M32" s="186">
        <v>27</v>
      </c>
      <c r="N32" s="193">
        <v>67.5</v>
      </c>
      <c r="O32" s="184">
        <v>17</v>
      </c>
      <c r="P32" s="185">
        <v>42.5</v>
      </c>
      <c r="Q32" s="186">
        <v>23</v>
      </c>
      <c r="R32" s="193">
        <v>57.5</v>
      </c>
      <c r="S32" s="184">
        <v>15</v>
      </c>
      <c r="T32" s="185">
        <v>38.5</v>
      </c>
      <c r="U32" s="186">
        <v>24</v>
      </c>
      <c r="V32" s="193">
        <v>61.5</v>
      </c>
      <c r="W32" s="184">
        <v>13</v>
      </c>
      <c r="X32" s="185">
        <v>38.200000000000003</v>
      </c>
      <c r="Y32" s="186">
        <v>21</v>
      </c>
      <c r="Z32" s="193">
        <v>61.8</v>
      </c>
      <c r="AA32" s="184">
        <v>17</v>
      </c>
      <c r="AB32" s="185">
        <v>45.9</v>
      </c>
      <c r="AC32" s="186">
        <v>20</v>
      </c>
      <c r="AD32" s="185">
        <v>54.1</v>
      </c>
      <c r="AE32" s="122">
        <v>0</v>
      </c>
      <c r="AF32" s="193">
        <v>0</v>
      </c>
      <c r="AG32" s="184">
        <v>14</v>
      </c>
      <c r="AH32" s="185">
        <v>40</v>
      </c>
      <c r="AI32" s="186">
        <v>21</v>
      </c>
      <c r="AJ32" s="185">
        <v>60</v>
      </c>
      <c r="AK32" s="122">
        <v>0</v>
      </c>
      <c r="AL32" s="193">
        <v>0</v>
      </c>
      <c r="AM32" s="184">
        <v>23</v>
      </c>
      <c r="AN32" s="185">
        <v>65.7</v>
      </c>
      <c r="AO32" s="186">
        <v>12</v>
      </c>
      <c r="AP32" s="185">
        <v>34.299999999999997</v>
      </c>
      <c r="AQ32" s="482">
        <v>0</v>
      </c>
      <c r="AR32" s="182">
        <v>0</v>
      </c>
      <c r="AS32" s="184">
        <v>16</v>
      </c>
      <c r="AT32" s="185">
        <v>48.5</v>
      </c>
      <c r="AU32" s="186">
        <v>17</v>
      </c>
      <c r="AV32" s="185">
        <v>51.5</v>
      </c>
      <c r="AW32" s="122">
        <v>0</v>
      </c>
      <c r="AX32" s="193">
        <v>0</v>
      </c>
      <c r="AY32" s="184">
        <v>11</v>
      </c>
      <c r="AZ32" s="185">
        <v>32.4</v>
      </c>
      <c r="BA32" s="186">
        <v>23</v>
      </c>
      <c r="BB32" s="185">
        <v>67.599999999999994</v>
      </c>
      <c r="BC32" s="122">
        <v>0</v>
      </c>
      <c r="BD32" s="193">
        <v>0</v>
      </c>
    </row>
    <row r="33" spans="1:56" ht="20.100000000000001" customHeight="1" x14ac:dyDescent="0.35">
      <c r="A33" s="80" t="s">
        <v>85</v>
      </c>
      <c r="B33" s="81" t="s">
        <v>89</v>
      </c>
      <c r="C33" s="188">
        <v>87</v>
      </c>
      <c r="D33" s="189">
        <v>47.3</v>
      </c>
      <c r="E33" s="190">
        <v>97</v>
      </c>
      <c r="F33" s="191">
        <v>52.7</v>
      </c>
      <c r="G33" s="188">
        <v>93</v>
      </c>
      <c r="H33" s="189">
        <v>49.5</v>
      </c>
      <c r="I33" s="190">
        <v>95</v>
      </c>
      <c r="J33" s="192">
        <v>50.5</v>
      </c>
      <c r="K33" s="188">
        <v>90</v>
      </c>
      <c r="L33" s="189">
        <v>49.5</v>
      </c>
      <c r="M33" s="190">
        <v>92</v>
      </c>
      <c r="N33" s="192">
        <v>50.5</v>
      </c>
      <c r="O33" s="188">
        <v>96</v>
      </c>
      <c r="P33" s="189">
        <v>51.9</v>
      </c>
      <c r="Q33" s="190">
        <v>89</v>
      </c>
      <c r="R33" s="192">
        <v>48.1</v>
      </c>
      <c r="S33" s="188">
        <v>96</v>
      </c>
      <c r="T33" s="189">
        <v>52.5</v>
      </c>
      <c r="U33" s="190">
        <v>87</v>
      </c>
      <c r="V33" s="192">
        <v>47.5</v>
      </c>
      <c r="W33" s="188">
        <v>92</v>
      </c>
      <c r="X33" s="189">
        <v>47.7</v>
      </c>
      <c r="Y33" s="190">
        <v>101</v>
      </c>
      <c r="Z33" s="192">
        <v>52.3</v>
      </c>
      <c r="AA33" s="188">
        <v>88</v>
      </c>
      <c r="AB33" s="189">
        <v>46.3</v>
      </c>
      <c r="AC33" s="190">
        <v>102</v>
      </c>
      <c r="AD33" s="189">
        <v>53.7</v>
      </c>
      <c r="AE33" s="123">
        <v>0</v>
      </c>
      <c r="AF33" s="192">
        <v>0</v>
      </c>
      <c r="AG33" s="188">
        <v>86</v>
      </c>
      <c r="AH33" s="189">
        <v>46</v>
      </c>
      <c r="AI33" s="190">
        <v>101</v>
      </c>
      <c r="AJ33" s="189">
        <v>54</v>
      </c>
      <c r="AK33" s="123">
        <v>0</v>
      </c>
      <c r="AL33" s="192">
        <v>0</v>
      </c>
      <c r="AM33" s="188">
        <v>76</v>
      </c>
      <c r="AN33" s="189">
        <v>41.3</v>
      </c>
      <c r="AO33" s="190">
        <v>108</v>
      </c>
      <c r="AP33" s="189">
        <v>58.7</v>
      </c>
      <c r="AQ33" s="483">
        <v>0</v>
      </c>
      <c r="AR33" s="181">
        <v>0</v>
      </c>
      <c r="AS33" s="188">
        <v>101</v>
      </c>
      <c r="AT33" s="189">
        <v>52.3</v>
      </c>
      <c r="AU33" s="190">
        <v>92</v>
      </c>
      <c r="AV33" s="189">
        <v>47.7</v>
      </c>
      <c r="AW33" s="123">
        <v>0</v>
      </c>
      <c r="AX33" s="192">
        <v>0</v>
      </c>
      <c r="AY33" s="188">
        <v>88</v>
      </c>
      <c r="AZ33" s="189">
        <v>44</v>
      </c>
      <c r="BA33" s="190">
        <v>112</v>
      </c>
      <c r="BB33" s="189">
        <v>56</v>
      </c>
      <c r="BC33" s="123">
        <v>0</v>
      </c>
      <c r="BD33" s="192">
        <v>0</v>
      </c>
    </row>
    <row r="34" spans="1:56" ht="20.100000000000001" customHeight="1" x14ac:dyDescent="0.35">
      <c r="A34" s="74" t="s">
        <v>85</v>
      </c>
      <c r="B34" s="75" t="s">
        <v>90</v>
      </c>
      <c r="C34" s="184">
        <v>85</v>
      </c>
      <c r="D34" s="185">
        <v>48.3</v>
      </c>
      <c r="E34" s="186">
        <v>91</v>
      </c>
      <c r="F34" s="187">
        <v>51.7</v>
      </c>
      <c r="G34" s="184">
        <v>95</v>
      </c>
      <c r="H34" s="185">
        <v>50</v>
      </c>
      <c r="I34" s="186">
        <v>95</v>
      </c>
      <c r="J34" s="193">
        <v>50</v>
      </c>
      <c r="K34" s="184">
        <v>87</v>
      </c>
      <c r="L34" s="185">
        <v>50</v>
      </c>
      <c r="M34" s="186">
        <v>87</v>
      </c>
      <c r="N34" s="193">
        <v>50</v>
      </c>
      <c r="O34" s="184">
        <v>88</v>
      </c>
      <c r="P34" s="185">
        <v>49.2</v>
      </c>
      <c r="Q34" s="186">
        <v>91</v>
      </c>
      <c r="R34" s="193">
        <v>50.8</v>
      </c>
      <c r="S34" s="184">
        <v>89</v>
      </c>
      <c r="T34" s="185">
        <v>45.6</v>
      </c>
      <c r="U34" s="186">
        <v>106</v>
      </c>
      <c r="V34" s="193">
        <v>54.4</v>
      </c>
      <c r="W34" s="184">
        <v>90</v>
      </c>
      <c r="X34" s="185">
        <v>46.9</v>
      </c>
      <c r="Y34" s="186">
        <v>102</v>
      </c>
      <c r="Z34" s="193">
        <v>53.1</v>
      </c>
      <c r="AA34" s="184">
        <v>98</v>
      </c>
      <c r="AB34" s="185">
        <v>51</v>
      </c>
      <c r="AC34" s="186">
        <v>94</v>
      </c>
      <c r="AD34" s="185">
        <v>49</v>
      </c>
      <c r="AE34" s="122">
        <v>0</v>
      </c>
      <c r="AF34" s="193">
        <v>0</v>
      </c>
      <c r="AG34" s="184">
        <v>93</v>
      </c>
      <c r="AH34" s="185">
        <v>47.4</v>
      </c>
      <c r="AI34" s="186">
        <v>103</v>
      </c>
      <c r="AJ34" s="185">
        <v>52.6</v>
      </c>
      <c r="AK34" s="122">
        <v>0</v>
      </c>
      <c r="AL34" s="193">
        <v>0</v>
      </c>
      <c r="AM34" s="184">
        <v>91</v>
      </c>
      <c r="AN34" s="185">
        <v>43.5</v>
      </c>
      <c r="AO34" s="186">
        <v>117</v>
      </c>
      <c r="AP34" s="185">
        <v>56</v>
      </c>
      <c r="AQ34" s="482">
        <v>1</v>
      </c>
      <c r="AR34" s="182">
        <v>0.5</v>
      </c>
      <c r="AS34" s="184">
        <v>88</v>
      </c>
      <c r="AT34" s="185">
        <v>43.1</v>
      </c>
      <c r="AU34" s="186">
        <v>116</v>
      </c>
      <c r="AV34" s="185">
        <v>56.9</v>
      </c>
      <c r="AW34" s="122">
        <v>0</v>
      </c>
      <c r="AX34" s="193">
        <v>0</v>
      </c>
      <c r="AY34" s="184">
        <v>92</v>
      </c>
      <c r="AZ34" s="185">
        <v>41.6</v>
      </c>
      <c r="BA34" s="186">
        <v>129</v>
      </c>
      <c r="BB34" s="185">
        <v>58.4</v>
      </c>
      <c r="BC34" s="122">
        <v>0</v>
      </c>
      <c r="BD34" s="193">
        <v>0</v>
      </c>
    </row>
    <row r="35" spans="1:56" ht="20.100000000000001" customHeight="1" x14ac:dyDescent="0.35">
      <c r="A35" s="80" t="s">
        <v>92</v>
      </c>
      <c r="B35" s="81" t="s">
        <v>488</v>
      </c>
      <c r="C35" s="188">
        <v>52</v>
      </c>
      <c r="D35" s="189">
        <v>69.3</v>
      </c>
      <c r="E35" s="190">
        <v>23</v>
      </c>
      <c r="F35" s="191">
        <v>30.7</v>
      </c>
      <c r="G35" s="188">
        <v>42</v>
      </c>
      <c r="H35" s="189">
        <v>51.9</v>
      </c>
      <c r="I35" s="190">
        <v>39</v>
      </c>
      <c r="J35" s="192">
        <v>48.1</v>
      </c>
      <c r="K35" s="188">
        <v>48</v>
      </c>
      <c r="L35" s="189">
        <v>53.9</v>
      </c>
      <c r="M35" s="190">
        <v>41</v>
      </c>
      <c r="N35" s="192">
        <v>46.1</v>
      </c>
      <c r="O35" s="188">
        <v>48</v>
      </c>
      <c r="P35" s="189">
        <v>51.6</v>
      </c>
      <c r="Q35" s="190">
        <v>45</v>
      </c>
      <c r="R35" s="192">
        <v>48.4</v>
      </c>
      <c r="S35" s="188">
        <v>49</v>
      </c>
      <c r="T35" s="189">
        <v>53.3</v>
      </c>
      <c r="U35" s="190">
        <v>43</v>
      </c>
      <c r="V35" s="192">
        <v>46.7</v>
      </c>
      <c r="W35" s="188">
        <v>48</v>
      </c>
      <c r="X35" s="189">
        <v>51.1</v>
      </c>
      <c r="Y35" s="190">
        <v>46</v>
      </c>
      <c r="Z35" s="192">
        <v>48.9</v>
      </c>
      <c r="AA35" s="188">
        <v>62</v>
      </c>
      <c r="AB35" s="189">
        <v>67.400000000000006</v>
      </c>
      <c r="AC35" s="190">
        <v>30</v>
      </c>
      <c r="AD35" s="189">
        <v>32.6</v>
      </c>
      <c r="AE35" s="123">
        <v>0</v>
      </c>
      <c r="AF35" s="192">
        <v>0</v>
      </c>
      <c r="AG35" s="188">
        <v>87</v>
      </c>
      <c r="AH35" s="189">
        <v>61.7</v>
      </c>
      <c r="AI35" s="190">
        <v>54</v>
      </c>
      <c r="AJ35" s="189">
        <v>38.299999999999997</v>
      </c>
      <c r="AK35" s="123">
        <v>0</v>
      </c>
      <c r="AL35" s="192">
        <v>0</v>
      </c>
      <c r="AM35" s="188">
        <v>80</v>
      </c>
      <c r="AN35" s="189">
        <v>59.3</v>
      </c>
      <c r="AO35" s="190">
        <v>55</v>
      </c>
      <c r="AP35" s="189">
        <v>40.700000000000003</v>
      </c>
      <c r="AQ35" s="483">
        <v>0</v>
      </c>
      <c r="AR35" s="181">
        <v>0</v>
      </c>
      <c r="AS35" s="188">
        <v>76</v>
      </c>
      <c r="AT35" s="189">
        <v>52.4</v>
      </c>
      <c r="AU35" s="190">
        <v>69</v>
      </c>
      <c r="AV35" s="189">
        <v>47.6</v>
      </c>
      <c r="AW35" s="123">
        <v>0</v>
      </c>
      <c r="AX35" s="192">
        <v>0</v>
      </c>
      <c r="AY35" s="188">
        <v>83</v>
      </c>
      <c r="AZ35" s="189">
        <v>60.1</v>
      </c>
      <c r="BA35" s="190">
        <v>55</v>
      </c>
      <c r="BB35" s="189">
        <v>39.9</v>
      </c>
      <c r="BC35" s="123">
        <v>0</v>
      </c>
      <c r="BD35" s="192">
        <v>0</v>
      </c>
    </row>
    <row r="36" spans="1:56" ht="20.100000000000001" customHeight="1" x14ac:dyDescent="0.35">
      <c r="A36" s="74" t="s">
        <v>92</v>
      </c>
      <c r="B36" s="75" t="s">
        <v>94</v>
      </c>
      <c r="C36" s="184">
        <v>51</v>
      </c>
      <c r="D36" s="185">
        <v>45.5</v>
      </c>
      <c r="E36" s="186">
        <v>61</v>
      </c>
      <c r="F36" s="193">
        <v>54.5</v>
      </c>
      <c r="G36" s="184">
        <v>69</v>
      </c>
      <c r="H36" s="185">
        <v>62.2</v>
      </c>
      <c r="I36" s="186">
        <v>42</v>
      </c>
      <c r="J36" s="193">
        <v>37.799999999999997</v>
      </c>
      <c r="K36" s="184">
        <v>60</v>
      </c>
      <c r="L36" s="185">
        <v>50.4</v>
      </c>
      <c r="M36" s="186">
        <v>59</v>
      </c>
      <c r="N36" s="193">
        <v>49.6</v>
      </c>
      <c r="O36" s="184">
        <v>60</v>
      </c>
      <c r="P36" s="185">
        <v>53.1</v>
      </c>
      <c r="Q36" s="186">
        <v>53</v>
      </c>
      <c r="R36" s="193">
        <v>46.9</v>
      </c>
      <c r="S36" s="184">
        <v>66</v>
      </c>
      <c r="T36" s="185">
        <v>61.1</v>
      </c>
      <c r="U36" s="186">
        <v>42</v>
      </c>
      <c r="V36" s="193">
        <v>38.9</v>
      </c>
      <c r="W36" s="184">
        <v>59</v>
      </c>
      <c r="X36" s="185">
        <v>55.1</v>
      </c>
      <c r="Y36" s="186">
        <v>48</v>
      </c>
      <c r="Z36" s="193">
        <v>44.9</v>
      </c>
      <c r="AA36" s="184">
        <v>54</v>
      </c>
      <c r="AB36" s="185">
        <v>48.6</v>
      </c>
      <c r="AC36" s="186">
        <v>57</v>
      </c>
      <c r="AD36" s="185">
        <v>51.4</v>
      </c>
      <c r="AE36" s="122">
        <v>0</v>
      </c>
      <c r="AF36" s="193">
        <v>0</v>
      </c>
      <c r="AG36" s="184">
        <v>59</v>
      </c>
      <c r="AH36" s="185">
        <v>52.2</v>
      </c>
      <c r="AI36" s="186">
        <v>54</v>
      </c>
      <c r="AJ36" s="185">
        <v>47.8</v>
      </c>
      <c r="AK36" s="122">
        <v>0</v>
      </c>
      <c r="AL36" s="193">
        <v>0</v>
      </c>
      <c r="AM36" s="184">
        <v>72</v>
      </c>
      <c r="AN36" s="185">
        <v>60.5</v>
      </c>
      <c r="AO36" s="186">
        <v>47</v>
      </c>
      <c r="AP36" s="185">
        <v>39.5</v>
      </c>
      <c r="AQ36" s="482">
        <v>0</v>
      </c>
      <c r="AR36" s="182">
        <v>0</v>
      </c>
      <c r="AS36" s="184">
        <v>64</v>
      </c>
      <c r="AT36" s="185">
        <v>49.2</v>
      </c>
      <c r="AU36" s="186">
        <v>66</v>
      </c>
      <c r="AV36" s="185">
        <v>50.8</v>
      </c>
      <c r="AW36" s="122">
        <v>0</v>
      </c>
      <c r="AX36" s="193">
        <v>0</v>
      </c>
      <c r="AY36" s="184">
        <v>65</v>
      </c>
      <c r="AZ36" s="185">
        <v>52.8</v>
      </c>
      <c r="BA36" s="186">
        <v>58</v>
      </c>
      <c r="BB36" s="185">
        <v>47.2</v>
      </c>
      <c r="BC36" s="122">
        <v>0</v>
      </c>
      <c r="BD36" s="193">
        <v>0</v>
      </c>
    </row>
    <row r="37" spans="1:56" ht="20.100000000000001" customHeight="1" x14ac:dyDescent="0.35">
      <c r="A37" s="80" t="s">
        <v>96</v>
      </c>
      <c r="B37" s="81" t="s">
        <v>97</v>
      </c>
      <c r="C37" s="188">
        <v>48</v>
      </c>
      <c r="D37" s="189">
        <v>44.4</v>
      </c>
      <c r="E37" s="190">
        <v>60</v>
      </c>
      <c r="F37" s="191">
        <v>55.6</v>
      </c>
      <c r="G37" s="188">
        <v>53</v>
      </c>
      <c r="H37" s="189">
        <v>52.5</v>
      </c>
      <c r="I37" s="190">
        <v>48</v>
      </c>
      <c r="J37" s="192">
        <v>47.5</v>
      </c>
      <c r="K37" s="188">
        <v>57</v>
      </c>
      <c r="L37" s="189">
        <v>54.8</v>
      </c>
      <c r="M37" s="190">
        <v>47</v>
      </c>
      <c r="N37" s="192">
        <v>45.2</v>
      </c>
      <c r="O37" s="188">
        <v>60</v>
      </c>
      <c r="P37" s="189">
        <v>55</v>
      </c>
      <c r="Q37" s="190">
        <v>49</v>
      </c>
      <c r="R37" s="192">
        <v>45</v>
      </c>
      <c r="S37" s="188">
        <v>62</v>
      </c>
      <c r="T37" s="189">
        <v>57.9</v>
      </c>
      <c r="U37" s="190">
        <v>45</v>
      </c>
      <c r="V37" s="192">
        <v>42.1</v>
      </c>
      <c r="W37" s="188">
        <v>63</v>
      </c>
      <c r="X37" s="189">
        <v>57.8</v>
      </c>
      <c r="Y37" s="190">
        <v>46</v>
      </c>
      <c r="Z37" s="192">
        <v>42.2</v>
      </c>
      <c r="AA37" s="188">
        <v>55</v>
      </c>
      <c r="AB37" s="189">
        <v>50.9</v>
      </c>
      <c r="AC37" s="190">
        <v>53</v>
      </c>
      <c r="AD37" s="189">
        <v>49.1</v>
      </c>
      <c r="AE37" s="123">
        <v>0</v>
      </c>
      <c r="AF37" s="192">
        <v>0</v>
      </c>
      <c r="AG37" s="188">
        <v>50</v>
      </c>
      <c r="AH37" s="189">
        <v>45.9</v>
      </c>
      <c r="AI37" s="190">
        <v>59</v>
      </c>
      <c r="AJ37" s="189">
        <v>54.1</v>
      </c>
      <c r="AK37" s="123">
        <v>0</v>
      </c>
      <c r="AL37" s="192">
        <v>0</v>
      </c>
      <c r="AM37" s="188">
        <v>56</v>
      </c>
      <c r="AN37" s="189">
        <v>52.3</v>
      </c>
      <c r="AO37" s="190">
        <v>51</v>
      </c>
      <c r="AP37" s="189">
        <v>47.7</v>
      </c>
      <c r="AQ37" s="483">
        <v>0</v>
      </c>
      <c r="AR37" s="181">
        <v>0</v>
      </c>
      <c r="AS37" s="188">
        <v>63</v>
      </c>
      <c r="AT37" s="189">
        <v>55.3</v>
      </c>
      <c r="AU37" s="190">
        <v>51</v>
      </c>
      <c r="AV37" s="189">
        <v>44.7</v>
      </c>
      <c r="AW37" s="123">
        <v>0</v>
      </c>
      <c r="AX37" s="192">
        <v>0</v>
      </c>
      <c r="AY37" s="188">
        <v>49</v>
      </c>
      <c r="AZ37" s="189">
        <v>40.200000000000003</v>
      </c>
      <c r="BA37" s="190">
        <v>73</v>
      </c>
      <c r="BB37" s="189">
        <v>59.8</v>
      </c>
      <c r="BC37" s="123">
        <v>0</v>
      </c>
      <c r="BD37" s="192">
        <v>0</v>
      </c>
    </row>
    <row r="38" spans="1:56" ht="20.100000000000001" customHeight="1" x14ac:dyDescent="0.35">
      <c r="A38" s="74" t="s">
        <v>99</v>
      </c>
      <c r="B38" s="75" t="s">
        <v>100</v>
      </c>
      <c r="C38" s="184">
        <v>17</v>
      </c>
      <c r="D38" s="185">
        <v>63</v>
      </c>
      <c r="E38" s="186">
        <v>10</v>
      </c>
      <c r="F38" s="187">
        <v>37</v>
      </c>
      <c r="G38" s="184">
        <v>18</v>
      </c>
      <c r="H38" s="185">
        <v>51.4</v>
      </c>
      <c r="I38" s="186">
        <v>17</v>
      </c>
      <c r="J38" s="193">
        <v>48.6</v>
      </c>
      <c r="K38" s="184">
        <v>17</v>
      </c>
      <c r="L38" s="185">
        <v>47.2</v>
      </c>
      <c r="M38" s="186">
        <v>19</v>
      </c>
      <c r="N38" s="193">
        <v>52.8</v>
      </c>
      <c r="O38" s="184">
        <v>19</v>
      </c>
      <c r="P38" s="185">
        <v>54.3</v>
      </c>
      <c r="Q38" s="186">
        <v>16</v>
      </c>
      <c r="R38" s="193">
        <v>45.7</v>
      </c>
      <c r="S38" s="184">
        <v>18</v>
      </c>
      <c r="T38" s="185">
        <v>51.4</v>
      </c>
      <c r="U38" s="186">
        <v>17</v>
      </c>
      <c r="V38" s="193">
        <v>48.6</v>
      </c>
      <c r="W38" s="184">
        <v>21</v>
      </c>
      <c r="X38" s="185">
        <v>58.3</v>
      </c>
      <c r="Y38" s="186">
        <v>15</v>
      </c>
      <c r="Z38" s="193">
        <v>41.7</v>
      </c>
      <c r="AA38" s="184">
        <v>12</v>
      </c>
      <c r="AB38" s="185">
        <v>36.4</v>
      </c>
      <c r="AC38" s="186">
        <v>21</v>
      </c>
      <c r="AD38" s="185">
        <v>63.6</v>
      </c>
      <c r="AE38" s="122">
        <v>0</v>
      </c>
      <c r="AF38" s="193">
        <v>0</v>
      </c>
      <c r="AG38" s="184">
        <v>21</v>
      </c>
      <c r="AH38" s="185">
        <v>63.6</v>
      </c>
      <c r="AI38" s="186">
        <v>12</v>
      </c>
      <c r="AJ38" s="185">
        <v>36.4</v>
      </c>
      <c r="AK38" s="122">
        <v>0</v>
      </c>
      <c r="AL38" s="193">
        <v>0</v>
      </c>
      <c r="AM38" s="184">
        <v>12</v>
      </c>
      <c r="AN38" s="185">
        <v>34.299999999999997</v>
      </c>
      <c r="AO38" s="186">
        <v>23</v>
      </c>
      <c r="AP38" s="185">
        <v>65.7</v>
      </c>
      <c r="AQ38" s="482">
        <v>0</v>
      </c>
      <c r="AR38" s="182">
        <v>0</v>
      </c>
      <c r="AS38" s="184">
        <v>17</v>
      </c>
      <c r="AT38" s="185">
        <v>51.5</v>
      </c>
      <c r="AU38" s="186">
        <v>16</v>
      </c>
      <c r="AV38" s="185">
        <v>48.5</v>
      </c>
      <c r="AW38" s="122">
        <v>0</v>
      </c>
      <c r="AX38" s="193">
        <v>0</v>
      </c>
      <c r="AY38" s="184">
        <v>18</v>
      </c>
      <c r="AZ38" s="185">
        <v>56.3</v>
      </c>
      <c r="BA38" s="186">
        <v>14</v>
      </c>
      <c r="BB38" s="185">
        <v>43.8</v>
      </c>
      <c r="BC38" s="122">
        <v>0</v>
      </c>
      <c r="BD38" s="193">
        <v>0</v>
      </c>
    </row>
    <row r="39" spans="1:56" ht="20.100000000000001" customHeight="1" x14ac:dyDescent="0.35">
      <c r="A39" s="80" t="s">
        <v>102</v>
      </c>
      <c r="B39" s="81" t="s">
        <v>103</v>
      </c>
      <c r="C39" s="188">
        <v>66</v>
      </c>
      <c r="D39" s="189">
        <v>68</v>
      </c>
      <c r="E39" s="190">
        <v>31</v>
      </c>
      <c r="F39" s="191">
        <v>32</v>
      </c>
      <c r="G39" s="188">
        <v>55</v>
      </c>
      <c r="H39" s="189">
        <v>55.6</v>
      </c>
      <c r="I39" s="190">
        <v>44</v>
      </c>
      <c r="J39" s="192">
        <v>44.4</v>
      </c>
      <c r="K39" s="188">
        <v>56</v>
      </c>
      <c r="L39" s="189">
        <v>57.1</v>
      </c>
      <c r="M39" s="190">
        <v>42</v>
      </c>
      <c r="N39" s="192">
        <v>42.9</v>
      </c>
      <c r="O39" s="188">
        <v>61</v>
      </c>
      <c r="P39" s="189">
        <v>62.9</v>
      </c>
      <c r="Q39" s="190">
        <v>36</v>
      </c>
      <c r="R39" s="192">
        <v>37.1</v>
      </c>
      <c r="S39" s="188">
        <v>50</v>
      </c>
      <c r="T39" s="189">
        <v>48.5</v>
      </c>
      <c r="U39" s="190">
        <v>53</v>
      </c>
      <c r="V39" s="192">
        <v>51.5</v>
      </c>
      <c r="W39" s="188">
        <v>70</v>
      </c>
      <c r="X39" s="189">
        <v>66.7</v>
      </c>
      <c r="Y39" s="190">
        <v>35</v>
      </c>
      <c r="Z39" s="192">
        <v>33.299999999999997</v>
      </c>
      <c r="AA39" s="188">
        <v>55</v>
      </c>
      <c r="AB39" s="189">
        <v>53.9</v>
      </c>
      <c r="AC39" s="190">
        <v>47</v>
      </c>
      <c r="AD39" s="189">
        <v>46.1</v>
      </c>
      <c r="AE39" s="123">
        <v>0</v>
      </c>
      <c r="AF39" s="192">
        <v>0</v>
      </c>
      <c r="AG39" s="188">
        <v>54</v>
      </c>
      <c r="AH39" s="189">
        <v>52.4</v>
      </c>
      <c r="AI39" s="190">
        <v>49</v>
      </c>
      <c r="AJ39" s="189">
        <v>47.6</v>
      </c>
      <c r="AK39" s="123">
        <v>0</v>
      </c>
      <c r="AL39" s="192">
        <v>0</v>
      </c>
      <c r="AM39" s="188">
        <v>65</v>
      </c>
      <c r="AN39" s="189">
        <v>61.9</v>
      </c>
      <c r="AO39" s="190">
        <v>40</v>
      </c>
      <c r="AP39" s="189">
        <v>38.1</v>
      </c>
      <c r="AQ39" s="483">
        <v>0</v>
      </c>
      <c r="AR39" s="181">
        <v>0</v>
      </c>
      <c r="AS39" s="188">
        <v>62</v>
      </c>
      <c r="AT39" s="189">
        <v>58.5</v>
      </c>
      <c r="AU39" s="190">
        <v>44</v>
      </c>
      <c r="AV39" s="189">
        <v>41.5</v>
      </c>
      <c r="AW39" s="123">
        <v>0</v>
      </c>
      <c r="AX39" s="192">
        <v>0</v>
      </c>
      <c r="AY39" s="188">
        <v>56</v>
      </c>
      <c r="AZ39" s="189">
        <v>54.4</v>
      </c>
      <c r="BA39" s="190">
        <v>47</v>
      </c>
      <c r="BB39" s="189">
        <v>45.6</v>
      </c>
      <c r="BC39" s="123">
        <v>0</v>
      </c>
      <c r="BD39" s="192">
        <v>0</v>
      </c>
    </row>
    <row r="40" spans="1:56" ht="20.100000000000001" customHeight="1" x14ac:dyDescent="0.35">
      <c r="A40" s="74" t="s">
        <v>102</v>
      </c>
      <c r="B40" s="75" t="s">
        <v>497</v>
      </c>
      <c r="C40" s="184" t="s">
        <v>247</v>
      </c>
      <c r="D40" s="185" t="s">
        <v>247</v>
      </c>
      <c r="E40" s="186" t="s">
        <v>247</v>
      </c>
      <c r="F40" s="187" t="s">
        <v>247</v>
      </c>
      <c r="G40" s="184" t="s">
        <v>247</v>
      </c>
      <c r="H40" s="185" t="s">
        <v>247</v>
      </c>
      <c r="I40" s="186" t="s">
        <v>247</v>
      </c>
      <c r="J40" s="193" t="s">
        <v>247</v>
      </c>
      <c r="K40" s="184" t="s">
        <v>247</v>
      </c>
      <c r="L40" s="185" t="s">
        <v>247</v>
      </c>
      <c r="M40" s="186" t="s">
        <v>247</v>
      </c>
      <c r="N40" s="193" t="s">
        <v>247</v>
      </c>
      <c r="O40" s="184" t="s">
        <v>247</v>
      </c>
      <c r="P40" s="185" t="s">
        <v>247</v>
      </c>
      <c r="Q40" s="186" t="s">
        <v>247</v>
      </c>
      <c r="R40" s="193" t="s">
        <v>247</v>
      </c>
      <c r="S40" s="184" t="s">
        <v>247</v>
      </c>
      <c r="T40" s="185" t="s">
        <v>247</v>
      </c>
      <c r="U40" s="186" t="s">
        <v>247</v>
      </c>
      <c r="V40" s="193" t="s">
        <v>247</v>
      </c>
      <c r="W40" s="184" t="s">
        <v>247</v>
      </c>
      <c r="X40" s="185" t="s">
        <v>247</v>
      </c>
      <c r="Y40" s="186" t="s">
        <v>247</v>
      </c>
      <c r="Z40" s="193" t="s">
        <v>247</v>
      </c>
      <c r="AA40" s="184" t="s">
        <v>247</v>
      </c>
      <c r="AB40" s="185" t="s">
        <v>247</v>
      </c>
      <c r="AC40" s="186" t="s">
        <v>247</v>
      </c>
      <c r="AD40" s="185" t="s">
        <v>247</v>
      </c>
      <c r="AE40" s="122">
        <v>0</v>
      </c>
      <c r="AF40" s="193" t="s">
        <v>247</v>
      </c>
      <c r="AG40" s="184" t="s">
        <v>247</v>
      </c>
      <c r="AH40" s="185" t="s">
        <v>247</v>
      </c>
      <c r="AI40" s="186" t="s">
        <v>247</v>
      </c>
      <c r="AJ40" s="185" t="s">
        <v>247</v>
      </c>
      <c r="AK40" s="122">
        <v>0</v>
      </c>
      <c r="AL40" s="193" t="s">
        <v>247</v>
      </c>
      <c r="AM40" s="184">
        <v>20</v>
      </c>
      <c r="AN40" s="185">
        <v>47.6</v>
      </c>
      <c r="AO40" s="186">
        <v>22</v>
      </c>
      <c r="AP40" s="185">
        <v>52.4</v>
      </c>
      <c r="AQ40" s="482">
        <v>0</v>
      </c>
      <c r="AR40" s="182">
        <v>0</v>
      </c>
      <c r="AS40" s="184">
        <v>16</v>
      </c>
      <c r="AT40" s="185">
        <v>39</v>
      </c>
      <c r="AU40" s="186">
        <v>25</v>
      </c>
      <c r="AV40" s="185">
        <v>61</v>
      </c>
      <c r="AW40" s="122">
        <v>0</v>
      </c>
      <c r="AX40" s="193">
        <v>0</v>
      </c>
      <c r="AY40" s="184">
        <v>15</v>
      </c>
      <c r="AZ40" s="185">
        <v>35.700000000000003</v>
      </c>
      <c r="BA40" s="186">
        <v>27</v>
      </c>
      <c r="BB40" s="185">
        <v>64.3</v>
      </c>
      <c r="BC40" s="122">
        <v>0</v>
      </c>
      <c r="BD40" s="193">
        <v>0</v>
      </c>
    </row>
    <row r="41" spans="1:56" ht="20.100000000000001" customHeight="1" x14ac:dyDescent="0.35">
      <c r="A41" s="80" t="s">
        <v>107</v>
      </c>
      <c r="B41" s="81" t="s">
        <v>108</v>
      </c>
      <c r="C41" s="188">
        <v>51</v>
      </c>
      <c r="D41" s="189">
        <v>60.7</v>
      </c>
      <c r="E41" s="190">
        <v>33</v>
      </c>
      <c r="F41" s="191">
        <v>39.299999999999997</v>
      </c>
      <c r="G41" s="188">
        <v>51</v>
      </c>
      <c r="H41" s="189">
        <v>58.6</v>
      </c>
      <c r="I41" s="190">
        <v>36</v>
      </c>
      <c r="J41" s="192">
        <v>41.4</v>
      </c>
      <c r="K41" s="188">
        <v>46</v>
      </c>
      <c r="L41" s="189">
        <v>56.8</v>
      </c>
      <c r="M41" s="190">
        <v>35</v>
      </c>
      <c r="N41" s="192">
        <v>43.2</v>
      </c>
      <c r="O41" s="188">
        <v>46</v>
      </c>
      <c r="P41" s="189">
        <v>54.8</v>
      </c>
      <c r="Q41" s="190">
        <v>38</v>
      </c>
      <c r="R41" s="192">
        <v>45.2</v>
      </c>
      <c r="S41" s="188">
        <v>56</v>
      </c>
      <c r="T41" s="189">
        <v>64.400000000000006</v>
      </c>
      <c r="U41" s="190">
        <v>31</v>
      </c>
      <c r="V41" s="192">
        <v>35.6</v>
      </c>
      <c r="W41" s="188">
        <v>50</v>
      </c>
      <c r="X41" s="189">
        <v>60.2</v>
      </c>
      <c r="Y41" s="190">
        <v>33</v>
      </c>
      <c r="Z41" s="192">
        <v>39.799999999999997</v>
      </c>
      <c r="AA41" s="188">
        <v>56</v>
      </c>
      <c r="AB41" s="189">
        <v>65.099999999999994</v>
      </c>
      <c r="AC41" s="190">
        <v>30</v>
      </c>
      <c r="AD41" s="189">
        <v>34.9</v>
      </c>
      <c r="AE41" s="123">
        <v>0</v>
      </c>
      <c r="AF41" s="192">
        <v>0</v>
      </c>
      <c r="AG41" s="188">
        <v>56</v>
      </c>
      <c r="AH41" s="189">
        <v>66.7</v>
      </c>
      <c r="AI41" s="190">
        <v>28</v>
      </c>
      <c r="AJ41" s="189">
        <v>33.299999999999997</v>
      </c>
      <c r="AK41" s="123">
        <v>0</v>
      </c>
      <c r="AL41" s="192">
        <v>0</v>
      </c>
      <c r="AM41" s="188">
        <v>54</v>
      </c>
      <c r="AN41" s="189">
        <v>61.4</v>
      </c>
      <c r="AO41" s="190">
        <v>34</v>
      </c>
      <c r="AP41" s="189">
        <v>38.6</v>
      </c>
      <c r="AQ41" s="483">
        <v>0</v>
      </c>
      <c r="AR41" s="181">
        <v>0</v>
      </c>
      <c r="AS41" s="188">
        <v>41</v>
      </c>
      <c r="AT41" s="189">
        <v>51.3</v>
      </c>
      <c r="AU41" s="190">
        <v>39</v>
      </c>
      <c r="AV41" s="189">
        <v>48.8</v>
      </c>
      <c r="AW41" s="123">
        <v>0</v>
      </c>
      <c r="AX41" s="192">
        <v>0</v>
      </c>
      <c r="AY41" s="188">
        <v>52</v>
      </c>
      <c r="AZ41" s="189">
        <v>64.2</v>
      </c>
      <c r="BA41" s="190">
        <v>29</v>
      </c>
      <c r="BB41" s="189">
        <v>35.799999999999997</v>
      </c>
      <c r="BC41" s="123">
        <v>0</v>
      </c>
      <c r="BD41" s="192">
        <v>0</v>
      </c>
    </row>
    <row r="42" spans="1:56" ht="20.100000000000001" customHeight="1" x14ac:dyDescent="0.35">
      <c r="A42" s="74" t="s">
        <v>107</v>
      </c>
      <c r="B42" s="75" t="s">
        <v>110</v>
      </c>
      <c r="C42" s="184">
        <v>25</v>
      </c>
      <c r="D42" s="185">
        <v>53.2</v>
      </c>
      <c r="E42" s="186">
        <v>22</v>
      </c>
      <c r="F42" s="187">
        <v>46.8</v>
      </c>
      <c r="G42" s="184">
        <v>24</v>
      </c>
      <c r="H42" s="185">
        <v>51.1</v>
      </c>
      <c r="I42" s="186">
        <v>23</v>
      </c>
      <c r="J42" s="193">
        <v>48.9</v>
      </c>
      <c r="K42" s="184">
        <v>17</v>
      </c>
      <c r="L42" s="185">
        <v>39.5</v>
      </c>
      <c r="M42" s="186">
        <v>26</v>
      </c>
      <c r="N42" s="193">
        <v>60.5</v>
      </c>
      <c r="O42" s="184">
        <v>25</v>
      </c>
      <c r="P42" s="185">
        <v>54.3</v>
      </c>
      <c r="Q42" s="186">
        <v>21</v>
      </c>
      <c r="R42" s="193">
        <v>45.7</v>
      </c>
      <c r="S42" s="184">
        <v>25</v>
      </c>
      <c r="T42" s="185">
        <v>55.6</v>
      </c>
      <c r="U42" s="186">
        <v>20</v>
      </c>
      <c r="V42" s="193">
        <v>44.4</v>
      </c>
      <c r="W42" s="184">
        <v>29</v>
      </c>
      <c r="X42" s="185">
        <v>61.7</v>
      </c>
      <c r="Y42" s="186">
        <v>18</v>
      </c>
      <c r="Z42" s="193">
        <v>38.299999999999997</v>
      </c>
      <c r="AA42" s="184">
        <v>25</v>
      </c>
      <c r="AB42" s="185">
        <v>53.2</v>
      </c>
      <c r="AC42" s="186">
        <v>22</v>
      </c>
      <c r="AD42" s="185">
        <v>46.8</v>
      </c>
      <c r="AE42" s="122">
        <v>0</v>
      </c>
      <c r="AF42" s="193">
        <v>0</v>
      </c>
      <c r="AG42" s="184">
        <v>23</v>
      </c>
      <c r="AH42" s="185">
        <v>48.9</v>
      </c>
      <c r="AI42" s="186">
        <v>24</v>
      </c>
      <c r="AJ42" s="185">
        <v>51.1</v>
      </c>
      <c r="AK42" s="122">
        <v>0</v>
      </c>
      <c r="AL42" s="193">
        <v>0</v>
      </c>
      <c r="AM42" s="184">
        <v>25</v>
      </c>
      <c r="AN42" s="185">
        <v>54.3</v>
      </c>
      <c r="AO42" s="186">
        <v>21</v>
      </c>
      <c r="AP42" s="185">
        <v>45.7</v>
      </c>
      <c r="AQ42" s="482">
        <v>0</v>
      </c>
      <c r="AR42" s="182">
        <v>0</v>
      </c>
      <c r="AS42" s="184">
        <v>31</v>
      </c>
      <c r="AT42" s="185">
        <v>64.599999999999994</v>
      </c>
      <c r="AU42" s="186">
        <v>17</v>
      </c>
      <c r="AV42" s="185">
        <v>35.4</v>
      </c>
      <c r="AW42" s="122">
        <v>0</v>
      </c>
      <c r="AX42" s="193">
        <v>0</v>
      </c>
      <c r="AY42" s="184">
        <v>27</v>
      </c>
      <c r="AZ42" s="185">
        <v>58.7</v>
      </c>
      <c r="BA42" s="186">
        <v>19</v>
      </c>
      <c r="BB42" s="185">
        <v>41.3</v>
      </c>
      <c r="BC42" s="122">
        <v>0</v>
      </c>
      <c r="BD42" s="193">
        <v>0</v>
      </c>
    </row>
    <row r="43" spans="1:56" ht="20.100000000000001" customHeight="1" x14ac:dyDescent="0.35">
      <c r="A43" s="80" t="s">
        <v>111</v>
      </c>
      <c r="B43" s="81" t="s">
        <v>112</v>
      </c>
      <c r="C43" s="188">
        <v>53</v>
      </c>
      <c r="D43" s="189">
        <v>72.599999999999994</v>
      </c>
      <c r="E43" s="190">
        <v>20</v>
      </c>
      <c r="F43" s="191">
        <v>27.4</v>
      </c>
      <c r="G43" s="188">
        <v>52</v>
      </c>
      <c r="H43" s="189">
        <v>67.5</v>
      </c>
      <c r="I43" s="190">
        <v>25</v>
      </c>
      <c r="J43" s="192">
        <v>32.5</v>
      </c>
      <c r="K43" s="188">
        <v>56</v>
      </c>
      <c r="L43" s="189">
        <v>76.7</v>
      </c>
      <c r="M43" s="190">
        <v>17</v>
      </c>
      <c r="N43" s="192">
        <v>23.3</v>
      </c>
      <c r="O43" s="188">
        <v>48</v>
      </c>
      <c r="P43" s="189">
        <v>58.5</v>
      </c>
      <c r="Q43" s="190">
        <v>34</v>
      </c>
      <c r="R43" s="192">
        <v>41.5</v>
      </c>
      <c r="S43" s="188">
        <v>44</v>
      </c>
      <c r="T43" s="189">
        <v>58.7</v>
      </c>
      <c r="U43" s="190">
        <v>31</v>
      </c>
      <c r="V43" s="192">
        <v>41.3</v>
      </c>
      <c r="W43" s="188">
        <v>52</v>
      </c>
      <c r="X43" s="189">
        <v>71.2</v>
      </c>
      <c r="Y43" s="190">
        <v>21</v>
      </c>
      <c r="Z43" s="192">
        <v>28.8</v>
      </c>
      <c r="AA43" s="188">
        <v>45</v>
      </c>
      <c r="AB43" s="189">
        <v>61.6</v>
      </c>
      <c r="AC43" s="190">
        <v>28</v>
      </c>
      <c r="AD43" s="189">
        <v>38.4</v>
      </c>
      <c r="AE43" s="123">
        <v>0</v>
      </c>
      <c r="AF43" s="192">
        <v>0</v>
      </c>
      <c r="AG43" s="188">
        <v>52</v>
      </c>
      <c r="AH43" s="189">
        <v>67.5</v>
      </c>
      <c r="AI43" s="190">
        <v>25</v>
      </c>
      <c r="AJ43" s="189">
        <v>32.5</v>
      </c>
      <c r="AK43" s="123">
        <v>0</v>
      </c>
      <c r="AL43" s="192">
        <v>0</v>
      </c>
      <c r="AM43" s="188">
        <v>37</v>
      </c>
      <c r="AN43" s="189">
        <v>51.4</v>
      </c>
      <c r="AO43" s="190">
        <v>35</v>
      </c>
      <c r="AP43" s="189">
        <v>48.6</v>
      </c>
      <c r="AQ43" s="483">
        <v>0</v>
      </c>
      <c r="AR43" s="181">
        <v>0</v>
      </c>
      <c r="AS43" s="188">
        <v>44</v>
      </c>
      <c r="AT43" s="189">
        <v>59.5</v>
      </c>
      <c r="AU43" s="190">
        <v>30</v>
      </c>
      <c r="AV43" s="189">
        <v>40.5</v>
      </c>
      <c r="AW43" s="123">
        <v>0</v>
      </c>
      <c r="AX43" s="192">
        <v>0</v>
      </c>
      <c r="AY43" s="188">
        <v>46</v>
      </c>
      <c r="AZ43" s="189">
        <v>54.1</v>
      </c>
      <c r="BA43" s="190">
        <v>39</v>
      </c>
      <c r="BB43" s="189">
        <v>45.9</v>
      </c>
      <c r="BC43" s="123">
        <v>0</v>
      </c>
      <c r="BD43" s="192">
        <v>0</v>
      </c>
    </row>
    <row r="44" spans="1:56" ht="20.100000000000001" customHeight="1" x14ac:dyDescent="0.35">
      <c r="A44" s="74" t="s">
        <v>114</v>
      </c>
      <c r="B44" s="75" t="s">
        <v>115</v>
      </c>
      <c r="C44" s="184">
        <v>41</v>
      </c>
      <c r="D44" s="185">
        <v>43.6</v>
      </c>
      <c r="E44" s="186">
        <v>53</v>
      </c>
      <c r="F44" s="187">
        <v>56.4</v>
      </c>
      <c r="G44" s="184">
        <v>42</v>
      </c>
      <c r="H44" s="185">
        <v>41.2</v>
      </c>
      <c r="I44" s="186">
        <v>60</v>
      </c>
      <c r="J44" s="193">
        <v>58.8</v>
      </c>
      <c r="K44" s="184">
        <v>45</v>
      </c>
      <c r="L44" s="185">
        <v>43.3</v>
      </c>
      <c r="M44" s="186">
        <v>59</v>
      </c>
      <c r="N44" s="193">
        <v>56.7</v>
      </c>
      <c r="O44" s="184">
        <v>52</v>
      </c>
      <c r="P44" s="185">
        <v>48.1</v>
      </c>
      <c r="Q44" s="186">
        <v>56</v>
      </c>
      <c r="R44" s="193">
        <v>51.9</v>
      </c>
      <c r="S44" s="184">
        <v>49</v>
      </c>
      <c r="T44" s="185">
        <v>45.4</v>
      </c>
      <c r="U44" s="186">
        <v>59</v>
      </c>
      <c r="V44" s="193">
        <v>54.6</v>
      </c>
      <c r="W44" s="184">
        <v>56</v>
      </c>
      <c r="X44" s="185">
        <v>45.9</v>
      </c>
      <c r="Y44" s="186">
        <v>66</v>
      </c>
      <c r="Z44" s="193">
        <v>54.1</v>
      </c>
      <c r="AA44" s="184">
        <v>49</v>
      </c>
      <c r="AB44" s="185">
        <v>45.8</v>
      </c>
      <c r="AC44" s="186">
        <v>58</v>
      </c>
      <c r="AD44" s="185">
        <v>54.2</v>
      </c>
      <c r="AE44" s="122">
        <v>0</v>
      </c>
      <c r="AF44" s="193">
        <v>0</v>
      </c>
      <c r="AG44" s="184">
        <v>49</v>
      </c>
      <c r="AH44" s="185">
        <v>43.8</v>
      </c>
      <c r="AI44" s="186">
        <v>63</v>
      </c>
      <c r="AJ44" s="185">
        <v>56.3</v>
      </c>
      <c r="AK44" s="122">
        <v>0</v>
      </c>
      <c r="AL44" s="193">
        <v>0</v>
      </c>
      <c r="AM44" s="184">
        <v>49</v>
      </c>
      <c r="AN44" s="185">
        <v>41.9</v>
      </c>
      <c r="AO44" s="186">
        <v>68</v>
      </c>
      <c r="AP44" s="185">
        <v>58.1</v>
      </c>
      <c r="AQ44" s="482">
        <v>0</v>
      </c>
      <c r="AR44" s="182">
        <v>0</v>
      </c>
      <c r="AS44" s="184">
        <v>48</v>
      </c>
      <c r="AT44" s="185">
        <v>42.9</v>
      </c>
      <c r="AU44" s="186">
        <v>64</v>
      </c>
      <c r="AV44" s="185">
        <v>57.1</v>
      </c>
      <c r="AW44" s="122">
        <v>0</v>
      </c>
      <c r="AX44" s="193">
        <v>0</v>
      </c>
      <c r="AY44" s="184">
        <v>60</v>
      </c>
      <c r="AZ44" s="185">
        <v>49.6</v>
      </c>
      <c r="BA44" s="186">
        <v>61</v>
      </c>
      <c r="BB44" s="185">
        <v>50.4</v>
      </c>
      <c r="BC44" s="122">
        <v>0</v>
      </c>
      <c r="BD44" s="193">
        <v>0</v>
      </c>
    </row>
    <row r="45" spans="1:56" ht="20.100000000000001" customHeight="1" x14ac:dyDescent="0.35">
      <c r="A45" s="80" t="s">
        <v>117</v>
      </c>
      <c r="B45" s="81" t="s">
        <v>118</v>
      </c>
      <c r="C45" s="188">
        <v>47</v>
      </c>
      <c r="D45" s="189">
        <v>63.5</v>
      </c>
      <c r="E45" s="190">
        <v>27</v>
      </c>
      <c r="F45" s="191">
        <v>36.5</v>
      </c>
      <c r="G45" s="188">
        <v>45</v>
      </c>
      <c r="H45" s="189">
        <v>59.2</v>
      </c>
      <c r="I45" s="190">
        <v>31</v>
      </c>
      <c r="J45" s="192">
        <v>40.799999999999997</v>
      </c>
      <c r="K45" s="188">
        <v>34</v>
      </c>
      <c r="L45" s="189">
        <v>45.9</v>
      </c>
      <c r="M45" s="190">
        <v>40</v>
      </c>
      <c r="N45" s="192">
        <v>54.1</v>
      </c>
      <c r="O45" s="188">
        <v>45</v>
      </c>
      <c r="P45" s="189">
        <v>59.2</v>
      </c>
      <c r="Q45" s="190">
        <v>31</v>
      </c>
      <c r="R45" s="192">
        <v>40.799999999999997</v>
      </c>
      <c r="S45" s="188">
        <v>43</v>
      </c>
      <c r="T45" s="189">
        <v>54.4</v>
      </c>
      <c r="U45" s="190">
        <v>36</v>
      </c>
      <c r="V45" s="192">
        <v>45.6</v>
      </c>
      <c r="W45" s="188">
        <v>51</v>
      </c>
      <c r="X45" s="189">
        <v>62.2</v>
      </c>
      <c r="Y45" s="190">
        <v>31</v>
      </c>
      <c r="Z45" s="192">
        <v>37.799999999999997</v>
      </c>
      <c r="AA45" s="188">
        <v>36</v>
      </c>
      <c r="AB45" s="189">
        <v>46.2</v>
      </c>
      <c r="AC45" s="190">
        <v>42</v>
      </c>
      <c r="AD45" s="189">
        <v>53.8</v>
      </c>
      <c r="AE45" s="123">
        <v>0</v>
      </c>
      <c r="AF45" s="192">
        <v>0</v>
      </c>
      <c r="AG45" s="188">
        <v>42</v>
      </c>
      <c r="AH45" s="189">
        <v>55.3</v>
      </c>
      <c r="AI45" s="190">
        <v>34</v>
      </c>
      <c r="AJ45" s="189">
        <v>44.7</v>
      </c>
      <c r="AK45" s="123">
        <v>0</v>
      </c>
      <c r="AL45" s="192">
        <v>0</v>
      </c>
      <c r="AM45" s="188">
        <v>35</v>
      </c>
      <c r="AN45" s="189">
        <v>44.9</v>
      </c>
      <c r="AO45" s="190">
        <v>43</v>
      </c>
      <c r="AP45" s="189">
        <v>55.1</v>
      </c>
      <c r="AQ45" s="483">
        <v>0</v>
      </c>
      <c r="AR45" s="181">
        <v>0</v>
      </c>
      <c r="AS45" s="188">
        <v>43</v>
      </c>
      <c r="AT45" s="189">
        <v>54.4</v>
      </c>
      <c r="AU45" s="190">
        <v>36</v>
      </c>
      <c r="AV45" s="189">
        <v>45.6</v>
      </c>
      <c r="AW45" s="123">
        <v>0</v>
      </c>
      <c r="AX45" s="192">
        <v>0</v>
      </c>
      <c r="AY45" s="188">
        <v>40</v>
      </c>
      <c r="AZ45" s="189">
        <v>50.6</v>
      </c>
      <c r="BA45" s="190">
        <v>39</v>
      </c>
      <c r="BB45" s="189">
        <v>49.4</v>
      </c>
      <c r="BC45" s="123">
        <v>0</v>
      </c>
      <c r="BD45" s="192">
        <v>0</v>
      </c>
    </row>
    <row r="46" spans="1:56" ht="20.100000000000001" customHeight="1" x14ac:dyDescent="0.35">
      <c r="A46" s="74" t="s">
        <v>117</v>
      </c>
      <c r="B46" s="75" t="s">
        <v>120</v>
      </c>
      <c r="C46" s="184">
        <v>149</v>
      </c>
      <c r="D46" s="185">
        <v>44.3</v>
      </c>
      <c r="E46" s="186">
        <v>187</v>
      </c>
      <c r="F46" s="187">
        <v>55.7</v>
      </c>
      <c r="G46" s="184">
        <v>160</v>
      </c>
      <c r="H46" s="185">
        <v>44.6</v>
      </c>
      <c r="I46" s="186">
        <v>199</v>
      </c>
      <c r="J46" s="193">
        <v>55.4</v>
      </c>
      <c r="K46" s="184">
        <v>161</v>
      </c>
      <c r="L46" s="185">
        <v>49.5</v>
      </c>
      <c r="M46" s="186">
        <v>164</v>
      </c>
      <c r="N46" s="193">
        <v>50.5</v>
      </c>
      <c r="O46" s="184">
        <v>179</v>
      </c>
      <c r="P46" s="185">
        <v>50.3</v>
      </c>
      <c r="Q46" s="186">
        <v>177</v>
      </c>
      <c r="R46" s="193">
        <v>49.7</v>
      </c>
      <c r="S46" s="184">
        <v>184</v>
      </c>
      <c r="T46" s="185">
        <v>52.6</v>
      </c>
      <c r="U46" s="186">
        <v>166</v>
      </c>
      <c r="V46" s="193">
        <v>47.4</v>
      </c>
      <c r="W46" s="184">
        <v>171</v>
      </c>
      <c r="X46" s="185">
        <v>48.9</v>
      </c>
      <c r="Y46" s="186">
        <v>179</v>
      </c>
      <c r="Z46" s="193">
        <v>51.1</v>
      </c>
      <c r="AA46" s="184">
        <v>153</v>
      </c>
      <c r="AB46" s="185">
        <v>43.2</v>
      </c>
      <c r="AC46" s="186">
        <v>201</v>
      </c>
      <c r="AD46" s="185">
        <v>56.8</v>
      </c>
      <c r="AE46" s="122">
        <v>0</v>
      </c>
      <c r="AF46" s="193">
        <v>0</v>
      </c>
      <c r="AG46" s="184">
        <v>148</v>
      </c>
      <c r="AH46" s="185">
        <v>42</v>
      </c>
      <c r="AI46" s="186">
        <v>204</v>
      </c>
      <c r="AJ46" s="185">
        <v>58</v>
      </c>
      <c r="AK46" s="122">
        <v>0</v>
      </c>
      <c r="AL46" s="193">
        <v>0</v>
      </c>
      <c r="AM46" s="184">
        <v>183</v>
      </c>
      <c r="AN46" s="185">
        <v>50.6</v>
      </c>
      <c r="AO46" s="186">
        <v>179</v>
      </c>
      <c r="AP46" s="185">
        <v>49.4</v>
      </c>
      <c r="AQ46" s="482">
        <v>0</v>
      </c>
      <c r="AR46" s="182">
        <v>0</v>
      </c>
      <c r="AS46" s="184">
        <v>179</v>
      </c>
      <c r="AT46" s="185">
        <v>50</v>
      </c>
      <c r="AU46" s="186">
        <v>179</v>
      </c>
      <c r="AV46" s="185">
        <v>50</v>
      </c>
      <c r="AW46" s="122">
        <v>0</v>
      </c>
      <c r="AX46" s="193">
        <v>0</v>
      </c>
      <c r="AY46" s="184">
        <v>200</v>
      </c>
      <c r="AZ46" s="185">
        <v>51</v>
      </c>
      <c r="BA46" s="186">
        <v>192</v>
      </c>
      <c r="BB46" s="185">
        <v>49</v>
      </c>
      <c r="BC46" s="122">
        <v>0</v>
      </c>
      <c r="BD46" s="193">
        <v>0</v>
      </c>
    </row>
    <row r="47" spans="1:56" ht="20.100000000000001" customHeight="1" x14ac:dyDescent="0.35">
      <c r="A47" s="80" t="s">
        <v>117</v>
      </c>
      <c r="B47" s="81" t="s">
        <v>122</v>
      </c>
      <c r="C47" s="188">
        <v>16</v>
      </c>
      <c r="D47" s="189">
        <v>44.4</v>
      </c>
      <c r="E47" s="190">
        <v>20</v>
      </c>
      <c r="F47" s="191">
        <v>55.6</v>
      </c>
      <c r="G47" s="188">
        <v>22</v>
      </c>
      <c r="H47" s="189">
        <v>56.4</v>
      </c>
      <c r="I47" s="190">
        <v>17</v>
      </c>
      <c r="J47" s="192">
        <v>43.6</v>
      </c>
      <c r="K47" s="188">
        <v>19</v>
      </c>
      <c r="L47" s="189">
        <v>48.7</v>
      </c>
      <c r="M47" s="190">
        <v>20</v>
      </c>
      <c r="N47" s="192">
        <v>51.3</v>
      </c>
      <c r="O47" s="188">
        <v>24</v>
      </c>
      <c r="P47" s="189">
        <v>63.2</v>
      </c>
      <c r="Q47" s="190">
        <v>14</v>
      </c>
      <c r="R47" s="192">
        <v>36.799999999999997</v>
      </c>
      <c r="S47" s="188">
        <v>20</v>
      </c>
      <c r="T47" s="189">
        <v>55.6</v>
      </c>
      <c r="U47" s="190">
        <v>16</v>
      </c>
      <c r="V47" s="192">
        <v>44.4</v>
      </c>
      <c r="W47" s="188">
        <v>18</v>
      </c>
      <c r="X47" s="189">
        <v>43.9</v>
      </c>
      <c r="Y47" s="190">
        <v>23</v>
      </c>
      <c r="Z47" s="192">
        <v>56.1</v>
      </c>
      <c r="AA47" s="188">
        <v>20</v>
      </c>
      <c r="AB47" s="189">
        <v>51.3</v>
      </c>
      <c r="AC47" s="190">
        <v>19</v>
      </c>
      <c r="AD47" s="189">
        <v>48.7</v>
      </c>
      <c r="AE47" s="123">
        <v>0</v>
      </c>
      <c r="AF47" s="192">
        <v>0</v>
      </c>
      <c r="AG47" s="188">
        <v>20</v>
      </c>
      <c r="AH47" s="189">
        <v>51.3</v>
      </c>
      <c r="AI47" s="190">
        <v>19</v>
      </c>
      <c r="AJ47" s="189">
        <v>48.7</v>
      </c>
      <c r="AK47" s="123">
        <v>0</v>
      </c>
      <c r="AL47" s="192">
        <v>0</v>
      </c>
      <c r="AM47" s="188">
        <v>19</v>
      </c>
      <c r="AN47" s="189">
        <v>47.5</v>
      </c>
      <c r="AO47" s="190">
        <v>21</v>
      </c>
      <c r="AP47" s="189">
        <v>52.5</v>
      </c>
      <c r="AQ47" s="483">
        <v>0</v>
      </c>
      <c r="AR47" s="181">
        <v>0</v>
      </c>
      <c r="AS47" s="188">
        <v>19</v>
      </c>
      <c r="AT47" s="189">
        <v>45.2</v>
      </c>
      <c r="AU47" s="190">
        <v>23</v>
      </c>
      <c r="AV47" s="189">
        <v>54.8</v>
      </c>
      <c r="AW47" s="123">
        <v>0</v>
      </c>
      <c r="AX47" s="192">
        <v>0</v>
      </c>
      <c r="AY47" s="188">
        <v>22</v>
      </c>
      <c r="AZ47" s="189">
        <v>48.9</v>
      </c>
      <c r="BA47" s="190">
        <v>23</v>
      </c>
      <c r="BB47" s="189">
        <v>51.1</v>
      </c>
      <c r="BC47" s="123">
        <v>0</v>
      </c>
      <c r="BD47" s="192">
        <v>0</v>
      </c>
    </row>
    <row r="48" spans="1:56" ht="20.100000000000001" customHeight="1" x14ac:dyDescent="0.35">
      <c r="A48" s="74" t="s">
        <v>117</v>
      </c>
      <c r="B48" s="75" t="s">
        <v>498</v>
      </c>
      <c r="C48" s="184" t="s">
        <v>247</v>
      </c>
      <c r="D48" s="185" t="s">
        <v>247</v>
      </c>
      <c r="E48" s="186" t="s">
        <v>247</v>
      </c>
      <c r="F48" s="187" t="s">
        <v>247</v>
      </c>
      <c r="G48" s="184" t="s">
        <v>247</v>
      </c>
      <c r="H48" s="185" t="s">
        <v>247</v>
      </c>
      <c r="I48" s="186" t="s">
        <v>247</v>
      </c>
      <c r="J48" s="193" t="s">
        <v>247</v>
      </c>
      <c r="K48" s="184" t="s">
        <v>247</v>
      </c>
      <c r="L48" s="185" t="s">
        <v>247</v>
      </c>
      <c r="M48" s="186" t="s">
        <v>247</v>
      </c>
      <c r="N48" s="193" t="s">
        <v>247</v>
      </c>
      <c r="O48" s="184" t="s">
        <v>247</v>
      </c>
      <c r="P48" s="185" t="s">
        <v>247</v>
      </c>
      <c r="Q48" s="186" t="s">
        <v>247</v>
      </c>
      <c r="R48" s="193" t="s">
        <v>247</v>
      </c>
      <c r="S48" s="184" t="s">
        <v>247</v>
      </c>
      <c r="T48" s="185" t="s">
        <v>247</v>
      </c>
      <c r="U48" s="186" t="s">
        <v>247</v>
      </c>
      <c r="V48" s="193" t="s">
        <v>247</v>
      </c>
      <c r="W48" s="184" t="s">
        <v>247</v>
      </c>
      <c r="X48" s="185" t="s">
        <v>247</v>
      </c>
      <c r="Y48" s="186" t="s">
        <v>247</v>
      </c>
      <c r="Z48" s="193" t="s">
        <v>247</v>
      </c>
      <c r="AA48" s="184" t="s">
        <v>247</v>
      </c>
      <c r="AB48" s="185" t="s">
        <v>247</v>
      </c>
      <c r="AC48" s="186" t="s">
        <v>247</v>
      </c>
      <c r="AD48" s="185" t="s">
        <v>247</v>
      </c>
      <c r="AE48" s="122" t="s">
        <v>247</v>
      </c>
      <c r="AF48" s="193" t="s">
        <v>247</v>
      </c>
      <c r="AG48" s="184" t="s">
        <v>247</v>
      </c>
      <c r="AH48" s="185" t="s">
        <v>247</v>
      </c>
      <c r="AI48" s="186" t="s">
        <v>247</v>
      </c>
      <c r="AJ48" s="185" t="s">
        <v>247</v>
      </c>
      <c r="AK48" s="122">
        <v>0</v>
      </c>
      <c r="AL48" s="193" t="s">
        <v>247</v>
      </c>
      <c r="AM48" s="184">
        <v>0</v>
      </c>
      <c r="AN48" s="185" t="s">
        <v>247</v>
      </c>
      <c r="AO48" s="186">
        <v>0</v>
      </c>
      <c r="AP48" s="185" t="s">
        <v>247</v>
      </c>
      <c r="AQ48" s="482">
        <v>0</v>
      </c>
      <c r="AR48" s="182" t="s">
        <v>247</v>
      </c>
      <c r="AS48" s="184">
        <v>0</v>
      </c>
      <c r="AT48" s="185" t="s">
        <v>247</v>
      </c>
      <c r="AU48" s="186">
        <v>0</v>
      </c>
      <c r="AV48" s="185" t="s">
        <v>247</v>
      </c>
      <c r="AW48" s="122">
        <v>0</v>
      </c>
      <c r="AX48" s="193" t="s">
        <v>247</v>
      </c>
      <c r="AY48" s="184">
        <v>0</v>
      </c>
      <c r="AZ48" s="185" t="s">
        <v>247</v>
      </c>
      <c r="BA48" s="186">
        <v>0</v>
      </c>
      <c r="BB48" s="185" t="s">
        <v>247</v>
      </c>
      <c r="BC48" s="122">
        <v>0</v>
      </c>
      <c r="BD48" s="193" t="s">
        <v>247</v>
      </c>
    </row>
    <row r="49" spans="1:56" ht="20.100000000000001" customHeight="1" x14ac:dyDescent="0.35">
      <c r="A49" s="80" t="s">
        <v>117</v>
      </c>
      <c r="B49" s="81" t="s">
        <v>125</v>
      </c>
      <c r="C49" s="188">
        <v>50</v>
      </c>
      <c r="D49" s="189">
        <v>58.8</v>
      </c>
      <c r="E49" s="190">
        <v>35</v>
      </c>
      <c r="F49" s="191">
        <v>41.2</v>
      </c>
      <c r="G49" s="188">
        <v>63</v>
      </c>
      <c r="H49" s="189">
        <v>72.400000000000006</v>
      </c>
      <c r="I49" s="190">
        <v>24</v>
      </c>
      <c r="J49" s="192">
        <v>27.6</v>
      </c>
      <c r="K49" s="188">
        <v>51</v>
      </c>
      <c r="L49" s="189">
        <v>60.7</v>
      </c>
      <c r="M49" s="190">
        <v>33</v>
      </c>
      <c r="N49" s="192">
        <v>39.299999999999997</v>
      </c>
      <c r="O49" s="188">
        <v>51</v>
      </c>
      <c r="P49" s="189">
        <v>58</v>
      </c>
      <c r="Q49" s="190">
        <v>37</v>
      </c>
      <c r="R49" s="192">
        <v>42</v>
      </c>
      <c r="S49" s="188">
        <v>51</v>
      </c>
      <c r="T49" s="189">
        <v>47.2</v>
      </c>
      <c r="U49" s="190">
        <v>57</v>
      </c>
      <c r="V49" s="192">
        <v>52.8</v>
      </c>
      <c r="W49" s="188">
        <v>49</v>
      </c>
      <c r="X49" s="189">
        <v>45</v>
      </c>
      <c r="Y49" s="190">
        <v>60</v>
      </c>
      <c r="Z49" s="192">
        <v>55</v>
      </c>
      <c r="AA49" s="188">
        <v>51</v>
      </c>
      <c r="AB49" s="189">
        <v>43.6</v>
      </c>
      <c r="AC49" s="190">
        <v>66</v>
      </c>
      <c r="AD49" s="189">
        <v>56.4</v>
      </c>
      <c r="AE49" s="123">
        <v>0</v>
      </c>
      <c r="AF49" s="192">
        <v>0</v>
      </c>
      <c r="AG49" s="188">
        <v>47</v>
      </c>
      <c r="AH49" s="189">
        <v>42.3</v>
      </c>
      <c r="AI49" s="190">
        <v>64</v>
      </c>
      <c r="AJ49" s="189">
        <v>57.7</v>
      </c>
      <c r="AK49" s="123">
        <v>0</v>
      </c>
      <c r="AL49" s="192">
        <v>0</v>
      </c>
      <c r="AM49" s="188">
        <v>51</v>
      </c>
      <c r="AN49" s="189">
        <v>45.9</v>
      </c>
      <c r="AO49" s="190">
        <v>60</v>
      </c>
      <c r="AP49" s="189">
        <v>54.1</v>
      </c>
      <c r="AQ49" s="483">
        <v>0</v>
      </c>
      <c r="AR49" s="181">
        <v>0</v>
      </c>
      <c r="AS49" s="188">
        <v>48</v>
      </c>
      <c r="AT49" s="189">
        <v>41.4</v>
      </c>
      <c r="AU49" s="190">
        <v>68</v>
      </c>
      <c r="AV49" s="189">
        <v>58.6</v>
      </c>
      <c r="AW49" s="123">
        <v>0</v>
      </c>
      <c r="AX49" s="192">
        <v>0</v>
      </c>
      <c r="AY49" s="188">
        <v>65</v>
      </c>
      <c r="AZ49" s="189">
        <v>58.6</v>
      </c>
      <c r="BA49" s="190">
        <v>46</v>
      </c>
      <c r="BB49" s="189">
        <v>41.4</v>
      </c>
      <c r="BC49" s="123">
        <v>0</v>
      </c>
      <c r="BD49" s="192">
        <v>0</v>
      </c>
    </row>
    <row r="50" spans="1:56" ht="20.100000000000001" customHeight="1" x14ac:dyDescent="0.35">
      <c r="A50" s="74" t="s">
        <v>128</v>
      </c>
      <c r="B50" s="75" t="s">
        <v>129</v>
      </c>
      <c r="C50" s="184">
        <v>42</v>
      </c>
      <c r="D50" s="185">
        <v>50</v>
      </c>
      <c r="E50" s="186">
        <v>42</v>
      </c>
      <c r="F50" s="187">
        <v>50</v>
      </c>
      <c r="G50" s="184">
        <v>38</v>
      </c>
      <c r="H50" s="185">
        <v>51.4</v>
      </c>
      <c r="I50" s="186">
        <v>36</v>
      </c>
      <c r="J50" s="193">
        <v>48.6</v>
      </c>
      <c r="K50" s="184">
        <v>42</v>
      </c>
      <c r="L50" s="185">
        <v>51.2</v>
      </c>
      <c r="M50" s="186">
        <v>40</v>
      </c>
      <c r="N50" s="193">
        <v>48.8</v>
      </c>
      <c r="O50" s="184">
        <v>39</v>
      </c>
      <c r="P50" s="185">
        <v>51.3</v>
      </c>
      <c r="Q50" s="186">
        <v>37</v>
      </c>
      <c r="R50" s="193">
        <v>48.7</v>
      </c>
      <c r="S50" s="184">
        <v>41</v>
      </c>
      <c r="T50" s="185">
        <v>51.9</v>
      </c>
      <c r="U50" s="186">
        <v>38</v>
      </c>
      <c r="V50" s="193">
        <v>48.1</v>
      </c>
      <c r="W50" s="184">
        <v>35</v>
      </c>
      <c r="X50" s="185">
        <v>43.8</v>
      </c>
      <c r="Y50" s="186">
        <v>45</v>
      </c>
      <c r="Z50" s="193">
        <v>56.3</v>
      </c>
      <c r="AA50" s="184">
        <v>35</v>
      </c>
      <c r="AB50" s="185">
        <v>43.8</v>
      </c>
      <c r="AC50" s="186">
        <v>45</v>
      </c>
      <c r="AD50" s="185">
        <v>56.3</v>
      </c>
      <c r="AE50" s="122">
        <v>0</v>
      </c>
      <c r="AF50" s="193">
        <v>0</v>
      </c>
      <c r="AG50" s="184">
        <v>40</v>
      </c>
      <c r="AH50" s="185">
        <v>49.4</v>
      </c>
      <c r="AI50" s="186">
        <v>41</v>
      </c>
      <c r="AJ50" s="185">
        <v>50.6</v>
      </c>
      <c r="AK50" s="122">
        <v>0</v>
      </c>
      <c r="AL50" s="193">
        <v>0</v>
      </c>
      <c r="AM50" s="184">
        <v>40</v>
      </c>
      <c r="AN50" s="185">
        <v>50.6</v>
      </c>
      <c r="AO50" s="186">
        <v>39</v>
      </c>
      <c r="AP50" s="185">
        <v>49.4</v>
      </c>
      <c r="AQ50" s="482">
        <v>0</v>
      </c>
      <c r="AR50" s="182">
        <v>0</v>
      </c>
      <c r="AS50" s="184">
        <v>36</v>
      </c>
      <c r="AT50" s="185">
        <v>45.6</v>
      </c>
      <c r="AU50" s="186">
        <v>43</v>
      </c>
      <c r="AV50" s="185">
        <v>54.4</v>
      </c>
      <c r="AW50" s="122">
        <v>0</v>
      </c>
      <c r="AX50" s="193">
        <v>0</v>
      </c>
      <c r="AY50" s="184">
        <v>42</v>
      </c>
      <c r="AZ50" s="185">
        <v>49.4</v>
      </c>
      <c r="BA50" s="186">
        <v>43</v>
      </c>
      <c r="BB50" s="185">
        <v>50.6</v>
      </c>
      <c r="BC50" s="122">
        <v>0</v>
      </c>
      <c r="BD50" s="193">
        <v>0</v>
      </c>
    </row>
    <row r="51" spans="1:56" ht="20.100000000000001" customHeight="1" x14ac:dyDescent="0.35">
      <c r="A51" s="80" t="s">
        <v>128</v>
      </c>
      <c r="B51" s="81" t="s">
        <v>499</v>
      </c>
      <c r="C51" s="188" t="s">
        <v>247</v>
      </c>
      <c r="D51" s="189" t="s">
        <v>247</v>
      </c>
      <c r="E51" s="190" t="s">
        <v>247</v>
      </c>
      <c r="F51" s="191" t="s">
        <v>247</v>
      </c>
      <c r="G51" s="188" t="s">
        <v>247</v>
      </c>
      <c r="H51" s="189" t="s">
        <v>247</v>
      </c>
      <c r="I51" s="190" t="s">
        <v>247</v>
      </c>
      <c r="J51" s="192" t="s">
        <v>247</v>
      </c>
      <c r="K51" s="188" t="s">
        <v>247</v>
      </c>
      <c r="L51" s="189" t="s">
        <v>247</v>
      </c>
      <c r="M51" s="190" t="s">
        <v>247</v>
      </c>
      <c r="N51" s="192" t="s">
        <v>247</v>
      </c>
      <c r="O51" s="188" t="s">
        <v>247</v>
      </c>
      <c r="P51" s="189" t="s">
        <v>247</v>
      </c>
      <c r="Q51" s="190" t="s">
        <v>247</v>
      </c>
      <c r="R51" s="192" t="s">
        <v>247</v>
      </c>
      <c r="S51" s="188" t="s">
        <v>247</v>
      </c>
      <c r="T51" s="189" t="s">
        <v>247</v>
      </c>
      <c r="U51" s="190" t="s">
        <v>247</v>
      </c>
      <c r="V51" s="192" t="s">
        <v>247</v>
      </c>
      <c r="W51" s="188" t="s">
        <v>247</v>
      </c>
      <c r="X51" s="189" t="s">
        <v>247</v>
      </c>
      <c r="Y51" s="190" t="s">
        <v>247</v>
      </c>
      <c r="Z51" s="192" t="s">
        <v>247</v>
      </c>
      <c r="AA51" s="188">
        <v>27</v>
      </c>
      <c r="AB51" s="189">
        <v>54</v>
      </c>
      <c r="AC51" s="190">
        <v>23</v>
      </c>
      <c r="AD51" s="189">
        <v>46</v>
      </c>
      <c r="AE51" s="123">
        <v>0</v>
      </c>
      <c r="AF51" s="192">
        <v>0</v>
      </c>
      <c r="AG51" s="188">
        <v>28</v>
      </c>
      <c r="AH51" s="189">
        <v>54.9</v>
      </c>
      <c r="AI51" s="190">
        <v>23</v>
      </c>
      <c r="AJ51" s="189">
        <v>45.1</v>
      </c>
      <c r="AK51" s="123">
        <v>0</v>
      </c>
      <c r="AL51" s="192">
        <v>0</v>
      </c>
      <c r="AM51" s="188">
        <v>23</v>
      </c>
      <c r="AN51" s="189">
        <v>50</v>
      </c>
      <c r="AO51" s="190">
        <v>23</v>
      </c>
      <c r="AP51" s="189">
        <v>50</v>
      </c>
      <c r="AQ51" s="483">
        <v>0</v>
      </c>
      <c r="AR51" s="181">
        <v>0</v>
      </c>
      <c r="AS51" s="188">
        <v>25</v>
      </c>
      <c r="AT51" s="189">
        <v>46.3</v>
      </c>
      <c r="AU51" s="190">
        <v>29</v>
      </c>
      <c r="AV51" s="189">
        <v>53.7</v>
      </c>
      <c r="AW51" s="123">
        <v>0</v>
      </c>
      <c r="AX51" s="192">
        <v>0</v>
      </c>
      <c r="AY51" s="188">
        <v>23</v>
      </c>
      <c r="AZ51" s="189">
        <v>46</v>
      </c>
      <c r="BA51" s="190">
        <v>27</v>
      </c>
      <c r="BB51" s="189">
        <v>54</v>
      </c>
      <c r="BC51" s="123">
        <v>0</v>
      </c>
      <c r="BD51" s="192">
        <v>0</v>
      </c>
    </row>
    <row r="52" spans="1:56" ht="20.100000000000001" customHeight="1" x14ac:dyDescent="0.35">
      <c r="A52" s="74" t="s">
        <v>134</v>
      </c>
      <c r="B52" s="75" t="s">
        <v>135</v>
      </c>
      <c r="C52" s="184">
        <v>67</v>
      </c>
      <c r="D52" s="185">
        <v>65</v>
      </c>
      <c r="E52" s="186">
        <v>36</v>
      </c>
      <c r="F52" s="187">
        <v>35</v>
      </c>
      <c r="G52" s="184">
        <v>70</v>
      </c>
      <c r="H52" s="185">
        <v>68.599999999999994</v>
      </c>
      <c r="I52" s="186">
        <v>32</v>
      </c>
      <c r="J52" s="193">
        <v>31.4</v>
      </c>
      <c r="K52" s="184">
        <v>71</v>
      </c>
      <c r="L52" s="185">
        <v>62.8</v>
      </c>
      <c r="M52" s="186">
        <v>42</v>
      </c>
      <c r="N52" s="193">
        <v>37.200000000000003</v>
      </c>
      <c r="O52" s="184">
        <v>55</v>
      </c>
      <c r="P52" s="185">
        <v>54.5</v>
      </c>
      <c r="Q52" s="186">
        <v>46</v>
      </c>
      <c r="R52" s="193">
        <v>45.5</v>
      </c>
      <c r="S52" s="184">
        <v>65</v>
      </c>
      <c r="T52" s="185">
        <v>61.9</v>
      </c>
      <c r="U52" s="186">
        <v>40</v>
      </c>
      <c r="V52" s="193">
        <v>38.1</v>
      </c>
      <c r="W52" s="184">
        <v>56</v>
      </c>
      <c r="X52" s="185">
        <v>53.8</v>
      </c>
      <c r="Y52" s="186">
        <v>48</v>
      </c>
      <c r="Z52" s="193">
        <v>46.2</v>
      </c>
      <c r="AA52" s="184">
        <v>66</v>
      </c>
      <c r="AB52" s="185">
        <v>61.1</v>
      </c>
      <c r="AC52" s="186">
        <v>42</v>
      </c>
      <c r="AD52" s="185">
        <v>38.9</v>
      </c>
      <c r="AE52" s="122">
        <v>0</v>
      </c>
      <c r="AF52" s="193">
        <v>0</v>
      </c>
      <c r="AG52" s="184">
        <v>60</v>
      </c>
      <c r="AH52" s="185">
        <v>54.5</v>
      </c>
      <c r="AI52" s="186">
        <v>50</v>
      </c>
      <c r="AJ52" s="185">
        <v>45.5</v>
      </c>
      <c r="AK52" s="122">
        <v>0</v>
      </c>
      <c r="AL52" s="193">
        <v>0</v>
      </c>
      <c r="AM52" s="184">
        <v>68</v>
      </c>
      <c r="AN52" s="185">
        <v>63</v>
      </c>
      <c r="AO52" s="186">
        <v>40</v>
      </c>
      <c r="AP52" s="185">
        <v>37</v>
      </c>
      <c r="AQ52" s="482">
        <v>0</v>
      </c>
      <c r="AR52" s="182">
        <v>0</v>
      </c>
      <c r="AS52" s="184">
        <v>62</v>
      </c>
      <c r="AT52" s="185">
        <v>59.6</v>
      </c>
      <c r="AU52" s="186">
        <v>42</v>
      </c>
      <c r="AV52" s="185">
        <v>40.4</v>
      </c>
      <c r="AW52" s="122">
        <v>0</v>
      </c>
      <c r="AX52" s="193">
        <v>0</v>
      </c>
      <c r="AY52" s="184">
        <v>68</v>
      </c>
      <c r="AZ52" s="185">
        <v>63</v>
      </c>
      <c r="BA52" s="186">
        <v>40</v>
      </c>
      <c r="BB52" s="185">
        <v>37</v>
      </c>
      <c r="BC52" s="122">
        <v>0</v>
      </c>
      <c r="BD52" s="193">
        <v>0</v>
      </c>
    </row>
    <row r="53" spans="1:56" ht="20.100000000000001" customHeight="1" x14ac:dyDescent="0.35">
      <c r="A53" s="80" t="s">
        <v>134</v>
      </c>
      <c r="B53" s="81" t="s">
        <v>137</v>
      </c>
      <c r="C53" s="188">
        <v>57</v>
      </c>
      <c r="D53" s="189">
        <v>77</v>
      </c>
      <c r="E53" s="190">
        <v>17</v>
      </c>
      <c r="F53" s="191">
        <v>23</v>
      </c>
      <c r="G53" s="188">
        <v>46</v>
      </c>
      <c r="H53" s="189">
        <v>65.7</v>
      </c>
      <c r="I53" s="190">
        <v>24</v>
      </c>
      <c r="J53" s="192">
        <v>34.299999999999997</v>
      </c>
      <c r="K53" s="188">
        <v>54</v>
      </c>
      <c r="L53" s="189">
        <v>65.900000000000006</v>
      </c>
      <c r="M53" s="190">
        <v>28</v>
      </c>
      <c r="N53" s="192">
        <v>34.1</v>
      </c>
      <c r="O53" s="188">
        <v>42</v>
      </c>
      <c r="P53" s="189">
        <v>63.6</v>
      </c>
      <c r="Q53" s="190">
        <v>24</v>
      </c>
      <c r="R53" s="192">
        <v>36.4</v>
      </c>
      <c r="S53" s="188">
        <v>41</v>
      </c>
      <c r="T53" s="189">
        <v>62.1</v>
      </c>
      <c r="U53" s="190">
        <v>25</v>
      </c>
      <c r="V53" s="192">
        <v>37.9</v>
      </c>
      <c r="W53" s="188">
        <v>39</v>
      </c>
      <c r="X53" s="189">
        <v>55.7</v>
      </c>
      <c r="Y53" s="190">
        <v>31</v>
      </c>
      <c r="Z53" s="192">
        <v>44.3</v>
      </c>
      <c r="AA53" s="188">
        <v>43</v>
      </c>
      <c r="AB53" s="189">
        <v>60.6</v>
      </c>
      <c r="AC53" s="190">
        <v>28</v>
      </c>
      <c r="AD53" s="189">
        <v>39.4</v>
      </c>
      <c r="AE53" s="123">
        <v>0</v>
      </c>
      <c r="AF53" s="192">
        <v>0</v>
      </c>
      <c r="AG53" s="188">
        <v>25</v>
      </c>
      <c r="AH53" s="189">
        <v>36.200000000000003</v>
      </c>
      <c r="AI53" s="190">
        <v>44</v>
      </c>
      <c r="AJ53" s="189">
        <v>63.8</v>
      </c>
      <c r="AK53" s="123">
        <v>0</v>
      </c>
      <c r="AL53" s="192">
        <v>0</v>
      </c>
      <c r="AM53" s="188">
        <v>30</v>
      </c>
      <c r="AN53" s="189">
        <v>44.8</v>
      </c>
      <c r="AO53" s="190">
        <v>37</v>
      </c>
      <c r="AP53" s="189">
        <v>55.2</v>
      </c>
      <c r="AQ53" s="483">
        <v>0</v>
      </c>
      <c r="AR53" s="181">
        <v>0</v>
      </c>
      <c r="AS53" s="188">
        <v>43</v>
      </c>
      <c r="AT53" s="189">
        <v>55.8</v>
      </c>
      <c r="AU53" s="190">
        <v>34</v>
      </c>
      <c r="AV53" s="189">
        <v>44.2</v>
      </c>
      <c r="AW53" s="123">
        <v>0</v>
      </c>
      <c r="AX53" s="192">
        <v>0</v>
      </c>
      <c r="AY53" s="188">
        <v>35</v>
      </c>
      <c r="AZ53" s="189">
        <v>47.3</v>
      </c>
      <c r="BA53" s="190">
        <v>39</v>
      </c>
      <c r="BB53" s="189">
        <v>52.7</v>
      </c>
      <c r="BC53" s="123">
        <v>0</v>
      </c>
      <c r="BD53" s="192">
        <v>0</v>
      </c>
    </row>
    <row r="54" spans="1:56" ht="20.100000000000001" customHeight="1" x14ac:dyDescent="0.35">
      <c r="A54" s="74" t="s">
        <v>139</v>
      </c>
      <c r="B54" s="75" t="s">
        <v>140</v>
      </c>
      <c r="C54" s="184">
        <v>38</v>
      </c>
      <c r="D54" s="185">
        <v>70.400000000000006</v>
      </c>
      <c r="E54" s="186">
        <v>16</v>
      </c>
      <c r="F54" s="187">
        <v>29.6</v>
      </c>
      <c r="G54" s="184">
        <v>46</v>
      </c>
      <c r="H54" s="185">
        <v>74.2</v>
      </c>
      <c r="I54" s="186">
        <v>16</v>
      </c>
      <c r="J54" s="193">
        <v>25.8</v>
      </c>
      <c r="K54" s="184">
        <v>39</v>
      </c>
      <c r="L54" s="185">
        <v>68.400000000000006</v>
      </c>
      <c r="M54" s="186">
        <v>18</v>
      </c>
      <c r="N54" s="193">
        <v>31.6</v>
      </c>
      <c r="O54" s="184">
        <v>41</v>
      </c>
      <c r="P54" s="185">
        <v>73.2</v>
      </c>
      <c r="Q54" s="186">
        <v>15</v>
      </c>
      <c r="R54" s="193">
        <v>26.8</v>
      </c>
      <c r="S54" s="184">
        <v>32</v>
      </c>
      <c r="T54" s="185">
        <v>55.2</v>
      </c>
      <c r="U54" s="186">
        <v>26</v>
      </c>
      <c r="V54" s="193">
        <v>44.8</v>
      </c>
      <c r="W54" s="184">
        <v>34</v>
      </c>
      <c r="X54" s="185">
        <v>60.7</v>
      </c>
      <c r="Y54" s="186">
        <v>22</v>
      </c>
      <c r="Z54" s="193">
        <v>39.299999999999997</v>
      </c>
      <c r="AA54" s="184">
        <v>38</v>
      </c>
      <c r="AB54" s="185">
        <v>66.7</v>
      </c>
      <c r="AC54" s="186">
        <v>19</v>
      </c>
      <c r="AD54" s="185">
        <v>33.299999999999997</v>
      </c>
      <c r="AE54" s="122">
        <v>0</v>
      </c>
      <c r="AF54" s="193">
        <v>0</v>
      </c>
      <c r="AG54" s="184">
        <v>38</v>
      </c>
      <c r="AH54" s="185">
        <v>65.5</v>
      </c>
      <c r="AI54" s="186">
        <v>20</v>
      </c>
      <c r="AJ54" s="185">
        <v>34.5</v>
      </c>
      <c r="AK54" s="122">
        <v>0</v>
      </c>
      <c r="AL54" s="193">
        <v>0</v>
      </c>
      <c r="AM54" s="184">
        <v>36</v>
      </c>
      <c r="AN54" s="185">
        <v>61</v>
      </c>
      <c r="AO54" s="186">
        <v>23</v>
      </c>
      <c r="AP54" s="185">
        <v>39</v>
      </c>
      <c r="AQ54" s="482">
        <v>0</v>
      </c>
      <c r="AR54" s="182">
        <v>0</v>
      </c>
      <c r="AS54" s="184">
        <v>31</v>
      </c>
      <c r="AT54" s="185">
        <v>51.7</v>
      </c>
      <c r="AU54" s="186">
        <v>29</v>
      </c>
      <c r="AV54" s="185">
        <v>48.3</v>
      </c>
      <c r="AW54" s="122">
        <v>0</v>
      </c>
      <c r="AX54" s="193">
        <v>0</v>
      </c>
      <c r="AY54" s="184">
        <v>36</v>
      </c>
      <c r="AZ54" s="185">
        <v>61</v>
      </c>
      <c r="BA54" s="186">
        <v>23</v>
      </c>
      <c r="BB54" s="185">
        <v>39</v>
      </c>
      <c r="BC54" s="122">
        <v>0</v>
      </c>
      <c r="BD54" s="193">
        <v>0</v>
      </c>
    </row>
    <row r="55" spans="1:56" ht="20.100000000000001" customHeight="1" x14ac:dyDescent="0.35">
      <c r="A55" s="80" t="s">
        <v>142</v>
      </c>
      <c r="B55" s="81" t="s">
        <v>143</v>
      </c>
      <c r="C55" s="188">
        <v>48</v>
      </c>
      <c r="D55" s="189">
        <v>61.5</v>
      </c>
      <c r="E55" s="190">
        <v>30</v>
      </c>
      <c r="F55" s="191">
        <v>38.5</v>
      </c>
      <c r="G55" s="188">
        <v>46</v>
      </c>
      <c r="H55" s="189">
        <v>64.900000000000006</v>
      </c>
      <c r="I55" s="190">
        <v>24</v>
      </c>
      <c r="J55" s="192">
        <v>35.1</v>
      </c>
      <c r="K55" s="188">
        <v>53</v>
      </c>
      <c r="L55" s="189">
        <v>67.099999999999994</v>
      </c>
      <c r="M55" s="190">
        <v>26</v>
      </c>
      <c r="N55" s="192">
        <v>32.9</v>
      </c>
      <c r="O55" s="188">
        <v>54</v>
      </c>
      <c r="P55" s="189">
        <v>77.099999999999994</v>
      </c>
      <c r="Q55" s="190">
        <v>16</v>
      </c>
      <c r="R55" s="192">
        <v>22.9</v>
      </c>
      <c r="S55" s="188">
        <v>53</v>
      </c>
      <c r="T55" s="189">
        <v>71.599999999999994</v>
      </c>
      <c r="U55" s="190">
        <v>21</v>
      </c>
      <c r="V55" s="192">
        <v>28.4</v>
      </c>
      <c r="W55" s="188">
        <v>46</v>
      </c>
      <c r="X55" s="189">
        <v>60.5</v>
      </c>
      <c r="Y55" s="190">
        <v>30</v>
      </c>
      <c r="Z55" s="192">
        <v>39.5</v>
      </c>
      <c r="AA55" s="188">
        <v>43</v>
      </c>
      <c r="AB55" s="189">
        <v>55.8</v>
      </c>
      <c r="AC55" s="190">
        <v>34</v>
      </c>
      <c r="AD55" s="189">
        <v>44.2</v>
      </c>
      <c r="AE55" s="123">
        <v>0</v>
      </c>
      <c r="AF55" s="192">
        <v>0</v>
      </c>
      <c r="AG55" s="188">
        <v>45</v>
      </c>
      <c r="AH55" s="189">
        <v>60</v>
      </c>
      <c r="AI55" s="190">
        <v>30</v>
      </c>
      <c r="AJ55" s="189">
        <v>40</v>
      </c>
      <c r="AK55" s="123">
        <v>0</v>
      </c>
      <c r="AL55" s="192">
        <v>0</v>
      </c>
      <c r="AM55" s="188">
        <v>44</v>
      </c>
      <c r="AN55" s="189">
        <v>62</v>
      </c>
      <c r="AO55" s="190">
        <v>27</v>
      </c>
      <c r="AP55" s="189">
        <v>38</v>
      </c>
      <c r="AQ55" s="483">
        <v>0</v>
      </c>
      <c r="AR55" s="181">
        <v>0</v>
      </c>
      <c r="AS55" s="188">
        <v>43</v>
      </c>
      <c r="AT55" s="189">
        <v>63.2</v>
      </c>
      <c r="AU55" s="190">
        <v>25</v>
      </c>
      <c r="AV55" s="189">
        <v>36.799999999999997</v>
      </c>
      <c r="AW55" s="123">
        <v>0</v>
      </c>
      <c r="AX55" s="192">
        <v>0</v>
      </c>
      <c r="AY55" s="188">
        <v>43</v>
      </c>
      <c r="AZ55" s="189">
        <v>58.9</v>
      </c>
      <c r="BA55" s="190">
        <v>30</v>
      </c>
      <c r="BB55" s="189">
        <v>41.1</v>
      </c>
      <c r="BC55" s="123">
        <v>0</v>
      </c>
      <c r="BD55" s="192">
        <v>0</v>
      </c>
    </row>
    <row r="56" spans="1:56" ht="20.100000000000001" customHeight="1" x14ac:dyDescent="0.35">
      <c r="A56" s="74" t="s">
        <v>145</v>
      </c>
      <c r="B56" s="75" t="s">
        <v>146</v>
      </c>
      <c r="C56" s="184">
        <v>73</v>
      </c>
      <c r="D56" s="185">
        <v>62.4</v>
      </c>
      <c r="E56" s="186">
        <v>44</v>
      </c>
      <c r="F56" s="187">
        <v>37.6</v>
      </c>
      <c r="G56" s="184">
        <v>78</v>
      </c>
      <c r="H56" s="185">
        <v>63.4</v>
      </c>
      <c r="I56" s="186">
        <v>45</v>
      </c>
      <c r="J56" s="193">
        <v>36.6</v>
      </c>
      <c r="K56" s="184">
        <v>79</v>
      </c>
      <c r="L56" s="185">
        <v>59.8</v>
      </c>
      <c r="M56" s="186">
        <v>53</v>
      </c>
      <c r="N56" s="193">
        <v>40.200000000000003</v>
      </c>
      <c r="O56" s="184">
        <v>70</v>
      </c>
      <c r="P56" s="185">
        <v>55.6</v>
      </c>
      <c r="Q56" s="186">
        <v>56</v>
      </c>
      <c r="R56" s="193">
        <v>44.4</v>
      </c>
      <c r="S56" s="184">
        <v>88</v>
      </c>
      <c r="T56" s="185">
        <v>68.2</v>
      </c>
      <c r="U56" s="186">
        <v>41</v>
      </c>
      <c r="V56" s="193">
        <v>31.8</v>
      </c>
      <c r="W56" s="184">
        <v>78</v>
      </c>
      <c r="X56" s="185">
        <v>55.7</v>
      </c>
      <c r="Y56" s="186">
        <v>62</v>
      </c>
      <c r="Z56" s="193">
        <v>44.3</v>
      </c>
      <c r="AA56" s="184">
        <v>81</v>
      </c>
      <c r="AB56" s="185">
        <v>60.4</v>
      </c>
      <c r="AC56" s="186">
        <v>53</v>
      </c>
      <c r="AD56" s="185">
        <v>39.6</v>
      </c>
      <c r="AE56" s="122">
        <v>0</v>
      </c>
      <c r="AF56" s="193">
        <v>0</v>
      </c>
      <c r="AG56" s="184">
        <v>78</v>
      </c>
      <c r="AH56" s="185">
        <v>56.5</v>
      </c>
      <c r="AI56" s="186">
        <v>60</v>
      </c>
      <c r="AJ56" s="185">
        <v>43.5</v>
      </c>
      <c r="AK56" s="122">
        <v>0</v>
      </c>
      <c r="AL56" s="193">
        <v>0</v>
      </c>
      <c r="AM56" s="184">
        <v>68</v>
      </c>
      <c r="AN56" s="185">
        <v>48.9</v>
      </c>
      <c r="AO56" s="186">
        <v>71</v>
      </c>
      <c r="AP56" s="185">
        <v>51.1</v>
      </c>
      <c r="AQ56" s="482">
        <v>0</v>
      </c>
      <c r="AR56" s="182">
        <v>0</v>
      </c>
      <c r="AS56" s="184">
        <v>74</v>
      </c>
      <c r="AT56" s="185">
        <v>55.6</v>
      </c>
      <c r="AU56" s="186">
        <v>57</v>
      </c>
      <c r="AV56" s="185">
        <v>42.9</v>
      </c>
      <c r="AW56" s="122">
        <v>2</v>
      </c>
      <c r="AX56" s="193">
        <v>1.5</v>
      </c>
      <c r="AY56" s="184">
        <v>74</v>
      </c>
      <c r="AZ56" s="185">
        <v>49</v>
      </c>
      <c r="BA56" s="186">
        <v>76</v>
      </c>
      <c r="BB56" s="185">
        <v>50.3</v>
      </c>
      <c r="BC56" s="122">
        <v>1</v>
      </c>
      <c r="BD56" s="193">
        <v>0.7</v>
      </c>
    </row>
    <row r="57" spans="1:56" ht="20.100000000000001" customHeight="1" x14ac:dyDescent="0.35">
      <c r="A57" s="80" t="s">
        <v>145</v>
      </c>
      <c r="B57" s="81" t="s">
        <v>150</v>
      </c>
      <c r="C57" s="188">
        <v>64</v>
      </c>
      <c r="D57" s="189">
        <v>45.4</v>
      </c>
      <c r="E57" s="190">
        <v>77</v>
      </c>
      <c r="F57" s="191">
        <v>54.6</v>
      </c>
      <c r="G57" s="188">
        <v>60</v>
      </c>
      <c r="H57" s="189">
        <v>42.6</v>
      </c>
      <c r="I57" s="190">
        <v>81</v>
      </c>
      <c r="J57" s="192">
        <v>57.4</v>
      </c>
      <c r="K57" s="188">
        <v>63</v>
      </c>
      <c r="L57" s="189">
        <v>45.3</v>
      </c>
      <c r="M57" s="190">
        <v>76</v>
      </c>
      <c r="N57" s="192">
        <v>54.7</v>
      </c>
      <c r="O57" s="188">
        <v>58</v>
      </c>
      <c r="P57" s="189">
        <v>42</v>
      </c>
      <c r="Q57" s="190">
        <v>80</v>
      </c>
      <c r="R57" s="192">
        <v>58</v>
      </c>
      <c r="S57" s="188">
        <v>61</v>
      </c>
      <c r="T57" s="189">
        <v>42.1</v>
      </c>
      <c r="U57" s="190">
        <v>84</v>
      </c>
      <c r="V57" s="192">
        <v>57.9</v>
      </c>
      <c r="W57" s="188">
        <v>74</v>
      </c>
      <c r="X57" s="189">
        <v>48.7</v>
      </c>
      <c r="Y57" s="190">
        <v>78</v>
      </c>
      <c r="Z57" s="192">
        <v>51.3</v>
      </c>
      <c r="AA57" s="188">
        <v>59</v>
      </c>
      <c r="AB57" s="189">
        <v>39.9</v>
      </c>
      <c r="AC57" s="190">
        <v>89</v>
      </c>
      <c r="AD57" s="189">
        <v>60.1</v>
      </c>
      <c r="AE57" s="123">
        <v>0</v>
      </c>
      <c r="AF57" s="192">
        <v>0</v>
      </c>
      <c r="AG57" s="188">
        <v>60</v>
      </c>
      <c r="AH57" s="189">
        <v>41.1</v>
      </c>
      <c r="AI57" s="190">
        <v>86</v>
      </c>
      <c r="AJ57" s="189">
        <v>58.9</v>
      </c>
      <c r="AK57" s="123">
        <v>0</v>
      </c>
      <c r="AL57" s="192">
        <v>0</v>
      </c>
      <c r="AM57" s="188">
        <v>70</v>
      </c>
      <c r="AN57" s="189">
        <v>47.6</v>
      </c>
      <c r="AO57" s="190">
        <v>77</v>
      </c>
      <c r="AP57" s="189">
        <v>52.4</v>
      </c>
      <c r="AQ57" s="483">
        <v>0</v>
      </c>
      <c r="AR57" s="181">
        <v>0</v>
      </c>
      <c r="AS57" s="188">
        <v>67</v>
      </c>
      <c r="AT57" s="189">
        <v>44.7</v>
      </c>
      <c r="AU57" s="190">
        <v>83</v>
      </c>
      <c r="AV57" s="189">
        <v>55.3</v>
      </c>
      <c r="AW57" s="123">
        <v>0</v>
      </c>
      <c r="AX57" s="192">
        <v>0</v>
      </c>
      <c r="AY57" s="188">
        <v>57</v>
      </c>
      <c r="AZ57" s="189">
        <v>38.5</v>
      </c>
      <c r="BA57" s="190">
        <v>91</v>
      </c>
      <c r="BB57" s="189">
        <v>61.5</v>
      </c>
      <c r="BC57" s="123">
        <v>0</v>
      </c>
      <c r="BD57" s="192">
        <v>0</v>
      </c>
    </row>
    <row r="58" spans="1:56" ht="20.100000000000001" customHeight="1" x14ac:dyDescent="0.35">
      <c r="A58" s="74" t="s">
        <v>145</v>
      </c>
      <c r="B58" s="75" t="s">
        <v>152</v>
      </c>
      <c r="C58" s="184">
        <v>49</v>
      </c>
      <c r="D58" s="185">
        <v>59.8</v>
      </c>
      <c r="E58" s="186">
        <v>33</v>
      </c>
      <c r="F58" s="187">
        <v>40.200000000000003</v>
      </c>
      <c r="G58" s="184">
        <v>48</v>
      </c>
      <c r="H58" s="185">
        <v>62.3</v>
      </c>
      <c r="I58" s="186">
        <v>29</v>
      </c>
      <c r="J58" s="193">
        <v>37.700000000000003</v>
      </c>
      <c r="K58" s="184">
        <v>50</v>
      </c>
      <c r="L58" s="185">
        <v>64.099999999999994</v>
      </c>
      <c r="M58" s="186">
        <v>28</v>
      </c>
      <c r="N58" s="193">
        <v>35.9</v>
      </c>
      <c r="O58" s="184">
        <v>52</v>
      </c>
      <c r="P58" s="185">
        <v>65.8</v>
      </c>
      <c r="Q58" s="186">
        <v>27</v>
      </c>
      <c r="R58" s="193">
        <v>34.200000000000003</v>
      </c>
      <c r="S58" s="184">
        <v>44</v>
      </c>
      <c r="T58" s="185">
        <v>57.1</v>
      </c>
      <c r="U58" s="186">
        <v>33</v>
      </c>
      <c r="V58" s="193">
        <v>42.9</v>
      </c>
      <c r="W58" s="184">
        <v>42</v>
      </c>
      <c r="X58" s="185">
        <v>52.5</v>
      </c>
      <c r="Y58" s="186">
        <v>38</v>
      </c>
      <c r="Z58" s="193">
        <v>47.5</v>
      </c>
      <c r="AA58" s="184">
        <v>47</v>
      </c>
      <c r="AB58" s="185">
        <v>60.3</v>
      </c>
      <c r="AC58" s="186">
        <v>31</v>
      </c>
      <c r="AD58" s="185">
        <v>39.700000000000003</v>
      </c>
      <c r="AE58" s="122">
        <v>0</v>
      </c>
      <c r="AF58" s="193">
        <v>0</v>
      </c>
      <c r="AG58" s="184">
        <v>47</v>
      </c>
      <c r="AH58" s="185">
        <v>55.3</v>
      </c>
      <c r="AI58" s="186">
        <v>38</v>
      </c>
      <c r="AJ58" s="185">
        <v>44.7</v>
      </c>
      <c r="AK58" s="122">
        <v>0</v>
      </c>
      <c r="AL58" s="193">
        <v>0</v>
      </c>
      <c r="AM58" s="184">
        <v>43</v>
      </c>
      <c r="AN58" s="185">
        <v>51.8</v>
      </c>
      <c r="AO58" s="186">
        <v>40</v>
      </c>
      <c r="AP58" s="185">
        <v>48.2</v>
      </c>
      <c r="AQ58" s="482">
        <v>0</v>
      </c>
      <c r="AR58" s="182">
        <v>0</v>
      </c>
      <c r="AS58" s="184">
        <v>33</v>
      </c>
      <c r="AT58" s="185">
        <v>39.299999999999997</v>
      </c>
      <c r="AU58" s="186">
        <v>51</v>
      </c>
      <c r="AV58" s="185">
        <v>60.7</v>
      </c>
      <c r="AW58" s="122">
        <v>0</v>
      </c>
      <c r="AX58" s="193">
        <v>0</v>
      </c>
      <c r="AY58" s="184">
        <v>38</v>
      </c>
      <c r="AZ58" s="185">
        <v>45.2</v>
      </c>
      <c r="BA58" s="186">
        <v>46</v>
      </c>
      <c r="BB58" s="185">
        <v>54.8</v>
      </c>
      <c r="BC58" s="122">
        <v>0</v>
      </c>
      <c r="BD58" s="193">
        <v>0</v>
      </c>
    </row>
    <row r="59" spans="1:56" ht="20.100000000000001" customHeight="1" x14ac:dyDescent="0.35">
      <c r="A59" s="80" t="s">
        <v>154</v>
      </c>
      <c r="B59" s="81" t="s">
        <v>155</v>
      </c>
      <c r="C59" s="188">
        <v>34</v>
      </c>
      <c r="D59" s="189">
        <v>59.6</v>
      </c>
      <c r="E59" s="190">
        <v>23</v>
      </c>
      <c r="F59" s="192">
        <v>40.4</v>
      </c>
      <c r="G59" s="188">
        <v>32</v>
      </c>
      <c r="H59" s="189">
        <v>58.2</v>
      </c>
      <c r="I59" s="190">
        <v>23</v>
      </c>
      <c r="J59" s="192">
        <v>41.8</v>
      </c>
      <c r="K59" s="188">
        <v>38</v>
      </c>
      <c r="L59" s="189">
        <v>74.5</v>
      </c>
      <c r="M59" s="190">
        <v>13</v>
      </c>
      <c r="N59" s="192">
        <v>25.5</v>
      </c>
      <c r="O59" s="188">
        <v>31</v>
      </c>
      <c r="P59" s="189">
        <v>54.4</v>
      </c>
      <c r="Q59" s="190">
        <v>26</v>
      </c>
      <c r="R59" s="192">
        <v>45.6</v>
      </c>
      <c r="S59" s="188">
        <v>29</v>
      </c>
      <c r="T59" s="189">
        <v>51.8</v>
      </c>
      <c r="U59" s="190">
        <v>27</v>
      </c>
      <c r="V59" s="192">
        <v>48.2</v>
      </c>
      <c r="W59" s="188">
        <v>45</v>
      </c>
      <c r="X59" s="189">
        <v>61.6</v>
      </c>
      <c r="Y59" s="190">
        <v>28</v>
      </c>
      <c r="Z59" s="192">
        <v>38.4</v>
      </c>
      <c r="AA59" s="188">
        <v>36</v>
      </c>
      <c r="AB59" s="189">
        <v>51.4</v>
      </c>
      <c r="AC59" s="190">
        <v>34</v>
      </c>
      <c r="AD59" s="189">
        <v>48.6</v>
      </c>
      <c r="AE59" s="123">
        <v>0</v>
      </c>
      <c r="AF59" s="192">
        <v>0</v>
      </c>
      <c r="AG59" s="188">
        <v>30</v>
      </c>
      <c r="AH59" s="189">
        <v>42.9</v>
      </c>
      <c r="AI59" s="190">
        <v>40</v>
      </c>
      <c r="AJ59" s="189">
        <v>57.1</v>
      </c>
      <c r="AK59" s="123">
        <v>0</v>
      </c>
      <c r="AL59" s="192">
        <v>0</v>
      </c>
      <c r="AM59" s="188">
        <v>40</v>
      </c>
      <c r="AN59" s="189">
        <v>53.3</v>
      </c>
      <c r="AO59" s="190">
        <v>35</v>
      </c>
      <c r="AP59" s="189">
        <v>46.7</v>
      </c>
      <c r="AQ59" s="483">
        <v>0</v>
      </c>
      <c r="AR59" s="181">
        <v>0</v>
      </c>
      <c r="AS59" s="188">
        <v>29</v>
      </c>
      <c r="AT59" s="189">
        <v>40.299999999999997</v>
      </c>
      <c r="AU59" s="190">
        <v>43</v>
      </c>
      <c r="AV59" s="189">
        <v>59.7</v>
      </c>
      <c r="AW59" s="123">
        <v>0</v>
      </c>
      <c r="AX59" s="192">
        <v>0</v>
      </c>
      <c r="AY59" s="188">
        <v>37</v>
      </c>
      <c r="AZ59" s="189">
        <v>52.1</v>
      </c>
      <c r="BA59" s="190">
        <v>34</v>
      </c>
      <c r="BB59" s="189">
        <v>47.9</v>
      </c>
      <c r="BC59" s="123">
        <v>0</v>
      </c>
      <c r="BD59" s="192">
        <v>0</v>
      </c>
    </row>
    <row r="60" spans="1:56" ht="20.100000000000001" customHeight="1" x14ac:dyDescent="0.35">
      <c r="A60" s="74" t="s">
        <v>157</v>
      </c>
      <c r="B60" s="75" t="s">
        <v>158</v>
      </c>
      <c r="C60" s="184">
        <v>24</v>
      </c>
      <c r="D60" s="185">
        <v>45.3</v>
      </c>
      <c r="E60" s="186">
        <v>29</v>
      </c>
      <c r="F60" s="193">
        <v>54.7</v>
      </c>
      <c r="G60" s="184">
        <v>16</v>
      </c>
      <c r="H60" s="185">
        <v>29.6</v>
      </c>
      <c r="I60" s="186">
        <v>38</v>
      </c>
      <c r="J60" s="193">
        <v>70.400000000000006</v>
      </c>
      <c r="K60" s="184">
        <v>27</v>
      </c>
      <c r="L60" s="185">
        <v>44.3</v>
      </c>
      <c r="M60" s="186">
        <v>34</v>
      </c>
      <c r="N60" s="193">
        <v>55.7</v>
      </c>
      <c r="O60" s="184">
        <v>25</v>
      </c>
      <c r="P60" s="185">
        <v>49</v>
      </c>
      <c r="Q60" s="186">
        <v>26</v>
      </c>
      <c r="R60" s="193">
        <v>51</v>
      </c>
      <c r="S60" s="184">
        <v>25</v>
      </c>
      <c r="T60" s="185">
        <v>51</v>
      </c>
      <c r="U60" s="186">
        <v>24</v>
      </c>
      <c r="V60" s="193">
        <v>49</v>
      </c>
      <c r="W60" s="184">
        <v>17</v>
      </c>
      <c r="X60" s="185">
        <v>39.5</v>
      </c>
      <c r="Y60" s="186">
        <v>26</v>
      </c>
      <c r="Z60" s="193">
        <v>60.5</v>
      </c>
      <c r="AA60" s="184">
        <v>27</v>
      </c>
      <c r="AB60" s="185">
        <v>50</v>
      </c>
      <c r="AC60" s="186">
        <v>27</v>
      </c>
      <c r="AD60" s="185">
        <v>50</v>
      </c>
      <c r="AE60" s="122">
        <v>0</v>
      </c>
      <c r="AF60" s="193">
        <v>0</v>
      </c>
      <c r="AG60" s="184">
        <v>19</v>
      </c>
      <c r="AH60" s="185">
        <v>35.200000000000003</v>
      </c>
      <c r="AI60" s="186">
        <v>35</v>
      </c>
      <c r="AJ60" s="185">
        <v>64.8</v>
      </c>
      <c r="AK60" s="122">
        <v>0</v>
      </c>
      <c r="AL60" s="193">
        <v>0</v>
      </c>
      <c r="AM60" s="184">
        <v>30</v>
      </c>
      <c r="AN60" s="185">
        <v>44.8</v>
      </c>
      <c r="AO60" s="186">
        <v>35</v>
      </c>
      <c r="AP60" s="185">
        <v>52.2</v>
      </c>
      <c r="AQ60" s="482">
        <v>2</v>
      </c>
      <c r="AR60" s="182">
        <v>3</v>
      </c>
      <c r="AS60" s="184">
        <v>22</v>
      </c>
      <c r="AT60" s="185">
        <v>39.299999999999997</v>
      </c>
      <c r="AU60" s="186">
        <v>33</v>
      </c>
      <c r="AV60" s="185">
        <v>58.9</v>
      </c>
      <c r="AW60" s="122">
        <v>1</v>
      </c>
      <c r="AX60" s="193">
        <v>1.8</v>
      </c>
      <c r="AY60" s="184">
        <v>15</v>
      </c>
      <c r="AZ60" s="185">
        <v>25.4</v>
      </c>
      <c r="BA60" s="186">
        <v>44</v>
      </c>
      <c r="BB60" s="185">
        <v>74.599999999999994</v>
      </c>
      <c r="BC60" s="122">
        <v>0</v>
      </c>
      <c r="BD60" s="193">
        <v>0</v>
      </c>
    </row>
    <row r="61" spans="1:56" ht="20.100000000000001" customHeight="1" x14ac:dyDescent="0.35">
      <c r="A61" s="80" t="s">
        <v>157</v>
      </c>
      <c r="B61" s="81" t="s">
        <v>160</v>
      </c>
      <c r="C61" s="188">
        <v>41</v>
      </c>
      <c r="D61" s="189">
        <v>49.4</v>
      </c>
      <c r="E61" s="190">
        <v>42</v>
      </c>
      <c r="F61" s="191">
        <v>50.6</v>
      </c>
      <c r="G61" s="188">
        <v>40</v>
      </c>
      <c r="H61" s="189">
        <v>55.6</v>
      </c>
      <c r="I61" s="190">
        <v>32</v>
      </c>
      <c r="J61" s="192">
        <v>44.4</v>
      </c>
      <c r="K61" s="188">
        <v>47</v>
      </c>
      <c r="L61" s="189">
        <v>56.6</v>
      </c>
      <c r="M61" s="190">
        <v>36</v>
      </c>
      <c r="N61" s="192">
        <v>43.4</v>
      </c>
      <c r="O61" s="188">
        <v>55</v>
      </c>
      <c r="P61" s="189">
        <v>72.400000000000006</v>
      </c>
      <c r="Q61" s="190">
        <v>21</v>
      </c>
      <c r="R61" s="192">
        <v>27.6</v>
      </c>
      <c r="S61" s="188">
        <v>47</v>
      </c>
      <c r="T61" s="189">
        <v>60.3</v>
      </c>
      <c r="U61" s="190">
        <v>31</v>
      </c>
      <c r="V61" s="192">
        <v>39.700000000000003</v>
      </c>
      <c r="W61" s="188">
        <v>48</v>
      </c>
      <c r="X61" s="189">
        <v>60.8</v>
      </c>
      <c r="Y61" s="190">
        <v>31</v>
      </c>
      <c r="Z61" s="192">
        <v>39.200000000000003</v>
      </c>
      <c r="AA61" s="188">
        <v>54</v>
      </c>
      <c r="AB61" s="189">
        <v>63.5</v>
      </c>
      <c r="AC61" s="190">
        <v>31</v>
      </c>
      <c r="AD61" s="189">
        <v>36.5</v>
      </c>
      <c r="AE61" s="123">
        <v>0</v>
      </c>
      <c r="AF61" s="192">
        <v>0</v>
      </c>
      <c r="AG61" s="188">
        <v>64</v>
      </c>
      <c r="AH61" s="189">
        <v>71.099999999999994</v>
      </c>
      <c r="AI61" s="190">
        <v>26</v>
      </c>
      <c r="AJ61" s="189">
        <v>28.9</v>
      </c>
      <c r="AK61" s="123">
        <v>0</v>
      </c>
      <c r="AL61" s="192">
        <v>0</v>
      </c>
      <c r="AM61" s="188">
        <v>63</v>
      </c>
      <c r="AN61" s="189">
        <v>70.8</v>
      </c>
      <c r="AO61" s="190">
        <v>26</v>
      </c>
      <c r="AP61" s="189">
        <v>29.2</v>
      </c>
      <c r="AQ61" s="483">
        <v>0</v>
      </c>
      <c r="AR61" s="181">
        <v>0</v>
      </c>
      <c r="AS61" s="188">
        <v>47</v>
      </c>
      <c r="AT61" s="189">
        <v>55.3</v>
      </c>
      <c r="AU61" s="190">
        <v>38</v>
      </c>
      <c r="AV61" s="189">
        <v>44.7</v>
      </c>
      <c r="AW61" s="123">
        <v>0</v>
      </c>
      <c r="AX61" s="192">
        <v>0</v>
      </c>
      <c r="AY61" s="188">
        <v>57</v>
      </c>
      <c r="AZ61" s="189">
        <v>63.3</v>
      </c>
      <c r="BA61" s="190">
        <v>33</v>
      </c>
      <c r="BB61" s="189">
        <v>36.700000000000003</v>
      </c>
      <c r="BC61" s="123">
        <v>0</v>
      </c>
      <c r="BD61" s="192">
        <v>0</v>
      </c>
    </row>
    <row r="62" spans="1:56" ht="20.100000000000001" customHeight="1" x14ac:dyDescent="0.35">
      <c r="A62" s="74" t="s">
        <v>162</v>
      </c>
      <c r="B62" s="75" t="s">
        <v>163</v>
      </c>
      <c r="C62" s="184">
        <v>39</v>
      </c>
      <c r="D62" s="185">
        <v>43.3</v>
      </c>
      <c r="E62" s="186">
        <v>51</v>
      </c>
      <c r="F62" s="187">
        <v>56.7</v>
      </c>
      <c r="G62" s="184">
        <v>39</v>
      </c>
      <c r="H62" s="185">
        <v>46.4</v>
      </c>
      <c r="I62" s="186">
        <v>45</v>
      </c>
      <c r="J62" s="193">
        <v>53.6</v>
      </c>
      <c r="K62" s="184">
        <v>53</v>
      </c>
      <c r="L62" s="185">
        <v>52.5</v>
      </c>
      <c r="M62" s="186">
        <v>48</v>
      </c>
      <c r="N62" s="193">
        <v>47.5</v>
      </c>
      <c r="O62" s="184">
        <v>47</v>
      </c>
      <c r="P62" s="185">
        <v>47.5</v>
      </c>
      <c r="Q62" s="186">
        <v>52</v>
      </c>
      <c r="R62" s="193">
        <v>52.5</v>
      </c>
      <c r="S62" s="184">
        <v>46</v>
      </c>
      <c r="T62" s="185">
        <v>44.7</v>
      </c>
      <c r="U62" s="186">
        <v>57</v>
      </c>
      <c r="V62" s="193">
        <v>55.3</v>
      </c>
      <c r="W62" s="184">
        <v>49</v>
      </c>
      <c r="X62" s="185">
        <v>48.5</v>
      </c>
      <c r="Y62" s="186">
        <v>52</v>
      </c>
      <c r="Z62" s="193">
        <v>51.5</v>
      </c>
      <c r="AA62" s="184">
        <v>50</v>
      </c>
      <c r="AB62" s="185">
        <v>47.6</v>
      </c>
      <c r="AC62" s="186">
        <v>55</v>
      </c>
      <c r="AD62" s="185">
        <v>52.4</v>
      </c>
      <c r="AE62" s="122">
        <v>0</v>
      </c>
      <c r="AF62" s="193">
        <v>0</v>
      </c>
      <c r="AG62" s="184">
        <v>54</v>
      </c>
      <c r="AH62" s="185">
        <v>52.4</v>
      </c>
      <c r="AI62" s="186">
        <v>49</v>
      </c>
      <c r="AJ62" s="185">
        <v>47.6</v>
      </c>
      <c r="AK62" s="122">
        <v>0</v>
      </c>
      <c r="AL62" s="193">
        <v>0</v>
      </c>
      <c r="AM62" s="184">
        <v>45</v>
      </c>
      <c r="AN62" s="185">
        <v>45</v>
      </c>
      <c r="AO62" s="186">
        <v>55</v>
      </c>
      <c r="AP62" s="185">
        <v>55</v>
      </c>
      <c r="AQ62" s="482">
        <v>0</v>
      </c>
      <c r="AR62" s="182">
        <v>0</v>
      </c>
      <c r="AS62" s="184">
        <v>56</v>
      </c>
      <c r="AT62" s="185">
        <v>52.3</v>
      </c>
      <c r="AU62" s="186">
        <v>51</v>
      </c>
      <c r="AV62" s="185">
        <v>47.7</v>
      </c>
      <c r="AW62" s="122">
        <v>0</v>
      </c>
      <c r="AX62" s="193">
        <v>0</v>
      </c>
      <c r="AY62" s="184">
        <v>53</v>
      </c>
      <c r="AZ62" s="185">
        <v>52</v>
      </c>
      <c r="BA62" s="186">
        <v>49</v>
      </c>
      <c r="BB62" s="185">
        <v>48</v>
      </c>
      <c r="BC62" s="122">
        <v>0</v>
      </c>
      <c r="BD62" s="193">
        <v>0</v>
      </c>
    </row>
    <row r="63" spans="1:56" ht="20.100000000000001" customHeight="1" x14ac:dyDescent="0.35">
      <c r="A63" s="80" t="s">
        <v>162</v>
      </c>
      <c r="B63" s="81" t="s">
        <v>165</v>
      </c>
      <c r="C63" s="188">
        <v>43</v>
      </c>
      <c r="D63" s="189">
        <v>57.3</v>
      </c>
      <c r="E63" s="190">
        <v>32</v>
      </c>
      <c r="F63" s="191">
        <v>42.7</v>
      </c>
      <c r="G63" s="188">
        <v>46</v>
      </c>
      <c r="H63" s="189">
        <v>58.2</v>
      </c>
      <c r="I63" s="190">
        <v>33</v>
      </c>
      <c r="J63" s="192">
        <v>41.8</v>
      </c>
      <c r="K63" s="188">
        <v>36</v>
      </c>
      <c r="L63" s="189">
        <v>44.4</v>
      </c>
      <c r="M63" s="190">
        <v>45</v>
      </c>
      <c r="N63" s="192">
        <v>55.6</v>
      </c>
      <c r="O63" s="188">
        <v>36</v>
      </c>
      <c r="P63" s="189">
        <v>45.6</v>
      </c>
      <c r="Q63" s="190">
        <v>43</v>
      </c>
      <c r="R63" s="192">
        <v>54.4</v>
      </c>
      <c r="S63" s="188">
        <v>50</v>
      </c>
      <c r="T63" s="189">
        <v>58.1</v>
      </c>
      <c r="U63" s="190">
        <v>36</v>
      </c>
      <c r="V63" s="192">
        <v>41.9</v>
      </c>
      <c r="W63" s="188">
        <v>33</v>
      </c>
      <c r="X63" s="189">
        <v>40.200000000000003</v>
      </c>
      <c r="Y63" s="190">
        <v>49</v>
      </c>
      <c r="Z63" s="192">
        <v>59.8</v>
      </c>
      <c r="AA63" s="188">
        <v>32</v>
      </c>
      <c r="AB63" s="189">
        <v>38.6</v>
      </c>
      <c r="AC63" s="190">
        <v>51</v>
      </c>
      <c r="AD63" s="189">
        <v>61.4</v>
      </c>
      <c r="AE63" s="123">
        <v>0</v>
      </c>
      <c r="AF63" s="192">
        <v>0</v>
      </c>
      <c r="AG63" s="188">
        <v>46</v>
      </c>
      <c r="AH63" s="189">
        <v>47.4</v>
      </c>
      <c r="AI63" s="190">
        <v>51</v>
      </c>
      <c r="AJ63" s="189">
        <v>52.6</v>
      </c>
      <c r="AK63" s="123">
        <v>0</v>
      </c>
      <c r="AL63" s="192">
        <v>0</v>
      </c>
      <c r="AM63" s="188">
        <v>54</v>
      </c>
      <c r="AN63" s="189">
        <v>54.5</v>
      </c>
      <c r="AO63" s="190">
        <v>45</v>
      </c>
      <c r="AP63" s="189">
        <v>45.5</v>
      </c>
      <c r="AQ63" s="483">
        <v>0</v>
      </c>
      <c r="AR63" s="181">
        <v>0</v>
      </c>
      <c r="AS63" s="188">
        <v>40</v>
      </c>
      <c r="AT63" s="189">
        <v>42.6</v>
      </c>
      <c r="AU63" s="190">
        <v>54</v>
      </c>
      <c r="AV63" s="189">
        <v>57.4</v>
      </c>
      <c r="AW63" s="123">
        <v>0</v>
      </c>
      <c r="AX63" s="192">
        <v>0</v>
      </c>
      <c r="AY63" s="188">
        <v>36</v>
      </c>
      <c r="AZ63" s="189">
        <v>38.299999999999997</v>
      </c>
      <c r="BA63" s="190">
        <v>58</v>
      </c>
      <c r="BB63" s="189">
        <v>61.7</v>
      </c>
      <c r="BC63" s="123">
        <v>0</v>
      </c>
      <c r="BD63" s="192">
        <v>0</v>
      </c>
    </row>
    <row r="64" spans="1:56" ht="20.100000000000001" customHeight="1" x14ac:dyDescent="0.35">
      <c r="A64" s="74" t="s">
        <v>162</v>
      </c>
      <c r="B64" s="75" t="s">
        <v>166</v>
      </c>
      <c r="C64" s="184">
        <v>46</v>
      </c>
      <c r="D64" s="185">
        <v>50</v>
      </c>
      <c r="E64" s="186">
        <v>46</v>
      </c>
      <c r="F64" s="193">
        <v>50</v>
      </c>
      <c r="G64" s="184">
        <v>54</v>
      </c>
      <c r="H64" s="185">
        <v>56.8</v>
      </c>
      <c r="I64" s="186">
        <v>41</v>
      </c>
      <c r="J64" s="193">
        <v>43.2</v>
      </c>
      <c r="K64" s="184">
        <v>57</v>
      </c>
      <c r="L64" s="185">
        <v>53.8</v>
      </c>
      <c r="M64" s="186">
        <v>49</v>
      </c>
      <c r="N64" s="193">
        <v>46.2</v>
      </c>
      <c r="O64" s="184">
        <v>43</v>
      </c>
      <c r="P64" s="185">
        <v>46.7</v>
      </c>
      <c r="Q64" s="186">
        <v>49</v>
      </c>
      <c r="R64" s="193">
        <v>53.3</v>
      </c>
      <c r="S64" s="184">
        <v>45</v>
      </c>
      <c r="T64" s="185">
        <v>46.4</v>
      </c>
      <c r="U64" s="186">
        <v>52</v>
      </c>
      <c r="V64" s="193">
        <v>53.6</v>
      </c>
      <c r="W64" s="184">
        <v>56</v>
      </c>
      <c r="X64" s="185">
        <v>51.4</v>
      </c>
      <c r="Y64" s="186">
        <v>53</v>
      </c>
      <c r="Z64" s="193">
        <v>48.6</v>
      </c>
      <c r="AA64" s="184">
        <v>53</v>
      </c>
      <c r="AB64" s="185">
        <v>51</v>
      </c>
      <c r="AC64" s="186">
        <v>51</v>
      </c>
      <c r="AD64" s="185">
        <v>49</v>
      </c>
      <c r="AE64" s="122">
        <v>0</v>
      </c>
      <c r="AF64" s="193">
        <v>0</v>
      </c>
      <c r="AG64" s="184">
        <v>58</v>
      </c>
      <c r="AH64" s="185">
        <v>58.6</v>
      </c>
      <c r="AI64" s="186">
        <v>41</v>
      </c>
      <c r="AJ64" s="185">
        <v>41.4</v>
      </c>
      <c r="AK64" s="122">
        <v>0</v>
      </c>
      <c r="AL64" s="193">
        <v>0</v>
      </c>
      <c r="AM64" s="184">
        <v>42</v>
      </c>
      <c r="AN64" s="185">
        <v>40.4</v>
      </c>
      <c r="AO64" s="186">
        <v>62</v>
      </c>
      <c r="AP64" s="185">
        <v>59.6</v>
      </c>
      <c r="AQ64" s="482">
        <v>0</v>
      </c>
      <c r="AR64" s="182">
        <v>0</v>
      </c>
      <c r="AS64" s="184">
        <v>51</v>
      </c>
      <c r="AT64" s="185">
        <v>45.1</v>
      </c>
      <c r="AU64" s="186">
        <v>62</v>
      </c>
      <c r="AV64" s="185">
        <v>54.9</v>
      </c>
      <c r="AW64" s="122">
        <v>0</v>
      </c>
      <c r="AX64" s="193">
        <v>0</v>
      </c>
      <c r="AY64" s="184">
        <v>48</v>
      </c>
      <c r="AZ64" s="185">
        <v>48</v>
      </c>
      <c r="BA64" s="186">
        <v>52</v>
      </c>
      <c r="BB64" s="185">
        <v>52</v>
      </c>
      <c r="BC64" s="122">
        <v>0</v>
      </c>
      <c r="BD64" s="193">
        <v>0</v>
      </c>
    </row>
    <row r="65" spans="1:57" ht="20.100000000000001" customHeight="1" x14ac:dyDescent="0.35">
      <c r="A65" s="80" t="s">
        <v>168</v>
      </c>
      <c r="B65" s="81" t="s">
        <v>492</v>
      </c>
      <c r="C65" s="188" t="s">
        <v>247</v>
      </c>
      <c r="D65" s="189" t="s">
        <v>247</v>
      </c>
      <c r="E65" s="190" t="s">
        <v>247</v>
      </c>
      <c r="F65" s="191" t="s">
        <v>247</v>
      </c>
      <c r="G65" s="188" t="s">
        <v>247</v>
      </c>
      <c r="H65" s="189" t="s">
        <v>247</v>
      </c>
      <c r="I65" s="190" t="s">
        <v>247</v>
      </c>
      <c r="J65" s="192" t="s">
        <v>247</v>
      </c>
      <c r="K65" s="188" t="s">
        <v>247</v>
      </c>
      <c r="L65" s="189" t="s">
        <v>247</v>
      </c>
      <c r="M65" s="190" t="s">
        <v>247</v>
      </c>
      <c r="N65" s="192" t="s">
        <v>247</v>
      </c>
      <c r="O65" s="188" t="s">
        <v>247</v>
      </c>
      <c r="P65" s="189" t="s">
        <v>247</v>
      </c>
      <c r="Q65" s="190" t="s">
        <v>247</v>
      </c>
      <c r="R65" s="192" t="s">
        <v>247</v>
      </c>
      <c r="S65" s="188" t="s">
        <v>247</v>
      </c>
      <c r="T65" s="189" t="s">
        <v>247</v>
      </c>
      <c r="U65" s="190" t="s">
        <v>247</v>
      </c>
      <c r="V65" s="192" t="s">
        <v>247</v>
      </c>
      <c r="W65" s="188" t="s">
        <v>247</v>
      </c>
      <c r="X65" s="189" t="s">
        <v>247</v>
      </c>
      <c r="Y65" s="190" t="s">
        <v>247</v>
      </c>
      <c r="Z65" s="192" t="s">
        <v>247</v>
      </c>
      <c r="AA65" s="188">
        <v>50</v>
      </c>
      <c r="AB65" s="189">
        <v>78.099999999999994</v>
      </c>
      <c r="AC65" s="190">
        <v>14</v>
      </c>
      <c r="AD65" s="189">
        <v>21.9</v>
      </c>
      <c r="AE65" s="123">
        <v>0</v>
      </c>
      <c r="AF65" s="192">
        <v>0</v>
      </c>
      <c r="AG65" s="188">
        <v>53</v>
      </c>
      <c r="AH65" s="189">
        <v>68.8</v>
      </c>
      <c r="AI65" s="190">
        <v>24</v>
      </c>
      <c r="AJ65" s="189">
        <v>31.2</v>
      </c>
      <c r="AK65" s="123">
        <v>0</v>
      </c>
      <c r="AL65" s="192">
        <v>0</v>
      </c>
      <c r="AM65" s="188">
        <v>60</v>
      </c>
      <c r="AN65" s="189">
        <v>75.900000000000006</v>
      </c>
      <c r="AO65" s="190">
        <v>17</v>
      </c>
      <c r="AP65" s="189">
        <v>21.5</v>
      </c>
      <c r="AQ65" s="483">
        <v>2</v>
      </c>
      <c r="AR65" s="181">
        <v>2.5</v>
      </c>
      <c r="AS65" s="188">
        <v>41</v>
      </c>
      <c r="AT65" s="189">
        <v>51.3</v>
      </c>
      <c r="AU65" s="190">
        <v>39</v>
      </c>
      <c r="AV65" s="189">
        <v>48.8</v>
      </c>
      <c r="AW65" s="123">
        <v>0</v>
      </c>
      <c r="AX65" s="192">
        <v>0</v>
      </c>
      <c r="AY65" s="188">
        <v>45</v>
      </c>
      <c r="AZ65" s="189">
        <v>54.9</v>
      </c>
      <c r="BA65" s="190">
        <v>37</v>
      </c>
      <c r="BB65" s="189">
        <v>45.1</v>
      </c>
      <c r="BC65" s="123">
        <v>0</v>
      </c>
      <c r="BD65" s="192">
        <v>0</v>
      </c>
    </row>
    <row r="66" spans="1:57" ht="20.100000000000001" customHeight="1" x14ac:dyDescent="0.35">
      <c r="A66" s="74" t="s">
        <v>168</v>
      </c>
      <c r="B66" s="75" t="s">
        <v>491</v>
      </c>
      <c r="C66" s="184" t="s">
        <v>247</v>
      </c>
      <c r="D66" s="185" t="s">
        <v>247</v>
      </c>
      <c r="E66" s="186" t="s">
        <v>247</v>
      </c>
      <c r="F66" s="187" t="s">
        <v>247</v>
      </c>
      <c r="G66" s="184" t="s">
        <v>247</v>
      </c>
      <c r="H66" s="185" t="s">
        <v>247</v>
      </c>
      <c r="I66" s="186" t="s">
        <v>247</v>
      </c>
      <c r="J66" s="193" t="s">
        <v>247</v>
      </c>
      <c r="K66" s="184" t="s">
        <v>247</v>
      </c>
      <c r="L66" s="185" t="s">
        <v>247</v>
      </c>
      <c r="M66" s="186" t="s">
        <v>247</v>
      </c>
      <c r="N66" s="193" t="s">
        <v>247</v>
      </c>
      <c r="O66" s="184" t="s">
        <v>247</v>
      </c>
      <c r="P66" s="185" t="s">
        <v>247</v>
      </c>
      <c r="Q66" s="186" t="s">
        <v>247</v>
      </c>
      <c r="R66" s="193" t="s">
        <v>247</v>
      </c>
      <c r="S66" s="184" t="s">
        <v>247</v>
      </c>
      <c r="T66" s="185" t="s">
        <v>247</v>
      </c>
      <c r="U66" s="186" t="s">
        <v>247</v>
      </c>
      <c r="V66" s="193" t="s">
        <v>247</v>
      </c>
      <c r="W66" s="184" t="s">
        <v>247</v>
      </c>
      <c r="X66" s="185" t="s">
        <v>247</v>
      </c>
      <c r="Y66" s="186" t="s">
        <v>247</v>
      </c>
      <c r="Z66" s="193" t="s">
        <v>247</v>
      </c>
      <c r="AA66" s="184" t="s">
        <v>247</v>
      </c>
      <c r="AB66" s="185" t="s">
        <v>247</v>
      </c>
      <c r="AC66" s="186" t="s">
        <v>247</v>
      </c>
      <c r="AD66" s="185" t="s">
        <v>247</v>
      </c>
      <c r="AE66" s="122">
        <v>0</v>
      </c>
      <c r="AF66" s="193" t="s">
        <v>247</v>
      </c>
      <c r="AG66" s="184" t="s">
        <v>247</v>
      </c>
      <c r="AH66" s="185" t="s">
        <v>247</v>
      </c>
      <c r="AI66" s="186" t="s">
        <v>247</v>
      </c>
      <c r="AJ66" s="185" t="s">
        <v>247</v>
      </c>
      <c r="AK66" s="122">
        <v>0</v>
      </c>
      <c r="AL66" s="193" t="s">
        <v>247</v>
      </c>
      <c r="AM66" s="184">
        <v>16</v>
      </c>
      <c r="AN66" s="185">
        <v>80</v>
      </c>
      <c r="AO66" s="186">
        <v>4</v>
      </c>
      <c r="AP66" s="185">
        <v>20</v>
      </c>
      <c r="AQ66" s="482">
        <v>0</v>
      </c>
      <c r="AR66" s="182">
        <v>0</v>
      </c>
      <c r="AS66" s="184">
        <v>17</v>
      </c>
      <c r="AT66" s="185">
        <v>73.900000000000006</v>
      </c>
      <c r="AU66" s="186">
        <v>6</v>
      </c>
      <c r="AV66" s="185">
        <v>26.1</v>
      </c>
      <c r="AW66" s="122">
        <v>0</v>
      </c>
      <c r="AX66" s="193">
        <v>0</v>
      </c>
      <c r="AY66" s="184">
        <v>17</v>
      </c>
      <c r="AZ66" s="185">
        <v>63</v>
      </c>
      <c r="BA66" s="186">
        <v>10</v>
      </c>
      <c r="BB66" s="185">
        <v>37</v>
      </c>
      <c r="BC66" s="122">
        <v>0</v>
      </c>
      <c r="BD66" s="193">
        <v>0</v>
      </c>
    </row>
    <row r="67" spans="1:57" ht="20.100000000000001" customHeight="1" x14ac:dyDescent="0.35">
      <c r="A67" s="80" t="s">
        <v>173</v>
      </c>
      <c r="B67" s="81" t="s">
        <v>174</v>
      </c>
      <c r="C67" s="188">
        <v>56</v>
      </c>
      <c r="D67" s="189">
        <v>61.5</v>
      </c>
      <c r="E67" s="190">
        <v>35</v>
      </c>
      <c r="F67" s="191">
        <v>38.5</v>
      </c>
      <c r="G67" s="188">
        <v>60</v>
      </c>
      <c r="H67" s="189">
        <v>65.900000000000006</v>
      </c>
      <c r="I67" s="190">
        <v>31</v>
      </c>
      <c r="J67" s="192">
        <v>34.1</v>
      </c>
      <c r="K67" s="188">
        <v>53</v>
      </c>
      <c r="L67" s="189">
        <v>59.6</v>
      </c>
      <c r="M67" s="190">
        <v>36</v>
      </c>
      <c r="N67" s="192">
        <v>40.4</v>
      </c>
      <c r="O67" s="188">
        <v>64</v>
      </c>
      <c r="P67" s="189">
        <v>63.4</v>
      </c>
      <c r="Q67" s="190">
        <v>37</v>
      </c>
      <c r="R67" s="192">
        <v>36.6</v>
      </c>
      <c r="S67" s="188">
        <v>52</v>
      </c>
      <c r="T67" s="189">
        <v>51.5</v>
      </c>
      <c r="U67" s="190">
        <v>49</v>
      </c>
      <c r="V67" s="192">
        <v>48.5</v>
      </c>
      <c r="W67" s="188">
        <v>53</v>
      </c>
      <c r="X67" s="189">
        <v>59.6</v>
      </c>
      <c r="Y67" s="190">
        <v>36</v>
      </c>
      <c r="Z67" s="192">
        <v>40.4</v>
      </c>
      <c r="AA67" s="188">
        <v>46</v>
      </c>
      <c r="AB67" s="189">
        <v>44.2</v>
      </c>
      <c r="AC67" s="190">
        <v>58</v>
      </c>
      <c r="AD67" s="189">
        <v>55.8</v>
      </c>
      <c r="AE67" s="123">
        <v>0</v>
      </c>
      <c r="AF67" s="192">
        <v>0</v>
      </c>
      <c r="AG67" s="188">
        <v>44</v>
      </c>
      <c r="AH67" s="189">
        <v>44.9</v>
      </c>
      <c r="AI67" s="190">
        <v>54</v>
      </c>
      <c r="AJ67" s="189">
        <v>55.1</v>
      </c>
      <c r="AK67" s="123">
        <v>0</v>
      </c>
      <c r="AL67" s="192">
        <v>0</v>
      </c>
      <c r="AM67" s="188">
        <v>51</v>
      </c>
      <c r="AN67" s="189">
        <v>49.5</v>
      </c>
      <c r="AO67" s="190">
        <v>52</v>
      </c>
      <c r="AP67" s="189">
        <v>50.5</v>
      </c>
      <c r="AQ67" s="483">
        <v>0</v>
      </c>
      <c r="AR67" s="181">
        <v>0</v>
      </c>
      <c r="AS67" s="188">
        <v>55</v>
      </c>
      <c r="AT67" s="189">
        <v>52.9</v>
      </c>
      <c r="AU67" s="190">
        <v>49</v>
      </c>
      <c r="AV67" s="189">
        <v>47.1</v>
      </c>
      <c r="AW67" s="123">
        <v>0</v>
      </c>
      <c r="AX67" s="192">
        <v>0</v>
      </c>
      <c r="AY67" s="188">
        <v>57</v>
      </c>
      <c r="AZ67" s="189">
        <v>57</v>
      </c>
      <c r="BA67" s="190">
        <v>43</v>
      </c>
      <c r="BB67" s="189">
        <v>43</v>
      </c>
      <c r="BC67" s="123">
        <v>0</v>
      </c>
      <c r="BD67" s="192">
        <v>0</v>
      </c>
    </row>
    <row r="68" spans="1:57" ht="20.100000000000001" customHeight="1" x14ac:dyDescent="0.35">
      <c r="A68" s="74" t="s">
        <v>176</v>
      </c>
      <c r="B68" s="75" t="s">
        <v>177</v>
      </c>
      <c r="C68" s="184">
        <v>33</v>
      </c>
      <c r="D68" s="185">
        <v>61.1</v>
      </c>
      <c r="E68" s="186">
        <v>21</v>
      </c>
      <c r="F68" s="187">
        <v>38.9</v>
      </c>
      <c r="G68" s="184">
        <v>33</v>
      </c>
      <c r="H68" s="185">
        <v>58.9</v>
      </c>
      <c r="I68" s="186">
        <v>23</v>
      </c>
      <c r="J68" s="193">
        <v>41.1</v>
      </c>
      <c r="K68" s="184">
        <v>31</v>
      </c>
      <c r="L68" s="185">
        <v>59.6</v>
      </c>
      <c r="M68" s="186">
        <v>21</v>
      </c>
      <c r="N68" s="193">
        <v>40.4</v>
      </c>
      <c r="O68" s="184">
        <v>38</v>
      </c>
      <c r="P68" s="185">
        <v>59.4</v>
      </c>
      <c r="Q68" s="186">
        <v>26</v>
      </c>
      <c r="R68" s="193">
        <v>40.6</v>
      </c>
      <c r="S68" s="184">
        <v>33</v>
      </c>
      <c r="T68" s="185">
        <v>49.3</v>
      </c>
      <c r="U68" s="186">
        <v>34</v>
      </c>
      <c r="V68" s="193">
        <v>50.7</v>
      </c>
      <c r="W68" s="184">
        <v>40</v>
      </c>
      <c r="X68" s="185">
        <v>61.5</v>
      </c>
      <c r="Y68" s="186">
        <v>25</v>
      </c>
      <c r="Z68" s="193">
        <v>38.5</v>
      </c>
      <c r="AA68" s="184">
        <v>38</v>
      </c>
      <c r="AB68" s="185">
        <v>55.9</v>
      </c>
      <c r="AC68" s="186">
        <v>30</v>
      </c>
      <c r="AD68" s="185">
        <v>44.1</v>
      </c>
      <c r="AE68" s="122">
        <v>0</v>
      </c>
      <c r="AF68" s="193">
        <v>0</v>
      </c>
      <c r="AG68" s="184">
        <v>43</v>
      </c>
      <c r="AH68" s="185">
        <v>64.2</v>
      </c>
      <c r="AI68" s="186">
        <v>24</v>
      </c>
      <c r="AJ68" s="185">
        <v>35.799999999999997</v>
      </c>
      <c r="AK68" s="122">
        <v>0</v>
      </c>
      <c r="AL68" s="193">
        <v>0</v>
      </c>
      <c r="AM68" s="184">
        <v>35</v>
      </c>
      <c r="AN68" s="185">
        <v>50.7</v>
      </c>
      <c r="AO68" s="186">
        <v>34</v>
      </c>
      <c r="AP68" s="185">
        <v>49.3</v>
      </c>
      <c r="AQ68" s="482">
        <v>0</v>
      </c>
      <c r="AR68" s="182">
        <v>0</v>
      </c>
      <c r="AS68" s="184">
        <v>34</v>
      </c>
      <c r="AT68" s="185">
        <v>51.5</v>
      </c>
      <c r="AU68" s="186">
        <v>32</v>
      </c>
      <c r="AV68" s="185">
        <v>48.5</v>
      </c>
      <c r="AW68" s="122">
        <v>0</v>
      </c>
      <c r="AX68" s="193">
        <v>0</v>
      </c>
      <c r="AY68" s="184">
        <v>31</v>
      </c>
      <c r="AZ68" s="185">
        <v>43.1</v>
      </c>
      <c r="BA68" s="186">
        <v>41</v>
      </c>
      <c r="BB68" s="185">
        <v>56.9</v>
      </c>
      <c r="BC68" s="122">
        <v>0</v>
      </c>
      <c r="BD68" s="193">
        <v>0</v>
      </c>
    </row>
    <row r="69" spans="1:57" ht="20.100000000000001" customHeight="1" x14ac:dyDescent="0.35">
      <c r="A69" s="80" t="s">
        <v>179</v>
      </c>
      <c r="B69" s="81" t="s">
        <v>180</v>
      </c>
      <c r="C69" s="188">
        <v>23</v>
      </c>
      <c r="D69" s="189">
        <v>50</v>
      </c>
      <c r="E69" s="190">
        <v>23</v>
      </c>
      <c r="F69" s="192">
        <v>50</v>
      </c>
      <c r="G69" s="188">
        <v>27</v>
      </c>
      <c r="H69" s="189">
        <v>51.9</v>
      </c>
      <c r="I69" s="190">
        <v>25</v>
      </c>
      <c r="J69" s="192">
        <v>48.1</v>
      </c>
      <c r="K69" s="188">
        <v>31</v>
      </c>
      <c r="L69" s="189">
        <v>64.599999999999994</v>
      </c>
      <c r="M69" s="190">
        <v>17</v>
      </c>
      <c r="N69" s="192">
        <v>35.4</v>
      </c>
      <c r="O69" s="188">
        <v>22</v>
      </c>
      <c r="P69" s="189">
        <v>47.8</v>
      </c>
      <c r="Q69" s="190">
        <v>24</v>
      </c>
      <c r="R69" s="192">
        <v>52.2</v>
      </c>
      <c r="S69" s="188">
        <v>21</v>
      </c>
      <c r="T69" s="189">
        <v>45.7</v>
      </c>
      <c r="U69" s="190">
        <v>25</v>
      </c>
      <c r="V69" s="192">
        <v>54.3</v>
      </c>
      <c r="W69" s="188">
        <v>26</v>
      </c>
      <c r="X69" s="189">
        <v>51</v>
      </c>
      <c r="Y69" s="190">
        <v>25</v>
      </c>
      <c r="Z69" s="192">
        <v>49</v>
      </c>
      <c r="AA69" s="188">
        <v>16</v>
      </c>
      <c r="AB69" s="189">
        <v>33.299999999999997</v>
      </c>
      <c r="AC69" s="190">
        <v>32</v>
      </c>
      <c r="AD69" s="189">
        <v>66.7</v>
      </c>
      <c r="AE69" s="123">
        <v>0</v>
      </c>
      <c r="AF69" s="192">
        <v>0</v>
      </c>
      <c r="AG69" s="188">
        <v>26</v>
      </c>
      <c r="AH69" s="189">
        <v>50</v>
      </c>
      <c r="AI69" s="190">
        <v>26</v>
      </c>
      <c r="AJ69" s="189">
        <v>50</v>
      </c>
      <c r="AK69" s="123">
        <v>0</v>
      </c>
      <c r="AL69" s="192">
        <v>0</v>
      </c>
      <c r="AM69" s="188">
        <v>31</v>
      </c>
      <c r="AN69" s="189">
        <v>53.4</v>
      </c>
      <c r="AO69" s="190">
        <v>27</v>
      </c>
      <c r="AP69" s="189">
        <v>46.6</v>
      </c>
      <c r="AQ69" s="483">
        <v>0</v>
      </c>
      <c r="AR69" s="181">
        <v>0</v>
      </c>
      <c r="AS69" s="188">
        <v>29</v>
      </c>
      <c r="AT69" s="189">
        <v>50</v>
      </c>
      <c r="AU69" s="190">
        <v>29</v>
      </c>
      <c r="AV69" s="189">
        <v>50</v>
      </c>
      <c r="AW69" s="123">
        <v>0</v>
      </c>
      <c r="AX69" s="192">
        <v>0</v>
      </c>
      <c r="AY69" s="188">
        <v>22</v>
      </c>
      <c r="AZ69" s="189">
        <v>47.8</v>
      </c>
      <c r="BA69" s="190">
        <v>24</v>
      </c>
      <c r="BB69" s="189">
        <v>52.2</v>
      </c>
      <c r="BC69" s="123">
        <v>0</v>
      </c>
      <c r="BD69" s="192">
        <v>0</v>
      </c>
    </row>
    <row r="70" spans="1:57" ht="20.100000000000001" customHeight="1" x14ac:dyDescent="0.35">
      <c r="A70" s="74" t="s">
        <v>182</v>
      </c>
      <c r="B70" s="75" t="s">
        <v>183</v>
      </c>
      <c r="C70" s="184">
        <v>39</v>
      </c>
      <c r="D70" s="185">
        <v>48.1</v>
      </c>
      <c r="E70" s="186">
        <v>42</v>
      </c>
      <c r="F70" s="193">
        <v>51.9</v>
      </c>
      <c r="G70" s="184">
        <v>38</v>
      </c>
      <c r="H70" s="185">
        <v>50</v>
      </c>
      <c r="I70" s="186">
        <v>38</v>
      </c>
      <c r="J70" s="193">
        <v>50</v>
      </c>
      <c r="K70" s="184">
        <v>48</v>
      </c>
      <c r="L70" s="185">
        <v>58.5</v>
      </c>
      <c r="M70" s="186">
        <v>34</v>
      </c>
      <c r="N70" s="193">
        <v>41.5</v>
      </c>
      <c r="O70" s="184">
        <v>45</v>
      </c>
      <c r="P70" s="185">
        <v>57</v>
      </c>
      <c r="Q70" s="186">
        <v>34</v>
      </c>
      <c r="R70" s="193">
        <v>43</v>
      </c>
      <c r="S70" s="184">
        <v>42</v>
      </c>
      <c r="T70" s="185">
        <v>53.2</v>
      </c>
      <c r="U70" s="186">
        <v>37</v>
      </c>
      <c r="V70" s="193">
        <v>46.8</v>
      </c>
      <c r="W70" s="184">
        <v>44</v>
      </c>
      <c r="X70" s="185">
        <v>57.9</v>
      </c>
      <c r="Y70" s="186">
        <v>32</v>
      </c>
      <c r="Z70" s="193">
        <v>42.1</v>
      </c>
      <c r="AA70" s="184">
        <v>48</v>
      </c>
      <c r="AB70" s="185">
        <v>60.8</v>
      </c>
      <c r="AC70" s="186">
        <v>31</v>
      </c>
      <c r="AD70" s="185">
        <v>39.200000000000003</v>
      </c>
      <c r="AE70" s="122">
        <v>0</v>
      </c>
      <c r="AF70" s="193">
        <v>0</v>
      </c>
      <c r="AG70" s="184">
        <v>43</v>
      </c>
      <c r="AH70" s="185">
        <v>53.1</v>
      </c>
      <c r="AI70" s="186">
        <v>38</v>
      </c>
      <c r="AJ70" s="185">
        <v>46.9</v>
      </c>
      <c r="AK70" s="122">
        <v>0</v>
      </c>
      <c r="AL70" s="193">
        <v>0</v>
      </c>
      <c r="AM70" s="184">
        <v>51</v>
      </c>
      <c r="AN70" s="185">
        <v>52</v>
      </c>
      <c r="AO70" s="186">
        <v>47</v>
      </c>
      <c r="AP70" s="185">
        <v>48</v>
      </c>
      <c r="AQ70" s="482">
        <v>0</v>
      </c>
      <c r="AR70" s="182">
        <v>0</v>
      </c>
      <c r="AS70" s="184">
        <v>50</v>
      </c>
      <c r="AT70" s="185">
        <v>49.5</v>
      </c>
      <c r="AU70" s="186">
        <v>51</v>
      </c>
      <c r="AV70" s="185">
        <v>50.5</v>
      </c>
      <c r="AW70" s="122">
        <v>0</v>
      </c>
      <c r="AX70" s="193">
        <v>0</v>
      </c>
      <c r="AY70" s="184">
        <v>43</v>
      </c>
      <c r="AZ70" s="185">
        <v>45.7</v>
      </c>
      <c r="BA70" s="186">
        <v>51</v>
      </c>
      <c r="BB70" s="185">
        <v>54.3</v>
      </c>
      <c r="BC70" s="122">
        <v>0</v>
      </c>
      <c r="BD70" s="193">
        <v>0</v>
      </c>
    </row>
    <row r="71" spans="1:57" ht="20.100000000000001" customHeight="1" x14ac:dyDescent="0.35">
      <c r="A71" s="80" t="s">
        <v>185</v>
      </c>
      <c r="B71" s="81" t="s">
        <v>186</v>
      </c>
      <c r="C71" s="188">
        <v>16</v>
      </c>
      <c r="D71" s="189">
        <v>38.1</v>
      </c>
      <c r="E71" s="190">
        <v>26</v>
      </c>
      <c r="F71" s="191">
        <v>61.9</v>
      </c>
      <c r="G71" s="188">
        <v>10</v>
      </c>
      <c r="H71" s="189">
        <v>34.5</v>
      </c>
      <c r="I71" s="190">
        <v>19</v>
      </c>
      <c r="J71" s="192">
        <v>65.5</v>
      </c>
      <c r="K71" s="188">
        <v>15</v>
      </c>
      <c r="L71" s="189">
        <v>35.700000000000003</v>
      </c>
      <c r="M71" s="190">
        <v>27</v>
      </c>
      <c r="N71" s="192">
        <v>64.3</v>
      </c>
      <c r="O71" s="188">
        <v>14</v>
      </c>
      <c r="P71" s="189">
        <v>30.4</v>
      </c>
      <c r="Q71" s="190">
        <v>32</v>
      </c>
      <c r="R71" s="192">
        <v>69.599999999999994</v>
      </c>
      <c r="S71" s="188">
        <v>15</v>
      </c>
      <c r="T71" s="189">
        <v>32.6</v>
      </c>
      <c r="U71" s="190">
        <v>31</v>
      </c>
      <c r="V71" s="192">
        <v>67.400000000000006</v>
      </c>
      <c r="W71" s="188">
        <v>22</v>
      </c>
      <c r="X71" s="189">
        <v>42.3</v>
      </c>
      <c r="Y71" s="190">
        <v>30</v>
      </c>
      <c r="Z71" s="192">
        <v>57.7</v>
      </c>
      <c r="AA71" s="188">
        <v>17</v>
      </c>
      <c r="AB71" s="189">
        <v>34.700000000000003</v>
      </c>
      <c r="AC71" s="190">
        <v>32</v>
      </c>
      <c r="AD71" s="189">
        <v>65.3</v>
      </c>
      <c r="AE71" s="123">
        <v>0</v>
      </c>
      <c r="AF71" s="192">
        <v>0</v>
      </c>
      <c r="AG71" s="188">
        <v>16</v>
      </c>
      <c r="AH71" s="189">
        <v>34.799999999999997</v>
      </c>
      <c r="AI71" s="190">
        <v>30</v>
      </c>
      <c r="AJ71" s="189">
        <v>65.2</v>
      </c>
      <c r="AK71" s="123">
        <v>0</v>
      </c>
      <c r="AL71" s="192">
        <v>0</v>
      </c>
      <c r="AM71" s="188">
        <v>15</v>
      </c>
      <c r="AN71" s="189">
        <v>28.8</v>
      </c>
      <c r="AO71" s="190">
        <v>37</v>
      </c>
      <c r="AP71" s="189">
        <v>71.2</v>
      </c>
      <c r="AQ71" s="483">
        <v>0</v>
      </c>
      <c r="AR71" s="181">
        <v>0</v>
      </c>
      <c r="AS71" s="188">
        <v>15</v>
      </c>
      <c r="AT71" s="189">
        <v>30.6</v>
      </c>
      <c r="AU71" s="190">
        <v>34</v>
      </c>
      <c r="AV71" s="189">
        <v>69.400000000000006</v>
      </c>
      <c r="AW71" s="123">
        <v>0</v>
      </c>
      <c r="AX71" s="192">
        <v>0</v>
      </c>
      <c r="AY71" s="188">
        <v>15</v>
      </c>
      <c r="AZ71" s="189">
        <v>28.8</v>
      </c>
      <c r="BA71" s="190">
        <v>37</v>
      </c>
      <c r="BB71" s="189">
        <v>71.2</v>
      </c>
      <c r="BC71" s="123">
        <v>0</v>
      </c>
      <c r="BD71" s="192">
        <v>0</v>
      </c>
    </row>
    <row r="72" spans="1:57" ht="25.5" customHeight="1" x14ac:dyDescent="0.35">
      <c r="A72" s="71"/>
      <c r="B72" s="72" t="s">
        <v>324</v>
      </c>
      <c r="C72" s="194">
        <v>2622</v>
      </c>
      <c r="D72" s="195">
        <v>53.6</v>
      </c>
      <c r="E72" s="196">
        <v>2251</v>
      </c>
      <c r="F72" s="198">
        <v>46</v>
      </c>
      <c r="G72" s="194">
        <v>2735</v>
      </c>
      <c r="H72" s="195">
        <v>54.5</v>
      </c>
      <c r="I72" s="196">
        <v>2261</v>
      </c>
      <c r="J72" s="198">
        <v>45</v>
      </c>
      <c r="K72" s="194">
        <v>2762</v>
      </c>
      <c r="L72" s="199">
        <v>54.1</v>
      </c>
      <c r="M72" s="196">
        <v>2308</v>
      </c>
      <c r="N72" s="197">
        <v>45.2</v>
      </c>
      <c r="O72" s="194">
        <v>2813</v>
      </c>
      <c r="P72" s="199">
        <v>53.4</v>
      </c>
      <c r="Q72" s="196">
        <v>2416</v>
      </c>
      <c r="R72" s="197">
        <v>45.9</v>
      </c>
      <c r="S72" s="194">
        <v>2818</v>
      </c>
      <c r="T72" s="199">
        <v>52.3</v>
      </c>
      <c r="U72" s="196">
        <v>2533</v>
      </c>
      <c r="V72" s="198">
        <v>47</v>
      </c>
      <c r="W72" s="194">
        <v>2884</v>
      </c>
      <c r="X72" s="199">
        <v>52.2</v>
      </c>
      <c r="Y72" s="196">
        <v>2607</v>
      </c>
      <c r="Z72" s="197">
        <v>47.1</v>
      </c>
      <c r="AA72" s="194">
        <v>3017</v>
      </c>
      <c r="AB72" s="199">
        <v>51.9</v>
      </c>
      <c r="AC72" s="196">
        <v>2791</v>
      </c>
      <c r="AD72" s="195">
        <v>48</v>
      </c>
      <c r="AE72" s="481">
        <v>3</v>
      </c>
      <c r="AF72" s="197">
        <v>0.1</v>
      </c>
      <c r="AG72" s="194">
        <v>3032</v>
      </c>
      <c r="AH72" s="195">
        <v>50.9</v>
      </c>
      <c r="AI72" s="196">
        <v>2924</v>
      </c>
      <c r="AJ72" s="195">
        <v>49.1</v>
      </c>
      <c r="AK72" s="481">
        <v>1</v>
      </c>
      <c r="AL72" s="197" t="s">
        <v>928</v>
      </c>
      <c r="AM72" s="194">
        <v>3205</v>
      </c>
      <c r="AN72" s="195">
        <v>51.4</v>
      </c>
      <c r="AO72" s="196">
        <v>3026</v>
      </c>
      <c r="AP72" s="195">
        <v>48.5</v>
      </c>
      <c r="AQ72" s="484">
        <v>7</v>
      </c>
      <c r="AR72" s="183">
        <v>0.1</v>
      </c>
      <c r="AS72" s="194">
        <v>3164</v>
      </c>
      <c r="AT72" s="195">
        <v>50.2</v>
      </c>
      <c r="AU72" s="196">
        <v>3135</v>
      </c>
      <c r="AV72" s="195">
        <v>49.7</v>
      </c>
      <c r="AW72" s="481">
        <v>6</v>
      </c>
      <c r="AX72" s="198">
        <v>0.1</v>
      </c>
      <c r="AY72" s="194">
        <v>3134</v>
      </c>
      <c r="AZ72" s="195">
        <v>49.4</v>
      </c>
      <c r="BA72" s="196">
        <v>3215</v>
      </c>
      <c r="BB72" s="195">
        <v>50.6</v>
      </c>
      <c r="BC72" s="481">
        <v>1</v>
      </c>
      <c r="BD72" s="198" t="s">
        <v>928</v>
      </c>
    </row>
    <row r="73" spans="1:57" ht="20.100000000000001" customHeight="1" x14ac:dyDescent="0.35">
      <c r="A73" s="80" t="s">
        <v>188</v>
      </c>
      <c r="B73" s="81" t="s">
        <v>189</v>
      </c>
      <c r="C73" s="188">
        <v>21</v>
      </c>
      <c r="D73" s="189">
        <v>61.8</v>
      </c>
      <c r="E73" s="190">
        <v>13</v>
      </c>
      <c r="F73" s="191">
        <v>38.200000000000003</v>
      </c>
      <c r="G73" s="188">
        <v>18</v>
      </c>
      <c r="H73" s="190">
        <v>51.4</v>
      </c>
      <c r="I73" s="190">
        <v>17</v>
      </c>
      <c r="J73" s="191">
        <v>48.6</v>
      </c>
      <c r="K73" s="188">
        <v>23</v>
      </c>
      <c r="L73" s="190">
        <v>63.9</v>
      </c>
      <c r="M73" s="190">
        <v>13</v>
      </c>
      <c r="N73" s="191">
        <v>36.1</v>
      </c>
      <c r="O73" s="188">
        <v>24</v>
      </c>
      <c r="P73" s="189">
        <v>63.2</v>
      </c>
      <c r="Q73" s="190">
        <v>14</v>
      </c>
      <c r="R73" s="192">
        <v>36.799999999999997</v>
      </c>
      <c r="S73" s="188">
        <v>17</v>
      </c>
      <c r="T73" s="190">
        <v>48.6</v>
      </c>
      <c r="U73" s="190">
        <v>18</v>
      </c>
      <c r="V73" s="191">
        <v>51.4</v>
      </c>
      <c r="W73" s="188">
        <v>24</v>
      </c>
      <c r="X73" s="190">
        <v>63.2</v>
      </c>
      <c r="Y73" s="190">
        <v>14</v>
      </c>
      <c r="Z73" s="191">
        <v>36.799999999999997</v>
      </c>
      <c r="AA73" s="188">
        <v>17</v>
      </c>
      <c r="AB73" s="189">
        <v>50</v>
      </c>
      <c r="AC73" s="190">
        <v>17</v>
      </c>
      <c r="AD73" s="189">
        <v>50</v>
      </c>
      <c r="AE73" s="123">
        <v>0</v>
      </c>
      <c r="AF73" s="192">
        <v>0</v>
      </c>
      <c r="AG73" s="188">
        <v>23</v>
      </c>
      <c r="AH73" s="189">
        <v>59</v>
      </c>
      <c r="AI73" s="190">
        <v>16</v>
      </c>
      <c r="AJ73" s="189">
        <v>41</v>
      </c>
      <c r="AK73" s="123">
        <v>0</v>
      </c>
      <c r="AL73" s="192">
        <v>0</v>
      </c>
      <c r="AM73" s="188">
        <v>20</v>
      </c>
      <c r="AN73" s="189">
        <v>48.8</v>
      </c>
      <c r="AO73" s="190">
        <v>20</v>
      </c>
      <c r="AP73" s="189">
        <v>48.8</v>
      </c>
      <c r="AQ73" s="483">
        <v>1</v>
      </c>
      <c r="AR73" s="181">
        <v>2.4</v>
      </c>
      <c r="AS73" s="188">
        <v>24</v>
      </c>
      <c r="AT73" s="189">
        <v>63.2</v>
      </c>
      <c r="AU73" s="190">
        <v>14</v>
      </c>
      <c r="AV73" s="189">
        <v>36.799999999999997</v>
      </c>
      <c r="AW73" s="123">
        <v>0</v>
      </c>
      <c r="AX73" s="192">
        <v>0</v>
      </c>
      <c r="AY73" s="188">
        <v>20</v>
      </c>
      <c r="AZ73" s="189">
        <v>50</v>
      </c>
      <c r="BA73" s="190">
        <v>20</v>
      </c>
      <c r="BB73" s="189">
        <v>50</v>
      </c>
      <c r="BC73" s="123">
        <v>0</v>
      </c>
      <c r="BD73" s="192">
        <v>0</v>
      </c>
    </row>
    <row r="74" spans="1:57" ht="20.100000000000001" customHeight="1" x14ac:dyDescent="0.35">
      <c r="A74" s="74" t="s">
        <v>191</v>
      </c>
      <c r="B74" s="75" t="s">
        <v>192</v>
      </c>
      <c r="C74" s="184">
        <v>22</v>
      </c>
      <c r="D74" s="185">
        <v>52.4</v>
      </c>
      <c r="E74" s="186">
        <v>20</v>
      </c>
      <c r="F74" s="187">
        <v>47.6</v>
      </c>
      <c r="G74" s="184">
        <v>28</v>
      </c>
      <c r="H74" s="185">
        <v>50</v>
      </c>
      <c r="I74" s="186">
        <v>28</v>
      </c>
      <c r="J74" s="193">
        <v>50</v>
      </c>
      <c r="K74" s="184">
        <v>27</v>
      </c>
      <c r="L74" s="186">
        <v>49.1</v>
      </c>
      <c r="M74" s="186">
        <v>28</v>
      </c>
      <c r="N74" s="187">
        <v>50.9</v>
      </c>
      <c r="O74" s="184">
        <v>27</v>
      </c>
      <c r="P74" s="185">
        <v>50</v>
      </c>
      <c r="Q74" s="186">
        <v>27</v>
      </c>
      <c r="R74" s="193">
        <v>50</v>
      </c>
      <c r="S74" s="184">
        <v>27</v>
      </c>
      <c r="T74" s="186">
        <v>49.1</v>
      </c>
      <c r="U74" s="186">
        <v>28</v>
      </c>
      <c r="V74" s="187">
        <v>50.9</v>
      </c>
      <c r="W74" s="184">
        <v>30</v>
      </c>
      <c r="X74" s="186">
        <v>50.8</v>
      </c>
      <c r="Y74" s="186">
        <v>29</v>
      </c>
      <c r="Z74" s="187">
        <v>49.2</v>
      </c>
      <c r="AA74" s="184">
        <v>30</v>
      </c>
      <c r="AB74" s="186">
        <v>54.5</v>
      </c>
      <c r="AC74" s="186">
        <v>25</v>
      </c>
      <c r="AD74" s="186">
        <v>45.5</v>
      </c>
      <c r="AE74" s="122">
        <v>0</v>
      </c>
      <c r="AF74" s="193">
        <v>0</v>
      </c>
      <c r="AG74" s="184">
        <v>30</v>
      </c>
      <c r="AH74" s="185">
        <v>54.5</v>
      </c>
      <c r="AI74" s="186">
        <v>25</v>
      </c>
      <c r="AJ74" s="185">
        <v>45.5</v>
      </c>
      <c r="AK74" s="122">
        <v>0</v>
      </c>
      <c r="AL74" s="193">
        <v>0</v>
      </c>
      <c r="AM74" s="184">
        <v>35</v>
      </c>
      <c r="AN74" s="185">
        <v>63.6</v>
      </c>
      <c r="AO74" s="186">
        <v>20</v>
      </c>
      <c r="AP74" s="185">
        <v>36.4</v>
      </c>
      <c r="AQ74" s="482">
        <v>0</v>
      </c>
      <c r="AR74" s="182">
        <v>0</v>
      </c>
      <c r="AS74" s="184">
        <v>30</v>
      </c>
      <c r="AT74" s="185">
        <v>54.5</v>
      </c>
      <c r="AU74" s="186">
        <v>25</v>
      </c>
      <c r="AV74" s="185">
        <v>45.5</v>
      </c>
      <c r="AW74" s="122">
        <v>0</v>
      </c>
      <c r="AX74" s="193">
        <v>0</v>
      </c>
      <c r="AY74" s="184">
        <v>18</v>
      </c>
      <c r="AZ74" s="185">
        <v>40</v>
      </c>
      <c r="BA74" s="186">
        <v>27</v>
      </c>
      <c r="BB74" s="185">
        <v>60</v>
      </c>
      <c r="BC74" s="122">
        <v>0</v>
      </c>
      <c r="BD74" s="193">
        <v>0</v>
      </c>
      <c r="BE74" s="272"/>
    </row>
    <row r="75" spans="1:57" ht="20.100000000000001" customHeight="1" x14ac:dyDescent="0.35">
      <c r="A75" s="80" t="s">
        <v>195</v>
      </c>
      <c r="B75" s="81" t="s">
        <v>196</v>
      </c>
      <c r="C75" s="188">
        <v>18</v>
      </c>
      <c r="D75" s="189">
        <v>52.9</v>
      </c>
      <c r="E75" s="190">
        <v>16</v>
      </c>
      <c r="F75" s="191">
        <v>47.1</v>
      </c>
      <c r="G75" s="188">
        <v>17</v>
      </c>
      <c r="H75" s="190">
        <v>47.2</v>
      </c>
      <c r="I75" s="190">
        <v>19</v>
      </c>
      <c r="J75" s="191">
        <v>52.8</v>
      </c>
      <c r="K75" s="188">
        <v>19</v>
      </c>
      <c r="L75" s="190">
        <v>54.3</v>
      </c>
      <c r="M75" s="190">
        <v>16</v>
      </c>
      <c r="N75" s="191">
        <v>45.7</v>
      </c>
      <c r="O75" s="188">
        <v>18</v>
      </c>
      <c r="P75" s="189">
        <v>50</v>
      </c>
      <c r="Q75" s="190">
        <v>18</v>
      </c>
      <c r="R75" s="192">
        <v>50</v>
      </c>
      <c r="S75" s="188">
        <v>18</v>
      </c>
      <c r="T75" s="190">
        <v>51.4</v>
      </c>
      <c r="U75" s="190">
        <v>17</v>
      </c>
      <c r="V75" s="191">
        <v>48.6</v>
      </c>
      <c r="W75" s="188">
        <v>17</v>
      </c>
      <c r="X75" s="189">
        <v>50</v>
      </c>
      <c r="Y75" s="190">
        <v>17</v>
      </c>
      <c r="Z75" s="192">
        <v>50</v>
      </c>
      <c r="AA75" s="188">
        <v>15</v>
      </c>
      <c r="AB75" s="190">
        <v>42.9</v>
      </c>
      <c r="AC75" s="190">
        <v>20</v>
      </c>
      <c r="AD75" s="190">
        <v>57.1</v>
      </c>
      <c r="AE75" s="123">
        <v>0</v>
      </c>
      <c r="AF75" s="192">
        <v>0</v>
      </c>
      <c r="AG75" s="188">
        <v>25</v>
      </c>
      <c r="AH75" s="189">
        <v>73.5</v>
      </c>
      <c r="AI75" s="190">
        <v>9</v>
      </c>
      <c r="AJ75" s="189">
        <v>26.5</v>
      </c>
      <c r="AK75" s="123">
        <v>0</v>
      </c>
      <c r="AL75" s="192">
        <v>0</v>
      </c>
      <c r="AM75" s="188">
        <v>17</v>
      </c>
      <c r="AN75" s="189">
        <v>48.6</v>
      </c>
      <c r="AO75" s="190">
        <v>18</v>
      </c>
      <c r="AP75" s="189">
        <v>51.4</v>
      </c>
      <c r="AQ75" s="483">
        <v>0</v>
      </c>
      <c r="AR75" s="181">
        <v>0</v>
      </c>
      <c r="AS75" s="188">
        <v>11</v>
      </c>
      <c r="AT75" s="189">
        <v>33.299999999999997</v>
      </c>
      <c r="AU75" s="190">
        <v>22</v>
      </c>
      <c r="AV75" s="189">
        <v>66.7</v>
      </c>
      <c r="AW75" s="123">
        <v>0</v>
      </c>
      <c r="AX75" s="192">
        <v>0</v>
      </c>
      <c r="AY75" s="188">
        <v>14</v>
      </c>
      <c r="AZ75" s="189">
        <v>42.424242424242422</v>
      </c>
      <c r="BA75" s="190">
        <v>19</v>
      </c>
      <c r="BB75" s="189">
        <v>57.575757575757578</v>
      </c>
      <c r="BC75" s="123">
        <v>0</v>
      </c>
      <c r="BD75" s="192">
        <v>0</v>
      </c>
      <c r="BE75" s="272"/>
    </row>
    <row r="76" spans="1:57" ht="20.100000000000001" customHeight="1" x14ac:dyDescent="0.35">
      <c r="A76" s="74" t="s">
        <v>199</v>
      </c>
      <c r="B76" s="75" t="s">
        <v>200</v>
      </c>
      <c r="C76" s="184">
        <v>19</v>
      </c>
      <c r="D76" s="185">
        <v>43.2</v>
      </c>
      <c r="E76" s="186">
        <v>25</v>
      </c>
      <c r="F76" s="193">
        <v>56.8</v>
      </c>
      <c r="G76" s="184">
        <v>20</v>
      </c>
      <c r="H76" s="186">
        <v>46.5</v>
      </c>
      <c r="I76" s="186">
        <v>23</v>
      </c>
      <c r="J76" s="187">
        <v>53.5</v>
      </c>
      <c r="K76" s="184">
        <v>20</v>
      </c>
      <c r="L76" s="186">
        <v>45.5</v>
      </c>
      <c r="M76" s="186">
        <v>24</v>
      </c>
      <c r="N76" s="187">
        <v>54.5</v>
      </c>
      <c r="O76" s="184">
        <v>15</v>
      </c>
      <c r="P76" s="186">
        <v>33.299999999999997</v>
      </c>
      <c r="Q76" s="186">
        <v>30</v>
      </c>
      <c r="R76" s="187">
        <v>66.7</v>
      </c>
      <c r="S76" s="184">
        <v>22</v>
      </c>
      <c r="T76" s="185">
        <v>47.8</v>
      </c>
      <c r="U76" s="186">
        <v>24</v>
      </c>
      <c r="V76" s="193">
        <v>52.2</v>
      </c>
      <c r="W76" s="184">
        <v>18</v>
      </c>
      <c r="X76" s="186">
        <v>40.9</v>
      </c>
      <c r="Y76" s="186">
        <v>26</v>
      </c>
      <c r="Z76" s="187">
        <v>59.1</v>
      </c>
      <c r="AA76" s="184">
        <v>24</v>
      </c>
      <c r="AB76" s="185">
        <v>53.3</v>
      </c>
      <c r="AC76" s="186">
        <v>21</v>
      </c>
      <c r="AD76" s="185">
        <v>46.7</v>
      </c>
      <c r="AE76" s="122">
        <v>0</v>
      </c>
      <c r="AF76" s="193">
        <v>0</v>
      </c>
      <c r="AG76" s="184">
        <v>21</v>
      </c>
      <c r="AH76" s="185">
        <v>45.7</v>
      </c>
      <c r="AI76" s="186">
        <v>25</v>
      </c>
      <c r="AJ76" s="185">
        <v>54.3</v>
      </c>
      <c r="AK76" s="122">
        <v>0</v>
      </c>
      <c r="AL76" s="193">
        <v>0</v>
      </c>
      <c r="AM76" s="184">
        <v>27</v>
      </c>
      <c r="AN76" s="185">
        <v>58.7</v>
      </c>
      <c r="AO76" s="186">
        <v>19</v>
      </c>
      <c r="AP76" s="185">
        <v>41.3</v>
      </c>
      <c r="AQ76" s="482">
        <v>0</v>
      </c>
      <c r="AR76" s="182">
        <v>0</v>
      </c>
      <c r="AS76" s="184">
        <v>27</v>
      </c>
      <c r="AT76" s="185">
        <v>58.7</v>
      </c>
      <c r="AU76" s="186">
        <v>19</v>
      </c>
      <c r="AV76" s="185">
        <v>41.3</v>
      </c>
      <c r="AW76" s="122">
        <v>0</v>
      </c>
      <c r="AX76" s="193">
        <v>0</v>
      </c>
      <c r="AY76" s="184">
        <v>26</v>
      </c>
      <c r="AZ76" s="185">
        <v>70.270270270270274</v>
      </c>
      <c r="BA76" s="186">
        <v>11</v>
      </c>
      <c r="BB76" s="185">
        <v>29.72972972972973</v>
      </c>
      <c r="BC76" s="122">
        <v>0</v>
      </c>
      <c r="BD76" s="193">
        <v>0</v>
      </c>
      <c r="BE76" s="272"/>
    </row>
    <row r="77" spans="1:57" ht="20.100000000000001" customHeight="1" x14ac:dyDescent="0.35">
      <c r="A77" s="80" t="s">
        <v>202</v>
      </c>
      <c r="B77" s="81" t="s">
        <v>203</v>
      </c>
      <c r="C77" s="188">
        <v>48</v>
      </c>
      <c r="D77" s="189">
        <v>51.6</v>
      </c>
      <c r="E77" s="190">
        <v>45</v>
      </c>
      <c r="F77" s="191">
        <v>48.4</v>
      </c>
      <c r="G77" s="188">
        <v>39</v>
      </c>
      <c r="H77" s="190">
        <v>41.1</v>
      </c>
      <c r="I77" s="190">
        <v>56</v>
      </c>
      <c r="J77" s="191">
        <v>58.9</v>
      </c>
      <c r="K77" s="188">
        <v>38</v>
      </c>
      <c r="L77" s="190">
        <v>40.9</v>
      </c>
      <c r="M77" s="190">
        <v>55</v>
      </c>
      <c r="N77" s="191">
        <v>59.1</v>
      </c>
      <c r="O77" s="188">
        <v>30</v>
      </c>
      <c r="P77" s="190">
        <v>31.9</v>
      </c>
      <c r="Q77" s="190">
        <v>64</v>
      </c>
      <c r="R77" s="191">
        <v>68.099999999999994</v>
      </c>
      <c r="S77" s="188">
        <v>36</v>
      </c>
      <c r="T77" s="189">
        <v>39.1</v>
      </c>
      <c r="U77" s="190">
        <v>56</v>
      </c>
      <c r="V77" s="192">
        <v>60.9</v>
      </c>
      <c r="W77" s="188">
        <v>37</v>
      </c>
      <c r="X77" s="190">
        <v>39.799999999999997</v>
      </c>
      <c r="Y77" s="190">
        <v>56</v>
      </c>
      <c r="Z77" s="191">
        <v>60.2</v>
      </c>
      <c r="AA77" s="188">
        <v>45</v>
      </c>
      <c r="AB77" s="190">
        <v>46.9</v>
      </c>
      <c r="AC77" s="190">
        <v>51</v>
      </c>
      <c r="AD77" s="190">
        <v>53.1</v>
      </c>
      <c r="AE77" s="123">
        <v>0</v>
      </c>
      <c r="AF77" s="192">
        <v>0</v>
      </c>
      <c r="AG77" s="188">
        <v>47</v>
      </c>
      <c r="AH77" s="189">
        <v>45.6</v>
      </c>
      <c r="AI77" s="190">
        <v>56</v>
      </c>
      <c r="AJ77" s="189">
        <v>54.4</v>
      </c>
      <c r="AK77" s="123">
        <v>0</v>
      </c>
      <c r="AL77" s="192">
        <v>0</v>
      </c>
      <c r="AM77" s="188">
        <v>57</v>
      </c>
      <c r="AN77" s="189">
        <v>47.9</v>
      </c>
      <c r="AO77" s="190">
        <v>62</v>
      </c>
      <c r="AP77" s="189">
        <v>52.1</v>
      </c>
      <c r="AQ77" s="483">
        <v>0</v>
      </c>
      <c r="AR77" s="181">
        <v>0</v>
      </c>
      <c r="AS77" s="188">
        <v>51</v>
      </c>
      <c r="AT77" s="189">
        <v>42.9</v>
      </c>
      <c r="AU77" s="190">
        <v>68</v>
      </c>
      <c r="AV77" s="189">
        <v>57.1</v>
      </c>
      <c r="AW77" s="123">
        <v>0</v>
      </c>
      <c r="AX77" s="192">
        <v>0</v>
      </c>
      <c r="AY77" s="188">
        <v>54</v>
      </c>
      <c r="AZ77" s="189">
        <v>45</v>
      </c>
      <c r="BA77" s="190">
        <v>66</v>
      </c>
      <c r="BB77" s="189">
        <v>55.000000000000007</v>
      </c>
      <c r="BC77" s="123">
        <v>0</v>
      </c>
      <c r="BD77" s="192">
        <v>0</v>
      </c>
      <c r="BE77" s="272"/>
    </row>
    <row r="78" spans="1:57" ht="20.100000000000001" customHeight="1" x14ac:dyDescent="0.35">
      <c r="A78" s="74" t="s">
        <v>202</v>
      </c>
      <c r="B78" s="75" t="s">
        <v>204</v>
      </c>
      <c r="C78" s="184" t="s">
        <v>508</v>
      </c>
      <c r="D78" s="185" t="s">
        <v>485</v>
      </c>
      <c r="E78" s="186" t="s">
        <v>485</v>
      </c>
      <c r="F78" s="187" t="s">
        <v>485</v>
      </c>
      <c r="G78" s="184">
        <v>35</v>
      </c>
      <c r="H78" s="185">
        <v>50</v>
      </c>
      <c r="I78" s="186">
        <v>35</v>
      </c>
      <c r="J78" s="193">
        <v>50</v>
      </c>
      <c r="K78" s="184" t="s">
        <v>485</v>
      </c>
      <c r="L78" s="186" t="s">
        <v>485</v>
      </c>
      <c r="M78" s="186" t="s">
        <v>485</v>
      </c>
      <c r="N78" s="187" t="s">
        <v>485</v>
      </c>
      <c r="O78" s="184" t="s">
        <v>485</v>
      </c>
      <c r="P78" s="186" t="s">
        <v>485</v>
      </c>
      <c r="Q78" s="186" t="s">
        <v>485</v>
      </c>
      <c r="R78" s="187" t="s">
        <v>485</v>
      </c>
      <c r="S78" s="184">
        <v>22</v>
      </c>
      <c r="T78" s="185">
        <v>39.299999999999997</v>
      </c>
      <c r="U78" s="186">
        <v>34</v>
      </c>
      <c r="V78" s="193">
        <v>60.7</v>
      </c>
      <c r="W78" s="184" t="s">
        <v>485</v>
      </c>
      <c r="X78" s="186" t="s">
        <v>485</v>
      </c>
      <c r="Y78" s="186" t="s">
        <v>485</v>
      </c>
      <c r="Z78" s="187" t="s">
        <v>485</v>
      </c>
      <c r="AA78" s="184" t="s">
        <v>485</v>
      </c>
      <c r="AB78" s="186" t="s">
        <v>485</v>
      </c>
      <c r="AC78" s="186" t="s">
        <v>485</v>
      </c>
      <c r="AD78" s="186" t="s">
        <v>485</v>
      </c>
      <c r="AE78" s="122" t="s">
        <v>485</v>
      </c>
      <c r="AF78" s="193" t="s">
        <v>485</v>
      </c>
      <c r="AG78" s="184" t="s">
        <v>485</v>
      </c>
      <c r="AH78" s="185" t="s">
        <v>485</v>
      </c>
      <c r="AI78" s="186" t="s">
        <v>485</v>
      </c>
      <c r="AJ78" s="185" t="s">
        <v>485</v>
      </c>
      <c r="AK78" s="122" t="s">
        <v>485</v>
      </c>
      <c r="AL78" s="193" t="s">
        <v>485</v>
      </c>
      <c r="AM78" s="184">
        <v>32</v>
      </c>
      <c r="AN78" s="185">
        <v>41.6</v>
      </c>
      <c r="AO78" s="186">
        <v>45</v>
      </c>
      <c r="AP78" s="185">
        <v>58.4</v>
      </c>
      <c r="AQ78" s="482">
        <v>0</v>
      </c>
      <c r="AR78" s="182">
        <v>0</v>
      </c>
      <c r="AS78" s="184" t="s">
        <v>485</v>
      </c>
      <c r="AT78" s="185" t="s">
        <v>485</v>
      </c>
      <c r="AU78" s="186" t="s">
        <v>485</v>
      </c>
      <c r="AV78" s="185" t="s">
        <v>485</v>
      </c>
      <c r="AW78" s="122" t="s">
        <v>485</v>
      </c>
      <c r="AX78" s="193" t="s">
        <v>485</v>
      </c>
      <c r="AY78" s="184">
        <v>29</v>
      </c>
      <c r="AZ78" s="185">
        <v>38.15789473684211</v>
      </c>
      <c r="BA78" s="186">
        <v>47</v>
      </c>
      <c r="BB78" s="185">
        <v>61.842105263157897</v>
      </c>
      <c r="BC78" s="122">
        <v>0</v>
      </c>
      <c r="BD78" s="193">
        <v>0</v>
      </c>
      <c r="BE78" s="272"/>
    </row>
    <row r="79" spans="1:57" ht="20.100000000000001" customHeight="1" x14ac:dyDescent="0.35">
      <c r="A79" s="80" t="s">
        <v>205</v>
      </c>
      <c r="B79" s="81" t="s">
        <v>206</v>
      </c>
      <c r="C79" s="188">
        <v>14</v>
      </c>
      <c r="D79" s="189">
        <v>38.9</v>
      </c>
      <c r="E79" s="190">
        <v>22</v>
      </c>
      <c r="F79" s="191">
        <v>61.1</v>
      </c>
      <c r="G79" s="188">
        <v>14</v>
      </c>
      <c r="H79" s="190">
        <v>48.3</v>
      </c>
      <c r="I79" s="190">
        <v>15</v>
      </c>
      <c r="J79" s="191">
        <v>51.7</v>
      </c>
      <c r="K79" s="188" t="s">
        <v>247</v>
      </c>
      <c r="L79" s="190" t="s">
        <v>247</v>
      </c>
      <c r="M79" s="190" t="s">
        <v>247</v>
      </c>
      <c r="N79" s="191" t="s">
        <v>247</v>
      </c>
      <c r="O79" s="188">
        <v>9</v>
      </c>
      <c r="P79" s="189">
        <v>31</v>
      </c>
      <c r="Q79" s="190">
        <v>20</v>
      </c>
      <c r="R79" s="192">
        <v>69</v>
      </c>
      <c r="S79" s="188">
        <v>14</v>
      </c>
      <c r="T79" s="189">
        <v>40</v>
      </c>
      <c r="U79" s="190">
        <v>21</v>
      </c>
      <c r="V79" s="192">
        <v>60</v>
      </c>
      <c r="W79" s="188">
        <v>13</v>
      </c>
      <c r="X79" s="190">
        <v>41.9</v>
      </c>
      <c r="Y79" s="190">
        <v>18</v>
      </c>
      <c r="Z79" s="191">
        <v>58.1</v>
      </c>
      <c r="AA79" s="188">
        <v>10</v>
      </c>
      <c r="AB79" s="190">
        <v>27.8</v>
      </c>
      <c r="AC79" s="190">
        <v>26</v>
      </c>
      <c r="AD79" s="190">
        <v>72.2</v>
      </c>
      <c r="AE79" s="123">
        <v>0</v>
      </c>
      <c r="AF79" s="192">
        <v>0</v>
      </c>
      <c r="AG79" s="188">
        <v>12</v>
      </c>
      <c r="AH79" s="189">
        <v>34.299999999999997</v>
      </c>
      <c r="AI79" s="190">
        <v>23</v>
      </c>
      <c r="AJ79" s="189">
        <v>65.7</v>
      </c>
      <c r="AK79" s="123">
        <v>0</v>
      </c>
      <c r="AL79" s="192">
        <v>0</v>
      </c>
      <c r="AM79" s="188">
        <v>19</v>
      </c>
      <c r="AN79" s="189">
        <v>50</v>
      </c>
      <c r="AO79" s="190">
        <v>19</v>
      </c>
      <c r="AP79" s="189">
        <v>50</v>
      </c>
      <c r="AQ79" s="483">
        <v>0</v>
      </c>
      <c r="AR79" s="181">
        <v>0</v>
      </c>
      <c r="AS79" s="188">
        <v>8</v>
      </c>
      <c r="AT79" s="189">
        <v>21.1</v>
      </c>
      <c r="AU79" s="190">
        <v>30</v>
      </c>
      <c r="AV79" s="189">
        <v>78.900000000000006</v>
      </c>
      <c r="AW79" s="123">
        <v>0</v>
      </c>
      <c r="AX79" s="192">
        <v>0</v>
      </c>
      <c r="AY79" s="188">
        <v>16</v>
      </c>
      <c r="AZ79" s="189">
        <v>41.025641025641022</v>
      </c>
      <c r="BA79" s="190">
        <v>23</v>
      </c>
      <c r="BB79" s="189">
        <v>58.974358974358978</v>
      </c>
      <c r="BC79" s="123">
        <v>0</v>
      </c>
      <c r="BD79" s="192">
        <v>0</v>
      </c>
      <c r="BE79" s="272"/>
    </row>
    <row r="80" spans="1:57" ht="20.100000000000001" customHeight="1" x14ac:dyDescent="0.35">
      <c r="A80" s="74" t="s">
        <v>205</v>
      </c>
      <c r="B80" s="75" t="s">
        <v>818</v>
      </c>
      <c r="C80" s="184">
        <v>27</v>
      </c>
      <c r="D80" s="185">
        <v>33.299999999999997</v>
      </c>
      <c r="E80" s="186">
        <v>54</v>
      </c>
      <c r="F80" s="187">
        <v>66.7</v>
      </c>
      <c r="G80" s="184">
        <v>23</v>
      </c>
      <c r="H80" s="186">
        <v>28.8</v>
      </c>
      <c r="I80" s="186">
        <v>57</v>
      </c>
      <c r="J80" s="187">
        <v>71.3</v>
      </c>
      <c r="K80" s="184">
        <v>34</v>
      </c>
      <c r="L80" s="185">
        <v>40</v>
      </c>
      <c r="M80" s="186">
        <v>51</v>
      </c>
      <c r="N80" s="193">
        <v>60</v>
      </c>
      <c r="O80" s="184">
        <v>37</v>
      </c>
      <c r="P80" s="185">
        <v>44</v>
      </c>
      <c r="Q80" s="186">
        <v>47</v>
      </c>
      <c r="R80" s="193">
        <v>56</v>
      </c>
      <c r="S80" s="184">
        <v>35</v>
      </c>
      <c r="T80" s="186">
        <v>41.2</v>
      </c>
      <c r="U80" s="186">
        <v>50</v>
      </c>
      <c r="V80" s="187">
        <v>58.8</v>
      </c>
      <c r="W80" s="184">
        <v>32</v>
      </c>
      <c r="X80" s="185">
        <v>39</v>
      </c>
      <c r="Y80" s="186">
        <v>50</v>
      </c>
      <c r="Z80" s="193">
        <v>61</v>
      </c>
      <c r="AA80" s="184">
        <v>27</v>
      </c>
      <c r="AB80" s="186">
        <v>34.200000000000003</v>
      </c>
      <c r="AC80" s="186">
        <v>52</v>
      </c>
      <c r="AD80" s="186">
        <v>65.8</v>
      </c>
      <c r="AE80" s="122">
        <v>0</v>
      </c>
      <c r="AF80" s="193">
        <v>0</v>
      </c>
      <c r="AG80" s="184">
        <v>37</v>
      </c>
      <c r="AH80" s="185">
        <v>44</v>
      </c>
      <c r="AI80" s="186">
        <v>47</v>
      </c>
      <c r="AJ80" s="185">
        <v>56</v>
      </c>
      <c r="AK80" s="122">
        <v>0</v>
      </c>
      <c r="AL80" s="193">
        <v>0</v>
      </c>
      <c r="AM80" s="184">
        <v>35</v>
      </c>
      <c r="AN80" s="185">
        <v>41.7</v>
      </c>
      <c r="AO80" s="186">
        <v>49</v>
      </c>
      <c r="AP80" s="185">
        <v>58.3</v>
      </c>
      <c r="AQ80" s="482">
        <v>0</v>
      </c>
      <c r="AR80" s="182">
        <v>0</v>
      </c>
      <c r="AS80" s="184">
        <v>38</v>
      </c>
      <c r="AT80" s="185">
        <v>46.9</v>
      </c>
      <c r="AU80" s="186">
        <v>43</v>
      </c>
      <c r="AV80" s="185">
        <v>53.1</v>
      </c>
      <c r="AW80" s="122">
        <v>0</v>
      </c>
      <c r="AX80" s="193">
        <v>0</v>
      </c>
      <c r="AY80" s="184">
        <v>24</v>
      </c>
      <c r="AZ80" s="185">
        <v>29.629629629629626</v>
      </c>
      <c r="BA80" s="186">
        <v>57</v>
      </c>
      <c r="BB80" s="185">
        <v>70.370370370370367</v>
      </c>
      <c r="BC80" s="122">
        <v>0</v>
      </c>
      <c r="BD80" s="193">
        <v>0</v>
      </c>
      <c r="BE80" s="272"/>
    </row>
    <row r="81" spans="1:57" ht="20.100000000000001" customHeight="1" x14ac:dyDescent="0.35">
      <c r="A81" s="80" t="s">
        <v>205</v>
      </c>
      <c r="B81" s="81" t="s">
        <v>815</v>
      </c>
      <c r="C81" s="188">
        <v>9</v>
      </c>
      <c r="D81" s="189">
        <v>20.5</v>
      </c>
      <c r="E81" s="190">
        <v>35</v>
      </c>
      <c r="F81" s="192">
        <v>79.5</v>
      </c>
      <c r="G81" s="188">
        <v>15</v>
      </c>
      <c r="H81" s="189">
        <v>30</v>
      </c>
      <c r="I81" s="190">
        <v>35</v>
      </c>
      <c r="J81" s="192">
        <v>70</v>
      </c>
      <c r="K81" s="188">
        <v>12</v>
      </c>
      <c r="L81" s="190">
        <v>26.1</v>
      </c>
      <c r="M81" s="190">
        <v>34</v>
      </c>
      <c r="N81" s="191">
        <v>73.900000000000006</v>
      </c>
      <c r="O81" s="188">
        <v>14</v>
      </c>
      <c r="P81" s="189">
        <v>35.9</v>
      </c>
      <c r="Q81" s="190">
        <v>25</v>
      </c>
      <c r="R81" s="192">
        <v>64.099999999999994</v>
      </c>
      <c r="S81" s="188">
        <v>13</v>
      </c>
      <c r="T81" s="190">
        <v>28.9</v>
      </c>
      <c r="U81" s="190">
        <v>32</v>
      </c>
      <c r="V81" s="191">
        <v>71.099999999999994</v>
      </c>
      <c r="W81" s="188">
        <v>20</v>
      </c>
      <c r="X81" s="190">
        <v>37.700000000000003</v>
      </c>
      <c r="Y81" s="190">
        <v>33</v>
      </c>
      <c r="Z81" s="191">
        <v>62.3</v>
      </c>
      <c r="AA81" s="188">
        <v>8</v>
      </c>
      <c r="AB81" s="189">
        <v>17</v>
      </c>
      <c r="AC81" s="190">
        <v>39</v>
      </c>
      <c r="AD81" s="189">
        <v>83</v>
      </c>
      <c r="AE81" s="123" t="s">
        <v>247</v>
      </c>
      <c r="AF81" s="192" t="s">
        <v>247</v>
      </c>
      <c r="AG81" s="188">
        <v>13</v>
      </c>
      <c r="AH81" s="189">
        <v>27.7</v>
      </c>
      <c r="AI81" s="190">
        <v>34</v>
      </c>
      <c r="AJ81" s="189">
        <v>72.3</v>
      </c>
      <c r="AK81" s="123">
        <v>0</v>
      </c>
      <c r="AL81" s="192">
        <v>0</v>
      </c>
      <c r="AM81" s="188">
        <v>18</v>
      </c>
      <c r="AN81" s="189">
        <v>37.5</v>
      </c>
      <c r="AO81" s="190">
        <v>30</v>
      </c>
      <c r="AP81" s="189">
        <v>62.5</v>
      </c>
      <c r="AQ81" s="483">
        <v>0</v>
      </c>
      <c r="AR81" s="181">
        <v>0</v>
      </c>
      <c r="AS81" s="188">
        <v>13</v>
      </c>
      <c r="AT81" s="189">
        <v>30.2</v>
      </c>
      <c r="AU81" s="190">
        <v>30</v>
      </c>
      <c r="AV81" s="189">
        <v>69.8</v>
      </c>
      <c r="AW81" s="123">
        <v>0</v>
      </c>
      <c r="AX81" s="192">
        <v>0</v>
      </c>
      <c r="AY81" s="188">
        <v>18</v>
      </c>
      <c r="AZ81" s="189">
        <v>34.615384615384613</v>
      </c>
      <c r="BA81" s="190">
        <v>34</v>
      </c>
      <c r="BB81" s="189">
        <v>65.384615384615387</v>
      </c>
      <c r="BC81" s="123">
        <v>0</v>
      </c>
      <c r="BD81" s="192">
        <v>0</v>
      </c>
      <c r="BE81" s="272"/>
    </row>
    <row r="82" spans="1:57" ht="20.100000000000001" customHeight="1" x14ac:dyDescent="0.35">
      <c r="A82" s="74" t="s">
        <v>212</v>
      </c>
      <c r="B82" s="75" t="s">
        <v>213</v>
      </c>
      <c r="C82" s="184">
        <v>21</v>
      </c>
      <c r="D82" s="185">
        <v>72.400000000000006</v>
      </c>
      <c r="E82" s="186">
        <v>8</v>
      </c>
      <c r="F82" s="193">
        <v>27.6</v>
      </c>
      <c r="G82" s="184">
        <v>18</v>
      </c>
      <c r="H82" s="186">
        <v>64.3</v>
      </c>
      <c r="I82" s="186">
        <v>10</v>
      </c>
      <c r="J82" s="187">
        <v>35.700000000000003</v>
      </c>
      <c r="K82" s="184">
        <v>16</v>
      </c>
      <c r="L82" s="185">
        <v>59.3</v>
      </c>
      <c r="M82" s="186">
        <v>11</v>
      </c>
      <c r="N82" s="187">
        <v>40.700000000000003</v>
      </c>
      <c r="O82" s="184">
        <v>17</v>
      </c>
      <c r="P82" s="186">
        <v>65.400000000000006</v>
      </c>
      <c r="Q82" s="186">
        <v>9</v>
      </c>
      <c r="R82" s="187">
        <v>34.6</v>
      </c>
      <c r="S82" s="184">
        <v>17</v>
      </c>
      <c r="T82" s="185">
        <v>65.400000000000006</v>
      </c>
      <c r="U82" s="186">
        <v>9</v>
      </c>
      <c r="V82" s="193">
        <v>34.6</v>
      </c>
      <c r="W82" s="184">
        <v>14</v>
      </c>
      <c r="X82" s="186">
        <v>53.8</v>
      </c>
      <c r="Y82" s="186">
        <v>12</v>
      </c>
      <c r="Z82" s="187">
        <v>46.2</v>
      </c>
      <c r="AA82" s="184">
        <v>13</v>
      </c>
      <c r="AB82" s="186">
        <v>46.4</v>
      </c>
      <c r="AC82" s="186">
        <v>15</v>
      </c>
      <c r="AD82" s="186">
        <v>53.6</v>
      </c>
      <c r="AE82" s="122">
        <v>0</v>
      </c>
      <c r="AF82" s="193">
        <v>0</v>
      </c>
      <c r="AG82" s="184">
        <v>15</v>
      </c>
      <c r="AH82" s="185">
        <v>50</v>
      </c>
      <c r="AI82" s="186">
        <v>15</v>
      </c>
      <c r="AJ82" s="185">
        <v>50</v>
      </c>
      <c r="AK82" s="122">
        <v>0</v>
      </c>
      <c r="AL82" s="193">
        <v>0</v>
      </c>
      <c r="AM82" s="184">
        <v>14</v>
      </c>
      <c r="AN82" s="185">
        <v>56</v>
      </c>
      <c r="AO82" s="186">
        <v>11</v>
      </c>
      <c r="AP82" s="185">
        <v>44</v>
      </c>
      <c r="AQ82" s="482">
        <v>0</v>
      </c>
      <c r="AR82" s="182">
        <v>0</v>
      </c>
      <c r="AS82" s="184">
        <v>15</v>
      </c>
      <c r="AT82" s="185">
        <v>53.6</v>
      </c>
      <c r="AU82" s="186">
        <v>13</v>
      </c>
      <c r="AV82" s="185">
        <v>46.4</v>
      </c>
      <c r="AW82" s="122">
        <v>0</v>
      </c>
      <c r="AX82" s="193">
        <v>0</v>
      </c>
      <c r="AY82" s="184">
        <v>18</v>
      </c>
      <c r="AZ82" s="185">
        <v>64.285714285714292</v>
      </c>
      <c r="BA82" s="186">
        <v>10</v>
      </c>
      <c r="BB82" s="185">
        <v>35.714285714285715</v>
      </c>
      <c r="BC82" s="122">
        <v>0</v>
      </c>
      <c r="BD82" s="193">
        <v>0</v>
      </c>
      <c r="BE82" s="272"/>
    </row>
    <row r="83" spans="1:57" ht="25.5" customHeight="1" x14ac:dyDescent="0.35">
      <c r="A83" s="71"/>
      <c r="B83" s="72" t="s">
        <v>352</v>
      </c>
      <c r="C83" s="194">
        <v>199</v>
      </c>
      <c r="D83" s="195">
        <v>45.5</v>
      </c>
      <c r="E83" s="196">
        <v>238</v>
      </c>
      <c r="F83" s="197">
        <v>54.5</v>
      </c>
      <c r="G83" s="194">
        <v>227</v>
      </c>
      <c r="H83" s="195">
        <v>43.5</v>
      </c>
      <c r="I83" s="196">
        <v>295</v>
      </c>
      <c r="J83" s="198">
        <v>56.5</v>
      </c>
      <c r="K83" s="194">
        <v>189</v>
      </c>
      <c r="L83" s="199">
        <v>44.9</v>
      </c>
      <c r="M83" s="196">
        <v>232</v>
      </c>
      <c r="N83" s="197">
        <v>55.1</v>
      </c>
      <c r="O83" s="194">
        <v>191</v>
      </c>
      <c r="P83" s="199">
        <v>42.9</v>
      </c>
      <c r="Q83" s="196">
        <v>254</v>
      </c>
      <c r="R83" s="197">
        <v>57.1</v>
      </c>
      <c r="S83" s="194">
        <v>221</v>
      </c>
      <c r="T83" s="199">
        <v>43.3</v>
      </c>
      <c r="U83" s="196">
        <v>289</v>
      </c>
      <c r="V83" s="197">
        <v>56.7</v>
      </c>
      <c r="W83" s="194">
        <v>205</v>
      </c>
      <c r="X83" s="199">
        <v>44.6</v>
      </c>
      <c r="Y83" s="196">
        <v>255</v>
      </c>
      <c r="Z83" s="197">
        <v>55.4</v>
      </c>
      <c r="AA83" s="194">
        <v>189</v>
      </c>
      <c r="AB83" s="199">
        <v>41.5</v>
      </c>
      <c r="AC83" s="196">
        <v>266</v>
      </c>
      <c r="AD83" s="199">
        <v>58.5</v>
      </c>
      <c r="AE83" s="481">
        <v>0</v>
      </c>
      <c r="AF83" s="198">
        <v>0</v>
      </c>
      <c r="AG83" s="194">
        <v>223</v>
      </c>
      <c r="AH83" s="195">
        <v>47.1</v>
      </c>
      <c r="AI83" s="196">
        <v>250</v>
      </c>
      <c r="AJ83" s="195">
        <v>52.9</v>
      </c>
      <c r="AK83" s="481">
        <v>0</v>
      </c>
      <c r="AL83" s="198">
        <v>0</v>
      </c>
      <c r="AM83" s="194">
        <v>274</v>
      </c>
      <c r="AN83" s="195">
        <v>48.2</v>
      </c>
      <c r="AO83" s="196">
        <v>293</v>
      </c>
      <c r="AP83" s="195">
        <v>51.6</v>
      </c>
      <c r="AQ83" s="484">
        <v>1</v>
      </c>
      <c r="AR83" s="183">
        <v>0.2</v>
      </c>
      <c r="AS83" s="194">
        <v>217</v>
      </c>
      <c r="AT83" s="195">
        <v>45.1</v>
      </c>
      <c r="AU83" s="196">
        <v>264</v>
      </c>
      <c r="AV83" s="195">
        <v>54.9</v>
      </c>
      <c r="AW83" s="481">
        <v>0</v>
      </c>
      <c r="AX83" s="198">
        <v>0</v>
      </c>
      <c r="AY83" s="194">
        <v>237</v>
      </c>
      <c r="AZ83" s="195">
        <v>43.012704174228681</v>
      </c>
      <c r="BA83" s="196">
        <v>314</v>
      </c>
      <c r="BB83" s="195">
        <v>56.987295825771319</v>
      </c>
      <c r="BC83" s="481">
        <v>0</v>
      </c>
      <c r="BD83" s="198">
        <v>0</v>
      </c>
      <c r="BE83" s="272"/>
    </row>
    <row r="84" spans="1:57" s="504" customFormat="1" ht="25.5" customHeight="1" x14ac:dyDescent="0.35">
      <c r="A84" s="652" t="s">
        <v>879</v>
      </c>
      <c r="B84" s="652"/>
      <c r="C84" s="510"/>
      <c r="D84" s="512"/>
      <c r="E84" s="510"/>
      <c r="F84" s="511"/>
      <c r="G84" s="510"/>
      <c r="H84" s="512"/>
      <c r="I84" s="510"/>
      <c r="J84" s="512"/>
      <c r="K84" s="510"/>
      <c r="L84" s="511"/>
      <c r="M84" s="510"/>
      <c r="N84" s="511"/>
      <c r="O84" s="510"/>
      <c r="P84" s="511"/>
      <c r="Q84" s="510"/>
      <c r="R84" s="511"/>
      <c r="S84" s="510"/>
      <c r="T84" s="511"/>
      <c r="U84" s="510"/>
      <c r="V84" s="511"/>
      <c r="W84" s="510"/>
      <c r="X84" s="511"/>
      <c r="Y84" s="510"/>
      <c r="Z84" s="511"/>
      <c r="AA84" s="510"/>
      <c r="AB84" s="511"/>
      <c r="AC84" s="510"/>
      <c r="AD84" s="511"/>
      <c r="AE84" s="543"/>
      <c r="AF84" s="512"/>
      <c r="AG84" s="510"/>
      <c r="AH84" s="512"/>
      <c r="AI84" s="510"/>
      <c r="AJ84" s="512"/>
      <c r="AK84" s="543"/>
      <c r="AL84" s="512"/>
      <c r="AM84" s="510"/>
      <c r="AN84" s="512"/>
      <c r="AO84" s="510"/>
      <c r="AP84" s="512"/>
      <c r="AQ84" s="543"/>
      <c r="AR84" s="512"/>
      <c r="AS84" s="510"/>
      <c r="AT84" s="512"/>
      <c r="AU84" s="510"/>
      <c r="AV84" s="512"/>
      <c r="AW84" s="543"/>
      <c r="AX84" s="512"/>
      <c r="AY84" s="510"/>
      <c r="AZ84" s="512"/>
      <c r="BA84" s="510"/>
      <c r="BB84" s="512"/>
      <c r="BC84" s="543"/>
      <c r="BD84" s="512"/>
    </row>
    <row r="85" spans="1:57" ht="18" customHeight="1" x14ac:dyDescent="0.35">
      <c r="A85" s="467" t="s">
        <v>835</v>
      </c>
      <c r="B85" s="49"/>
    </row>
    <row r="86" spans="1:57" x14ac:dyDescent="0.35">
      <c r="A86" s="678" t="s">
        <v>836</v>
      </c>
      <c r="B86" s="678"/>
    </row>
    <row r="87" spans="1:57" ht="60" customHeight="1" x14ac:dyDescent="0.35">
      <c r="A87" s="678"/>
      <c r="B87" s="678"/>
    </row>
    <row r="88" spans="1:57" ht="25.5" customHeight="1" x14ac:dyDescent="0.35">
      <c r="A88" s="467" t="s">
        <v>763</v>
      </c>
      <c r="B88" s="49"/>
    </row>
    <row r="89" spans="1:57" ht="22.5" customHeight="1" x14ac:dyDescent="0.35">
      <c r="A89" s="645" t="s">
        <v>837</v>
      </c>
      <c r="B89" s="645"/>
    </row>
    <row r="90" spans="1:57" x14ac:dyDescent="0.35">
      <c r="A90" s="49" t="s">
        <v>642</v>
      </c>
    </row>
    <row r="93" spans="1:57" s="633" customFormat="1" ht="12" customHeight="1" x14ac:dyDescent="0.35">
      <c r="A93" s="634"/>
      <c r="B93" s="635"/>
      <c r="C93" s="636"/>
      <c r="D93" s="637"/>
      <c r="E93" s="636"/>
      <c r="F93" s="637"/>
      <c r="G93" s="636"/>
      <c r="H93" s="637"/>
      <c r="I93" s="636"/>
      <c r="J93" s="637"/>
      <c r="K93" s="636"/>
      <c r="L93" s="637"/>
      <c r="M93" s="636"/>
      <c r="N93" s="637"/>
      <c r="O93" s="636"/>
      <c r="P93" s="637"/>
      <c r="Q93" s="636"/>
      <c r="R93" s="637"/>
      <c r="S93" s="636"/>
      <c r="T93" s="637"/>
      <c r="U93" s="636"/>
      <c r="V93" s="637"/>
      <c r="W93" s="636"/>
      <c r="X93" s="637"/>
      <c r="Y93" s="636"/>
      <c r="Z93" s="637"/>
      <c r="AA93" s="636"/>
      <c r="AB93" s="637"/>
      <c r="AC93" s="636"/>
      <c r="AD93" s="637"/>
      <c r="AE93" s="637"/>
      <c r="AF93" s="637"/>
      <c r="AG93" s="636"/>
      <c r="AH93" s="637"/>
      <c r="AI93" s="636"/>
      <c r="AJ93" s="637"/>
      <c r="AK93" s="637"/>
      <c r="AL93" s="637"/>
      <c r="AM93" s="636"/>
      <c r="AN93" s="637"/>
      <c r="AO93" s="636"/>
      <c r="AP93" s="637"/>
      <c r="AQ93" s="637"/>
      <c r="AR93" s="637"/>
      <c r="AS93" s="636"/>
      <c r="AT93" s="637"/>
      <c r="AU93" s="636"/>
      <c r="AV93" s="637"/>
      <c r="AW93" s="637"/>
      <c r="AX93" s="637"/>
      <c r="AY93" s="636"/>
      <c r="AZ93" s="637"/>
      <c r="BA93" s="636"/>
      <c r="BB93" s="637"/>
      <c r="BC93" s="637"/>
      <c r="BD93" s="637"/>
    </row>
    <row r="95" spans="1:57" x14ac:dyDescent="0.35">
      <c r="AM95" s="638"/>
      <c r="AO95" s="638"/>
      <c r="AT95" s="638"/>
    </row>
    <row r="96" spans="1:57" x14ac:dyDescent="0.35">
      <c r="AA96" s="638"/>
      <c r="AC96" s="638"/>
      <c r="AE96" s="638"/>
      <c r="AG96" s="638"/>
      <c r="AH96" s="638"/>
      <c r="AI96" s="638"/>
    </row>
  </sheetData>
  <autoFilter ref="A5:BD5"/>
  <mergeCells count="44">
    <mergeCell ref="A1:B1"/>
    <mergeCell ref="A2:B2"/>
    <mergeCell ref="A86:B87"/>
    <mergeCell ref="AI4:AJ4"/>
    <mergeCell ref="C4:D4"/>
    <mergeCell ref="E4:F4"/>
    <mergeCell ref="G4:H4"/>
    <mergeCell ref="I4:J4"/>
    <mergeCell ref="K4:L4"/>
    <mergeCell ref="M4:N4"/>
    <mergeCell ref="W3:Z3"/>
    <mergeCell ref="AA3:AF3"/>
    <mergeCell ref="AG3:AL3"/>
    <mergeCell ref="AK4:AL4"/>
    <mergeCell ref="O4:P4"/>
    <mergeCell ref="S4:T4"/>
    <mergeCell ref="BC4:BD4"/>
    <mergeCell ref="AM4:AN4"/>
    <mergeCell ref="AO4:AP4"/>
    <mergeCell ref="AQ4:AR4"/>
    <mergeCell ref="AS4:AT4"/>
    <mergeCell ref="AU4:AV4"/>
    <mergeCell ref="AW4:AX4"/>
    <mergeCell ref="W4:X4"/>
    <mergeCell ref="Y4:Z4"/>
    <mergeCell ref="AY4:AZ4"/>
    <mergeCell ref="A84:B84"/>
    <mergeCell ref="BA4:BB4"/>
    <mergeCell ref="A89:B89"/>
    <mergeCell ref="AY3:BD3"/>
    <mergeCell ref="A3:B3"/>
    <mergeCell ref="C3:F3"/>
    <mergeCell ref="G3:J3"/>
    <mergeCell ref="K3:N3"/>
    <mergeCell ref="O3:R3"/>
    <mergeCell ref="S3:V3"/>
    <mergeCell ref="AM3:AR3"/>
    <mergeCell ref="AA4:AB4"/>
    <mergeCell ref="AC4:AD4"/>
    <mergeCell ref="AE4:AF4"/>
    <mergeCell ref="AG4:AH4"/>
    <mergeCell ref="AS3:AX3"/>
    <mergeCell ref="Q4:R4"/>
    <mergeCell ref="U4:V4"/>
  </mergeCells>
  <hyperlinks>
    <hyperlink ref="A2:B2" location="TOC!A1" display="Return to Table of Contents"/>
  </hyperlinks>
  <pageMargins left="0.25" right="0.25" top="0.75" bottom="0.75" header="0.3" footer="0.3"/>
  <pageSetup scale="45" fitToWidth="0" fitToHeight="2" orientation="portrait" horizontalDpi="1200" verticalDpi="1200" r:id="rId1"/>
  <headerFooter>
    <oddHeader>&amp;L&amp;9 2019-20 &amp;"Arial,Italic"Survey of Dental Education&amp;"Arial,Regular"
Report 1 - Academic Programs, Enrollment, and Graduates</oddHeader>
  </headerFooter>
  <rowBreaks count="1" manualBreakCount="1">
    <brk id="72" max="16383" man="1"/>
  </rowBreaks>
  <colBreaks count="2" manualBreakCount="2">
    <brk id="18" max="89" man="1"/>
    <brk id="38" max="89"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Z22"/>
  <sheetViews>
    <sheetView workbookViewId="0">
      <selection activeCell="A2" sqref="A2:C2"/>
    </sheetView>
  </sheetViews>
  <sheetFormatPr defaultColWidth="9.1328125" defaultRowHeight="12.75" x14ac:dyDescent="0.35"/>
  <cols>
    <col min="1" max="1" width="8.59765625" style="1" customWidth="1"/>
    <col min="2" max="2" width="11.73046875" style="1" customWidth="1"/>
    <col min="3" max="3" width="9.1328125" style="1" customWidth="1"/>
    <col min="4" max="4" width="6.1328125" style="1" customWidth="1"/>
    <col min="5" max="5" width="9.1328125" style="1" customWidth="1"/>
    <col min="6" max="6" width="6.1328125" style="1" customWidth="1"/>
    <col min="7" max="7" width="9.1328125" style="1" customWidth="1"/>
    <col min="8" max="8" width="6.1328125" style="1" customWidth="1"/>
    <col min="9" max="9" width="9.1328125" style="1" customWidth="1"/>
    <col min="10" max="10" width="6.1328125" style="1" customWidth="1"/>
    <col min="11" max="11" width="9.1328125" style="1" customWidth="1"/>
    <col min="12" max="12" width="6.1328125" style="1" customWidth="1"/>
    <col min="13" max="13" width="9.1328125" style="1" customWidth="1"/>
    <col min="14" max="14" width="6.1328125" style="1" customWidth="1"/>
    <col min="15" max="15" width="9.1328125" style="1" customWidth="1"/>
    <col min="16" max="16" width="6.1328125" style="1" customWidth="1"/>
    <col min="17" max="17" width="9.1328125" style="1" customWidth="1"/>
    <col min="18" max="18" width="6.1328125" style="1" customWidth="1"/>
    <col min="19" max="19" width="9.1328125" style="1" customWidth="1"/>
    <col min="20" max="20" width="6.1328125" style="1" customWidth="1"/>
    <col min="21" max="21" width="9.1328125" style="1" customWidth="1"/>
    <col min="22" max="22" width="6.1328125" style="1" customWidth="1"/>
    <col min="23" max="23" width="9.1328125" style="1" customWidth="1"/>
    <col min="24" max="24" width="6.1328125" style="1" customWidth="1"/>
    <col min="25" max="25" width="9.1328125" style="1" customWidth="1"/>
    <col min="26" max="26" width="6.1328125" style="1" customWidth="1"/>
    <col min="27" max="16384" width="9.1328125" style="1"/>
  </cols>
  <sheetData>
    <row r="1" spans="1:26" s="37" customFormat="1" ht="21.75" customHeight="1" x14ac:dyDescent="0.35">
      <c r="A1" s="293" t="s">
        <v>641</v>
      </c>
    </row>
    <row r="2" spans="1:26" ht="18" customHeight="1" x14ac:dyDescent="0.35">
      <c r="A2" s="643" t="s">
        <v>0</v>
      </c>
      <c r="B2" s="643"/>
      <c r="C2" s="643"/>
    </row>
    <row r="3" spans="1:26" ht="99.75" customHeight="1" x14ac:dyDescent="0.4">
      <c r="A3" s="676"/>
      <c r="B3" s="676"/>
      <c r="C3" s="683" t="s">
        <v>250</v>
      </c>
      <c r="D3" s="684"/>
      <c r="E3" s="683" t="s">
        <v>251</v>
      </c>
      <c r="F3" s="684"/>
      <c r="G3" s="683" t="s">
        <v>571</v>
      </c>
      <c r="H3" s="684"/>
      <c r="I3" s="683" t="s">
        <v>501</v>
      </c>
      <c r="J3" s="684"/>
      <c r="K3" s="683" t="s">
        <v>502</v>
      </c>
      <c r="L3" s="684"/>
      <c r="M3" s="683" t="s">
        <v>503</v>
      </c>
      <c r="N3" s="684"/>
      <c r="O3" s="683" t="s">
        <v>257</v>
      </c>
      <c r="P3" s="676"/>
      <c r="Q3" s="683" t="s">
        <v>505</v>
      </c>
      <c r="R3" s="684"/>
      <c r="S3" s="683" t="s">
        <v>569</v>
      </c>
      <c r="T3" s="684"/>
      <c r="U3" s="683" t="s">
        <v>507</v>
      </c>
      <c r="V3" s="684"/>
      <c r="W3" s="683" t="s">
        <v>260</v>
      </c>
      <c r="X3" s="684"/>
      <c r="Y3" s="676" t="s">
        <v>261</v>
      </c>
      <c r="Z3" s="676"/>
    </row>
    <row r="4" spans="1:26" ht="13.9" x14ac:dyDescent="0.4">
      <c r="A4" s="270" t="s">
        <v>216</v>
      </c>
      <c r="B4" s="289" t="s">
        <v>248</v>
      </c>
      <c r="C4" s="269" t="s">
        <v>252</v>
      </c>
      <c r="D4" s="271" t="s">
        <v>253</v>
      </c>
      <c r="E4" s="269" t="s">
        <v>252</v>
      </c>
      <c r="F4" s="271" t="s">
        <v>253</v>
      </c>
      <c r="G4" s="269" t="s">
        <v>252</v>
      </c>
      <c r="H4" s="271" t="s">
        <v>253</v>
      </c>
      <c r="I4" s="269" t="s">
        <v>252</v>
      </c>
      <c r="J4" s="271" t="s">
        <v>253</v>
      </c>
      <c r="K4" s="269" t="s">
        <v>252</v>
      </c>
      <c r="L4" s="271" t="s">
        <v>253</v>
      </c>
      <c r="M4" s="269" t="s">
        <v>252</v>
      </c>
      <c r="N4" s="271" t="s">
        <v>253</v>
      </c>
      <c r="O4" s="269" t="s">
        <v>252</v>
      </c>
      <c r="P4" s="270" t="s">
        <v>253</v>
      </c>
      <c r="Q4" s="269" t="s">
        <v>252</v>
      </c>
      <c r="R4" s="271" t="s">
        <v>253</v>
      </c>
      <c r="S4" s="269" t="s">
        <v>252</v>
      </c>
      <c r="T4" s="271" t="s">
        <v>253</v>
      </c>
      <c r="U4" s="269" t="s">
        <v>252</v>
      </c>
      <c r="V4" s="271" t="s">
        <v>253</v>
      </c>
      <c r="W4" s="269" t="s">
        <v>252</v>
      </c>
      <c r="X4" s="271" t="s">
        <v>253</v>
      </c>
      <c r="Y4" s="270" t="s">
        <v>252</v>
      </c>
      <c r="Z4" s="270" t="s">
        <v>253</v>
      </c>
    </row>
    <row r="5" spans="1:26" s="272" customFormat="1" ht="20.100000000000001" customHeight="1" x14ac:dyDescent="0.35">
      <c r="A5" s="75">
        <v>2009</v>
      </c>
      <c r="B5" s="152">
        <v>4892</v>
      </c>
      <c r="C5" s="202">
        <v>2622</v>
      </c>
      <c r="D5" s="203">
        <v>53.6</v>
      </c>
      <c r="E5" s="202">
        <v>2251</v>
      </c>
      <c r="F5" s="206">
        <v>46</v>
      </c>
      <c r="G5" s="208">
        <v>19</v>
      </c>
      <c r="H5" s="203">
        <v>0.4</v>
      </c>
      <c r="I5" s="202">
        <v>2925</v>
      </c>
      <c r="J5" s="203">
        <v>59.8</v>
      </c>
      <c r="K5" s="202">
        <v>274</v>
      </c>
      <c r="L5" s="203">
        <v>5.6</v>
      </c>
      <c r="M5" s="202">
        <v>290</v>
      </c>
      <c r="N5" s="203">
        <v>5.9</v>
      </c>
      <c r="O5" s="208">
        <v>32</v>
      </c>
      <c r="P5" s="31">
        <v>0.7</v>
      </c>
      <c r="Q5" s="202">
        <v>1191</v>
      </c>
      <c r="R5" s="203">
        <v>24.3</v>
      </c>
      <c r="S5" s="264">
        <v>0</v>
      </c>
      <c r="T5" s="206">
        <v>0</v>
      </c>
      <c r="U5" s="264">
        <v>0</v>
      </c>
      <c r="V5" s="206">
        <v>0</v>
      </c>
      <c r="W5" s="264">
        <v>0</v>
      </c>
      <c r="X5" s="206">
        <v>0</v>
      </c>
      <c r="Y5" s="79">
        <v>180</v>
      </c>
      <c r="Z5" s="31">
        <v>3.7</v>
      </c>
    </row>
    <row r="6" spans="1:26" s="272" customFormat="1" ht="20.100000000000001" customHeight="1" x14ac:dyDescent="0.35">
      <c r="A6" s="81">
        <v>2010</v>
      </c>
      <c r="B6" s="201">
        <v>5020</v>
      </c>
      <c r="C6" s="204">
        <v>2735</v>
      </c>
      <c r="D6" s="205">
        <v>54.5</v>
      </c>
      <c r="E6" s="204">
        <v>2261</v>
      </c>
      <c r="F6" s="207">
        <v>45</v>
      </c>
      <c r="G6" s="209">
        <v>24</v>
      </c>
      <c r="H6" s="205">
        <v>0.5</v>
      </c>
      <c r="I6" s="204">
        <v>2917</v>
      </c>
      <c r="J6" s="205">
        <v>58.1</v>
      </c>
      <c r="K6" s="204">
        <v>273</v>
      </c>
      <c r="L6" s="205">
        <v>5.4</v>
      </c>
      <c r="M6" s="204">
        <v>303</v>
      </c>
      <c r="N6" s="207">
        <v>6</v>
      </c>
      <c r="O6" s="209">
        <v>34</v>
      </c>
      <c r="P6" s="32">
        <v>0.7</v>
      </c>
      <c r="Q6" s="204">
        <v>1248</v>
      </c>
      <c r="R6" s="205">
        <v>24.9</v>
      </c>
      <c r="S6" s="265">
        <v>0</v>
      </c>
      <c r="T6" s="207">
        <v>0</v>
      </c>
      <c r="U6" s="265">
        <v>7</v>
      </c>
      <c r="V6" s="205">
        <v>0.1</v>
      </c>
      <c r="W6" s="265">
        <v>33</v>
      </c>
      <c r="X6" s="205">
        <v>0.7</v>
      </c>
      <c r="Y6" s="85">
        <v>205</v>
      </c>
      <c r="Z6" s="32">
        <v>4.0999999999999996</v>
      </c>
    </row>
    <row r="7" spans="1:26" s="272" customFormat="1" ht="20.100000000000001" customHeight="1" x14ac:dyDescent="0.35">
      <c r="A7" s="75">
        <v>2011</v>
      </c>
      <c r="B7" s="152">
        <v>5106</v>
      </c>
      <c r="C7" s="202">
        <v>2762</v>
      </c>
      <c r="D7" s="203">
        <v>54.1</v>
      </c>
      <c r="E7" s="202">
        <v>2308</v>
      </c>
      <c r="F7" s="206">
        <v>45.2</v>
      </c>
      <c r="G7" s="208">
        <v>36</v>
      </c>
      <c r="H7" s="203">
        <v>0.7</v>
      </c>
      <c r="I7" s="202">
        <v>2998</v>
      </c>
      <c r="J7" s="203">
        <v>58.7</v>
      </c>
      <c r="K7" s="202">
        <v>270</v>
      </c>
      <c r="L7" s="203">
        <v>5.3</v>
      </c>
      <c r="M7" s="202">
        <v>355</v>
      </c>
      <c r="N7" s="206">
        <v>7</v>
      </c>
      <c r="O7" s="208">
        <v>25</v>
      </c>
      <c r="P7" s="31">
        <v>0.5</v>
      </c>
      <c r="Q7" s="202">
        <v>1175</v>
      </c>
      <c r="R7" s="206">
        <v>23</v>
      </c>
      <c r="S7" s="264">
        <v>2</v>
      </c>
      <c r="T7" s="206">
        <v>0</v>
      </c>
      <c r="U7" s="264">
        <v>25</v>
      </c>
      <c r="V7" s="203">
        <v>0.5</v>
      </c>
      <c r="W7" s="264">
        <v>48</v>
      </c>
      <c r="X7" s="203">
        <v>0.9</v>
      </c>
      <c r="Y7" s="79">
        <v>208</v>
      </c>
      <c r="Z7" s="31">
        <v>4.0999999999999996</v>
      </c>
    </row>
    <row r="8" spans="1:26" s="272" customFormat="1" ht="20.100000000000001" customHeight="1" x14ac:dyDescent="0.35">
      <c r="A8" s="81">
        <v>2012</v>
      </c>
      <c r="B8" s="201">
        <v>5267</v>
      </c>
      <c r="C8" s="204">
        <v>2813</v>
      </c>
      <c r="D8" s="205">
        <v>53.4</v>
      </c>
      <c r="E8" s="204">
        <v>2416</v>
      </c>
      <c r="F8" s="207">
        <v>45.9</v>
      </c>
      <c r="G8" s="209">
        <v>38</v>
      </c>
      <c r="H8" s="205">
        <v>0.7</v>
      </c>
      <c r="I8" s="204">
        <v>3000</v>
      </c>
      <c r="J8" s="207">
        <v>57</v>
      </c>
      <c r="K8" s="204">
        <v>266</v>
      </c>
      <c r="L8" s="205">
        <v>5.0999999999999996</v>
      </c>
      <c r="M8" s="204">
        <v>323</v>
      </c>
      <c r="N8" s="207">
        <v>6.1</v>
      </c>
      <c r="O8" s="209">
        <v>35</v>
      </c>
      <c r="P8" s="32">
        <v>0.7</v>
      </c>
      <c r="Q8" s="204">
        <v>1224</v>
      </c>
      <c r="R8" s="205">
        <v>23.2</v>
      </c>
      <c r="S8" s="265">
        <v>0</v>
      </c>
      <c r="T8" s="207">
        <v>0</v>
      </c>
      <c r="U8" s="265">
        <v>24</v>
      </c>
      <c r="V8" s="205">
        <v>0.5</v>
      </c>
      <c r="W8" s="265">
        <v>126</v>
      </c>
      <c r="X8" s="205">
        <v>2.4</v>
      </c>
      <c r="Y8" s="85">
        <v>269</v>
      </c>
      <c r="Z8" s="32">
        <v>5.0999999999999996</v>
      </c>
    </row>
    <row r="9" spans="1:26" s="272" customFormat="1" ht="20.100000000000001" customHeight="1" x14ac:dyDescent="0.35">
      <c r="A9" s="75">
        <v>2013</v>
      </c>
      <c r="B9" s="152">
        <v>5390</v>
      </c>
      <c r="C9" s="202">
        <v>2818</v>
      </c>
      <c r="D9" s="203">
        <v>52.3</v>
      </c>
      <c r="E9" s="202">
        <v>2533</v>
      </c>
      <c r="F9" s="206">
        <v>47</v>
      </c>
      <c r="G9" s="208">
        <v>39</v>
      </c>
      <c r="H9" s="203">
        <v>0.7</v>
      </c>
      <c r="I9" s="202">
        <v>2979</v>
      </c>
      <c r="J9" s="203">
        <v>55.3</v>
      </c>
      <c r="K9" s="202">
        <v>275</v>
      </c>
      <c r="L9" s="203">
        <v>5.0999999999999996</v>
      </c>
      <c r="M9" s="202">
        <v>340</v>
      </c>
      <c r="N9" s="203">
        <v>6.3</v>
      </c>
      <c r="O9" s="208">
        <v>23</v>
      </c>
      <c r="P9" s="31">
        <v>0.4</v>
      </c>
      <c r="Q9" s="202">
        <v>1292</v>
      </c>
      <c r="R9" s="206">
        <v>24</v>
      </c>
      <c r="S9" s="264">
        <v>7</v>
      </c>
      <c r="T9" s="203">
        <v>0.1</v>
      </c>
      <c r="U9" s="264">
        <v>19</v>
      </c>
      <c r="V9" s="203">
        <v>0.4</v>
      </c>
      <c r="W9" s="264">
        <v>132</v>
      </c>
      <c r="X9" s="203">
        <v>2.4</v>
      </c>
      <c r="Y9" s="79">
        <v>323</v>
      </c>
      <c r="Z9" s="292">
        <v>6</v>
      </c>
    </row>
    <row r="10" spans="1:26" s="272" customFormat="1" ht="20.100000000000001" customHeight="1" x14ac:dyDescent="0.35">
      <c r="A10" s="81">
        <v>2014</v>
      </c>
      <c r="B10" s="201">
        <v>5530</v>
      </c>
      <c r="C10" s="204">
        <v>2884</v>
      </c>
      <c r="D10" s="205">
        <v>52.2</v>
      </c>
      <c r="E10" s="204">
        <v>2607</v>
      </c>
      <c r="F10" s="207">
        <v>47.1</v>
      </c>
      <c r="G10" s="209">
        <v>39</v>
      </c>
      <c r="H10" s="205">
        <v>0.7</v>
      </c>
      <c r="I10" s="204">
        <v>3002</v>
      </c>
      <c r="J10" s="205">
        <v>54.3</v>
      </c>
      <c r="K10" s="204">
        <v>274</v>
      </c>
      <c r="L10" s="207">
        <v>5</v>
      </c>
      <c r="M10" s="204">
        <v>363</v>
      </c>
      <c r="N10" s="205">
        <v>6.6</v>
      </c>
      <c r="O10" s="209">
        <v>19</v>
      </c>
      <c r="P10" s="32">
        <v>0.3</v>
      </c>
      <c r="Q10" s="204">
        <v>1187</v>
      </c>
      <c r="R10" s="205">
        <v>21.5</v>
      </c>
      <c r="S10" s="265">
        <v>16</v>
      </c>
      <c r="T10" s="205">
        <v>0.3</v>
      </c>
      <c r="U10" s="265">
        <v>54</v>
      </c>
      <c r="V10" s="207">
        <v>1</v>
      </c>
      <c r="W10" s="265">
        <v>274</v>
      </c>
      <c r="X10" s="207">
        <v>5</v>
      </c>
      <c r="Y10" s="85">
        <v>341</v>
      </c>
      <c r="Z10" s="32">
        <v>6.2</v>
      </c>
    </row>
    <row r="11" spans="1:26" s="272" customFormat="1" ht="20.100000000000001" customHeight="1" x14ac:dyDescent="0.35">
      <c r="A11" s="75">
        <v>2015</v>
      </c>
      <c r="B11" s="152">
        <v>5811</v>
      </c>
      <c r="C11" s="202">
        <v>3017</v>
      </c>
      <c r="D11" s="203">
        <v>51.9</v>
      </c>
      <c r="E11" s="202">
        <v>2791</v>
      </c>
      <c r="F11" s="206">
        <v>48</v>
      </c>
      <c r="G11" s="208">
        <v>3</v>
      </c>
      <c r="H11" s="203">
        <v>0.1</v>
      </c>
      <c r="I11" s="202">
        <v>3121</v>
      </c>
      <c r="J11" s="203">
        <v>53.7</v>
      </c>
      <c r="K11" s="202">
        <v>259</v>
      </c>
      <c r="L11" s="206">
        <v>4.5</v>
      </c>
      <c r="M11" s="202">
        <v>398</v>
      </c>
      <c r="N11" s="203">
        <v>6.8</v>
      </c>
      <c r="O11" s="208">
        <v>36</v>
      </c>
      <c r="P11" s="31">
        <v>0.6</v>
      </c>
      <c r="Q11" s="202">
        <v>1344</v>
      </c>
      <c r="R11" s="203">
        <v>23.1</v>
      </c>
      <c r="S11" s="264">
        <v>9</v>
      </c>
      <c r="T11" s="203">
        <v>0.2</v>
      </c>
      <c r="U11" s="264">
        <v>83</v>
      </c>
      <c r="V11" s="203">
        <v>1.4</v>
      </c>
      <c r="W11" s="264">
        <v>407</v>
      </c>
      <c r="X11" s="206">
        <v>7</v>
      </c>
      <c r="Y11" s="79">
        <v>154</v>
      </c>
      <c r="Z11" s="31">
        <v>2.7</v>
      </c>
    </row>
    <row r="12" spans="1:26" s="272" customFormat="1" ht="20.100000000000001" customHeight="1" x14ac:dyDescent="0.35">
      <c r="A12" s="81">
        <v>2016</v>
      </c>
      <c r="B12" s="201">
        <v>5957</v>
      </c>
      <c r="C12" s="204">
        <v>3032</v>
      </c>
      <c r="D12" s="205">
        <v>50.9</v>
      </c>
      <c r="E12" s="204">
        <v>2924</v>
      </c>
      <c r="F12" s="207">
        <v>49.1</v>
      </c>
      <c r="G12" s="209">
        <v>1</v>
      </c>
      <c r="H12" s="207" t="s">
        <v>928</v>
      </c>
      <c r="I12" s="204">
        <v>3227</v>
      </c>
      <c r="J12" s="207">
        <v>54.2</v>
      </c>
      <c r="K12" s="204">
        <v>292</v>
      </c>
      <c r="L12" s="207">
        <v>4.9000000000000004</v>
      </c>
      <c r="M12" s="204">
        <v>414</v>
      </c>
      <c r="N12" s="205">
        <v>6.9</v>
      </c>
      <c r="O12" s="209">
        <v>20</v>
      </c>
      <c r="P12" s="32">
        <v>0.3</v>
      </c>
      <c r="Q12" s="204">
        <v>1408</v>
      </c>
      <c r="R12" s="205">
        <v>23.6</v>
      </c>
      <c r="S12" s="265">
        <v>28</v>
      </c>
      <c r="T12" s="205">
        <v>0.5</v>
      </c>
      <c r="U12" s="265">
        <v>92</v>
      </c>
      <c r="V12" s="205">
        <v>1.5</v>
      </c>
      <c r="W12" s="265">
        <v>346</v>
      </c>
      <c r="X12" s="205">
        <v>5.8</v>
      </c>
      <c r="Y12" s="85">
        <v>130</v>
      </c>
      <c r="Z12" s="32">
        <v>2.2000000000000002</v>
      </c>
    </row>
    <row r="13" spans="1:26" s="272" customFormat="1" ht="20.100000000000001" customHeight="1" x14ac:dyDescent="0.35">
      <c r="A13" s="75">
        <v>2017</v>
      </c>
      <c r="B13" s="152">
        <v>6238</v>
      </c>
      <c r="C13" s="202">
        <v>3205</v>
      </c>
      <c r="D13" s="203">
        <v>51.4</v>
      </c>
      <c r="E13" s="202">
        <v>3026</v>
      </c>
      <c r="F13" s="206">
        <v>48.5</v>
      </c>
      <c r="G13" s="208">
        <v>7</v>
      </c>
      <c r="H13" s="203">
        <v>0.1</v>
      </c>
      <c r="I13" s="202">
        <v>3242</v>
      </c>
      <c r="J13" s="206">
        <v>52</v>
      </c>
      <c r="K13" s="202">
        <v>295</v>
      </c>
      <c r="L13" s="206">
        <v>4.7</v>
      </c>
      <c r="M13" s="202">
        <v>507</v>
      </c>
      <c r="N13" s="203">
        <v>8.1</v>
      </c>
      <c r="O13" s="208">
        <v>22</v>
      </c>
      <c r="P13" s="31">
        <v>0.4</v>
      </c>
      <c r="Q13" s="202">
        <v>1499</v>
      </c>
      <c r="R13" s="206">
        <v>24</v>
      </c>
      <c r="S13" s="264">
        <v>11</v>
      </c>
      <c r="T13" s="203">
        <v>0.2</v>
      </c>
      <c r="U13" s="264">
        <v>131</v>
      </c>
      <c r="V13" s="203">
        <v>2.1</v>
      </c>
      <c r="W13" s="264">
        <v>331</v>
      </c>
      <c r="X13" s="203">
        <v>5.3</v>
      </c>
      <c r="Y13" s="79">
        <v>200</v>
      </c>
      <c r="Z13" s="31">
        <v>3.2</v>
      </c>
    </row>
    <row r="14" spans="1:26" s="272" customFormat="1" ht="20.100000000000001" customHeight="1" x14ac:dyDescent="0.35">
      <c r="A14" s="81">
        <v>2018</v>
      </c>
      <c r="B14" s="201">
        <v>6305</v>
      </c>
      <c r="C14" s="204">
        <v>3164</v>
      </c>
      <c r="D14" s="205">
        <v>50.2</v>
      </c>
      <c r="E14" s="204">
        <v>3135</v>
      </c>
      <c r="F14" s="207">
        <v>49.7</v>
      </c>
      <c r="G14" s="209">
        <v>6</v>
      </c>
      <c r="H14" s="205">
        <v>0.1</v>
      </c>
      <c r="I14" s="204">
        <v>3299</v>
      </c>
      <c r="J14" s="205">
        <v>52.3</v>
      </c>
      <c r="K14" s="204">
        <v>277</v>
      </c>
      <c r="L14" s="205">
        <v>4.4000000000000004</v>
      </c>
      <c r="M14" s="204">
        <v>487</v>
      </c>
      <c r="N14" s="207">
        <v>7.7</v>
      </c>
      <c r="O14" s="209">
        <v>30</v>
      </c>
      <c r="P14" s="32">
        <v>0.5</v>
      </c>
      <c r="Q14" s="204">
        <v>1532</v>
      </c>
      <c r="R14" s="207">
        <v>24.3</v>
      </c>
      <c r="S14" s="265">
        <v>17</v>
      </c>
      <c r="T14" s="205">
        <v>0.3</v>
      </c>
      <c r="U14" s="265">
        <v>138</v>
      </c>
      <c r="V14" s="207">
        <v>2.2000000000000002</v>
      </c>
      <c r="W14" s="265">
        <v>371</v>
      </c>
      <c r="X14" s="205">
        <v>5.9</v>
      </c>
      <c r="Y14" s="85">
        <v>154</v>
      </c>
      <c r="Z14" s="32">
        <v>2.4</v>
      </c>
    </row>
    <row r="15" spans="1:26" s="272" customFormat="1" ht="20.100000000000001" customHeight="1" x14ac:dyDescent="0.35">
      <c r="A15" s="75">
        <v>2019</v>
      </c>
      <c r="B15" s="152">
        <v>6350</v>
      </c>
      <c r="C15" s="202">
        <v>3134</v>
      </c>
      <c r="D15" s="203">
        <v>49.4</v>
      </c>
      <c r="E15" s="202">
        <v>3215</v>
      </c>
      <c r="F15" s="206">
        <v>50.6</v>
      </c>
      <c r="G15" s="208">
        <v>1</v>
      </c>
      <c r="H15" s="206" t="s">
        <v>928</v>
      </c>
      <c r="I15" s="202">
        <v>3271</v>
      </c>
      <c r="J15" s="203">
        <v>51.5</v>
      </c>
      <c r="K15" s="202">
        <v>312</v>
      </c>
      <c r="L15" s="203">
        <v>4.9000000000000004</v>
      </c>
      <c r="M15" s="202">
        <v>536</v>
      </c>
      <c r="N15" s="203">
        <v>8.4</v>
      </c>
      <c r="O15" s="31">
        <v>16</v>
      </c>
      <c r="P15" s="31">
        <v>0.3</v>
      </c>
      <c r="Q15" s="202">
        <v>1493</v>
      </c>
      <c r="R15" s="206">
        <v>23.5</v>
      </c>
      <c r="S15" s="264">
        <v>14</v>
      </c>
      <c r="T15" s="203">
        <v>0.2</v>
      </c>
      <c r="U15" s="264">
        <v>177</v>
      </c>
      <c r="V15" s="203">
        <v>2.8</v>
      </c>
      <c r="W15" s="264">
        <v>420</v>
      </c>
      <c r="X15" s="203">
        <v>6.6</v>
      </c>
      <c r="Y15" s="79">
        <v>111</v>
      </c>
      <c r="Z15" s="31">
        <v>1.7</v>
      </c>
    </row>
    <row r="16" spans="1:26" s="504" customFormat="1" ht="20.100000000000001" customHeight="1" x14ac:dyDescent="0.35">
      <c r="A16" s="509" t="s">
        <v>879</v>
      </c>
      <c r="B16" s="528"/>
      <c r="C16" s="528"/>
      <c r="D16" s="529"/>
      <c r="E16" s="528"/>
      <c r="F16" s="548"/>
      <c r="G16" s="529"/>
      <c r="H16" s="548"/>
      <c r="I16" s="528"/>
      <c r="J16" s="529"/>
      <c r="K16" s="528"/>
      <c r="L16" s="529"/>
      <c r="M16" s="528"/>
      <c r="N16" s="529"/>
      <c r="O16" s="529"/>
      <c r="P16" s="529"/>
      <c r="Q16" s="528"/>
      <c r="R16" s="548"/>
      <c r="S16" s="550"/>
      <c r="T16" s="529"/>
      <c r="U16" s="550"/>
      <c r="V16" s="529"/>
      <c r="W16" s="550"/>
      <c r="X16" s="529"/>
      <c r="Y16" s="550"/>
      <c r="Z16" s="529"/>
    </row>
    <row r="17" spans="1:26" ht="16.5" customHeight="1" x14ac:dyDescent="0.35">
      <c r="A17" s="49" t="s">
        <v>825</v>
      </c>
      <c r="B17" s="49"/>
      <c r="C17" s="49"/>
      <c r="D17" s="468"/>
      <c r="E17" s="49"/>
      <c r="F17" s="468"/>
      <c r="G17" s="49"/>
      <c r="H17" s="468"/>
      <c r="I17" s="49"/>
      <c r="J17" s="468"/>
      <c r="K17" s="49"/>
      <c r="L17" s="500"/>
      <c r="M17" s="15"/>
      <c r="N17" s="500"/>
      <c r="O17" s="15"/>
      <c r="P17" s="500"/>
      <c r="Q17" s="15"/>
      <c r="R17" s="500"/>
      <c r="S17" s="15"/>
      <c r="T17" s="500"/>
      <c r="U17" s="501"/>
      <c r="V17" s="500"/>
      <c r="W17" s="501"/>
      <c r="X17" s="500"/>
      <c r="Y17" s="501"/>
      <c r="Z17" s="500"/>
    </row>
    <row r="18" spans="1:26" ht="46.5" customHeight="1" x14ac:dyDescent="0.35">
      <c r="A18" s="678" t="s">
        <v>838</v>
      </c>
      <c r="B18" s="678"/>
      <c r="C18" s="678"/>
      <c r="D18" s="678"/>
      <c r="E18" s="678"/>
      <c r="F18" s="678"/>
      <c r="G18" s="678"/>
      <c r="H18" s="678"/>
      <c r="I18" s="678"/>
      <c r="J18" s="678"/>
      <c r="K18" s="678"/>
      <c r="L18" s="678"/>
      <c r="M18" s="678"/>
      <c r="N18" s="678"/>
      <c r="O18" s="678"/>
      <c r="P18" s="678"/>
      <c r="Q18" s="678"/>
      <c r="R18" s="678"/>
      <c r="S18" s="678"/>
      <c r="T18" s="678"/>
    </row>
    <row r="19" spans="1:26" x14ac:dyDescent="0.35">
      <c r="A19" s="49"/>
      <c r="B19" s="49"/>
      <c r="C19" s="49"/>
      <c r="D19" s="49"/>
      <c r="E19" s="49"/>
      <c r="F19" s="49"/>
      <c r="G19" s="49"/>
      <c r="H19" s="49"/>
      <c r="I19" s="49"/>
      <c r="J19" s="49"/>
      <c r="K19" s="49"/>
      <c r="L19" s="49"/>
      <c r="M19" s="49"/>
      <c r="N19" s="49"/>
      <c r="O19" s="49"/>
      <c r="P19" s="49"/>
      <c r="Q19" s="49"/>
      <c r="R19" s="49"/>
      <c r="S19" s="49"/>
      <c r="T19" s="48"/>
    </row>
    <row r="20" spans="1:26" x14ac:dyDescent="0.35">
      <c r="A20" s="49" t="s">
        <v>837</v>
      </c>
      <c r="B20" s="49"/>
      <c r="C20" s="49"/>
      <c r="D20" s="49"/>
      <c r="E20" s="49"/>
      <c r="F20" s="49"/>
      <c r="G20" s="49"/>
      <c r="H20" s="49"/>
      <c r="I20" s="49"/>
      <c r="J20" s="49"/>
      <c r="K20" s="49"/>
      <c r="L20" s="49"/>
      <c r="M20" s="49"/>
      <c r="N20" s="49"/>
      <c r="O20" s="49"/>
      <c r="P20" s="49"/>
      <c r="Q20" s="49"/>
      <c r="R20" s="49"/>
      <c r="S20" s="49"/>
      <c r="T20" s="48"/>
    </row>
    <row r="21" spans="1:26" x14ac:dyDescent="0.35">
      <c r="A21" s="49" t="s">
        <v>391</v>
      </c>
      <c r="B21" s="49"/>
      <c r="C21" s="49"/>
      <c r="D21" s="49"/>
      <c r="E21" s="49"/>
      <c r="F21" s="49"/>
      <c r="G21" s="49"/>
      <c r="H21" s="49"/>
      <c r="I21" s="49"/>
      <c r="J21" s="49"/>
      <c r="K21" s="49"/>
      <c r="L21" s="49"/>
      <c r="M21" s="49"/>
      <c r="N21" s="49"/>
      <c r="O21" s="49"/>
      <c r="P21" s="49"/>
      <c r="Q21" s="49"/>
      <c r="R21" s="49"/>
      <c r="S21" s="49"/>
      <c r="T21" s="48"/>
    </row>
    <row r="22" spans="1:26" x14ac:dyDescent="0.35">
      <c r="A22" s="48"/>
      <c r="B22" s="48"/>
      <c r="C22" s="48"/>
      <c r="D22" s="48"/>
      <c r="E22" s="48"/>
      <c r="F22" s="48"/>
      <c r="G22" s="48"/>
      <c r="H22" s="48"/>
      <c r="I22" s="48"/>
      <c r="J22" s="48"/>
      <c r="K22" s="48"/>
      <c r="L22" s="48"/>
      <c r="M22" s="48"/>
      <c r="N22" s="48"/>
      <c r="O22" s="48"/>
      <c r="P22" s="48"/>
      <c r="Q22" s="48"/>
      <c r="R22" s="48"/>
      <c r="S22" s="48"/>
      <c r="T22" s="48"/>
    </row>
  </sheetData>
  <mergeCells count="15">
    <mergeCell ref="A18:T18"/>
    <mergeCell ref="A2:C2"/>
    <mergeCell ref="Y3:Z3"/>
    <mergeCell ref="M3:N3"/>
    <mergeCell ref="O3:P3"/>
    <mergeCell ref="Q3:R3"/>
    <mergeCell ref="S3:T3"/>
    <mergeCell ref="U3:V3"/>
    <mergeCell ref="W3:X3"/>
    <mergeCell ref="K3:L3"/>
    <mergeCell ref="A3:B3"/>
    <mergeCell ref="C3:D3"/>
    <mergeCell ref="E3:F3"/>
    <mergeCell ref="G3:H3"/>
    <mergeCell ref="I3:J3"/>
  </mergeCells>
  <hyperlinks>
    <hyperlink ref="A2:C2" location="TOC!A1" display="Return to Table of Contents"/>
  </hyperlinks>
  <pageMargins left="0.25" right="0.25" top="0.75" bottom="0.75" header="0.3" footer="0.3"/>
  <pageSetup scale="66" fitToHeight="0" orientation="landscape" horizontalDpi="1200" verticalDpi="1200" r:id="rId1"/>
  <headerFooter>
    <oddHeader>&amp;L&amp;9 2019-20 &amp;"Arial,Italic"Survey of Dental Education&amp;"Arial,Regular"
Report 1 - Academic Programs, Enrollment, and Graduates</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I82"/>
  <sheetViews>
    <sheetView zoomScaleNormal="100" workbookViewId="0">
      <pane xSplit="2" ySplit="4" topLeftCell="L5" activePane="bottomRight" state="frozen"/>
      <selection activeCell="B51" sqref="B51"/>
      <selection pane="topRight" activeCell="B51" sqref="B51"/>
      <selection pane="bottomLeft" activeCell="B51" sqref="B51"/>
      <selection pane="bottomRight" sqref="A1:B1"/>
    </sheetView>
  </sheetViews>
  <sheetFormatPr defaultColWidth="9.1328125" defaultRowHeight="12.75" x14ac:dyDescent="0.35"/>
  <cols>
    <col min="1" max="1" width="13.1328125" style="1" customWidth="1"/>
    <col min="2" max="2" width="57.86328125" style="1" customWidth="1"/>
    <col min="3" max="33" width="9.3984375" style="1" customWidth="1"/>
    <col min="34" max="16384" width="9.1328125" style="1"/>
  </cols>
  <sheetData>
    <row r="1" spans="1:34" ht="33" customHeight="1" x14ac:dyDescent="0.4">
      <c r="A1" s="644" t="s">
        <v>911</v>
      </c>
      <c r="B1" s="644"/>
    </row>
    <row r="2" spans="1:34" ht="19.5" customHeight="1" thickBot="1" x14ac:dyDescent="0.4">
      <c r="A2" s="687" t="s">
        <v>0</v>
      </c>
      <c r="B2" s="687"/>
    </row>
    <row r="3" spans="1:34" ht="54" customHeight="1" x14ac:dyDescent="0.4">
      <c r="A3" s="614" t="s">
        <v>908</v>
      </c>
      <c r="B3" s="622"/>
      <c r="C3" s="703" t="s">
        <v>254</v>
      </c>
      <c r="D3" s="703"/>
      <c r="E3" s="703"/>
      <c r="F3" s="703" t="s">
        <v>255</v>
      </c>
      <c r="G3" s="703"/>
      <c r="H3" s="703"/>
      <c r="I3" s="703" t="s">
        <v>256</v>
      </c>
      <c r="J3" s="703"/>
      <c r="K3" s="703"/>
      <c r="L3" s="703" t="s">
        <v>257</v>
      </c>
      <c r="M3" s="703"/>
      <c r="N3" s="703"/>
      <c r="O3" s="703" t="s">
        <v>258</v>
      </c>
      <c r="P3" s="703"/>
      <c r="Q3" s="703"/>
      <c r="R3" s="703" t="s">
        <v>326</v>
      </c>
      <c r="S3" s="703"/>
      <c r="T3" s="703"/>
      <c r="U3" s="703" t="s">
        <v>259</v>
      </c>
      <c r="V3" s="703"/>
      <c r="W3" s="703"/>
      <c r="X3" s="703" t="s">
        <v>260</v>
      </c>
      <c r="Y3" s="703"/>
      <c r="Z3" s="703"/>
      <c r="AA3" s="703" t="s">
        <v>261</v>
      </c>
      <c r="AB3" s="703"/>
      <c r="AC3" s="703"/>
      <c r="AD3" s="703" t="s">
        <v>262</v>
      </c>
      <c r="AE3" s="703"/>
      <c r="AF3" s="703"/>
      <c r="AG3" s="488"/>
    </row>
    <row r="4" spans="1:34" ht="15" x14ac:dyDescent="0.4">
      <c r="A4" s="231" t="s">
        <v>906</v>
      </c>
      <c r="B4" s="3" t="s">
        <v>887</v>
      </c>
      <c r="C4" s="485" t="s">
        <v>250</v>
      </c>
      <c r="D4" s="438" t="s">
        <v>251</v>
      </c>
      <c r="E4" s="486" t="s">
        <v>854</v>
      </c>
      <c r="F4" s="485" t="s">
        <v>250</v>
      </c>
      <c r="G4" s="438" t="s">
        <v>251</v>
      </c>
      <c r="H4" s="486" t="s">
        <v>131</v>
      </c>
      <c r="I4" s="485" t="s">
        <v>250</v>
      </c>
      <c r="J4" s="438" t="s">
        <v>251</v>
      </c>
      <c r="K4" s="486" t="s">
        <v>131</v>
      </c>
      <c r="L4" s="485" t="s">
        <v>250</v>
      </c>
      <c r="M4" s="438" t="s">
        <v>251</v>
      </c>
      <c r="N4" s="486" t="s">
        <v>131</v>
      </c>
      <c r="O4" s="485" t="s">
        <v>250</v>
      </c>
      <c r="P4" s="438" t="s">
        <v>251</v>
      </c>
      <c r="Q4" s="486" t="s">
        <v>131</v>
      </c>
      <c r="R4" s="485" t="s">
        <v>250</v>
      </c>
      <c r="S4" s="438" t="s">
        <v>251</v>
      </c>
      <c r="T4" s="486" t="s">
        <v>131</v>
      </c>
      <c r="U4" s="485" t="s">
        <v>250</v>
      </c>
      <c r="V4" s="438" t="s">
        <v>251</v>
      </c>
      <c r="W4" s="486" t="s">
        <v>131</v>
      </c>
      <c r="X4" s="485" t="s">
        <v>250</v>
      </c>
      <c r="Y4" s="438" t="s">
        <v>251</v>
      </c>
      <c r="Z4" s="486" t="s">
        <v>131</v>
      </c>
      <c r="AA4" s="485" t="s">
        <v>250</v>
      </c>
      <c r="AB4" s="438" t="s">
        <v>251</v>
      </c>
      <c r="AC4" s="486" t="s">
        <v>131</v>
      </c>
      <c r="AD4" s="485" t="s">
        <v>250</v>
      </c>
      <c r="AE4" s="438" t="s">
        <v>251</v>
      </c>
      <c r="AF4" s="486" t="s">
        <v>131</v>
      </c>
      <c r="AG4" s="487" t="s">
        <v>248</v>
      </c>
    </row>
    <row r="5" spans="1:34" ht="20.100000000000001" customHeight="1" x14ac:dyDescent="0.35">
      <c r="A5" s="215" t="s">
        <v>10</v>
      </c>
      <c r="B5" s="99" t="s">
        <v>11</v>
      </c>
      <c r="C5" s="135">
        <v>23</v>
      </c>
      <c r="D5" s="135">
        <v>21</v>
      </c>
      <c r="E5" s="135">
        <v>0</v>
      </c>
      <c r="F5" s="135">
        <v>2</v>
      </c>
      <c r="G5" s="135">
        <v>4</v>
      </c>
      <c r="H5" s="135">
        <v>0</v>
      </c>
      <c r="I5" s="135">
        <v>3</v>
      </c>
      <c r="J5" s="135">
        <v>0</v>
      </c>
      <c r="K5" s="135">
        <v>0</v>
      </c>
      <c r="L5" s="135">
        <v>0</v>
      </c>
      <c r="M5" s="135">
        <v>0</v>
      </c>
      <c r="N5" s="135">
        <v>0</v>
      </c>
      <c r="O5" s="135">
        <v>3</v>
      </c>
      <c r="P5" s="135">
        <v>7</v>
      </c>
      <c r="Q5" s="135">
        <v>0</v>
      </c>
      <c r="R5" s="135">
        <v>0</v>
      </c>
      <c r="S5" s="135">
        <v>0</v>
      </c>
      <c r="T5" s="135">
        <v>0</v>
      </c>
      <c r="U5" s="135">
        <v>0</v>
      </c>
      <c r="V5" s="135">
        <v>3</v>
      </c>
      <c r="W5" s="135">
        <v>0</v>
      </c>
      <c r="X5" s="135">
        <v>0</v>
      </c>
      <c r="Y5" s="135">
        <v>0</v>
      </c>
      <c r="Z5" s="135">
        <v>0</v>
      </c>
      <c r="AA5" s="135">
        <v>0</v>
      </c>
      <c r="AB5" s="135">
        <v>0</v>
      </c>
      <c r="AC5" s="135">
        <v>0</v>
      </c>
      <c r="AD5" s="135">
        <v>31</v>
      </c>
      <c r="AE5" s="135">
        <v>35</v>
      </c>
      <c r="AF5" s="135">
        <v>0</v>
      </c>
      <c r="AG5" s="136">
        <v>66</v>
      </c>
      <c r="AH5" s="64"/>
    </row>
    <row r="6" spans="1:34" ht="20.100000000000001" customHeight="1" x14ac:dyDescent="0.35">
      <c r="A6" s="216" t="s">
        <v>18</v>
      </c>
      <c r="B6" s="101" t="s">
        <v>19</v>
      </c>
      <c r="C6" s="138">
        <v>23</v>
      </c>
      <c r="D6" s="138">
        <v>20</v>
      </c>
      <c r="E6" s="138">
        <v>0</v>
      </c>
      <c r="F6" s="138">
        <v>0</v>
      </c>
      <c r="G6" s="138">
        <v>0</v>
      </c>
      <c r="H6" s="138">
        <v>0</v>
      </c>
      <c r="I6" s="138">
        <v>6</v>
      </c>
      <c r="J6" s="138">
        <v>3</v>
      </c>
      <c r="K6" s="138">
        <v>0</v>
      </c>
      <c r="L6" s="138">
        <v>1</v>
      </c>
      <c r="M6" s="138">
        <v>1</v>
      </c>
      <c r="N6" s="138">
        <v>0</v>
      </c>
      <c r="O6" s="138">
        <v>8</v>
      </c>
      <c r="P6" s="138">
        <v>11</v>
      </c>
      <c r="Q6" s="138">
        <v>0</v>
      </c>
      <c r="R6" s="138">
        <v>0</v>
      </c>
      <c r="S6" s="138">
        <v>0</v>
      </c>
      <c r="T6" s="138">
        <v>0</v>
      </c>
      <c r="U6" s="138">
        <v>0</v>
      </c>
      <c r="V6" s="138">
        <v>1</v>
      </c>
      <c r="W6" s="138">
        <v>0</v>
      </c>
      <c r="X6" s="138">
        <v>0</v>
      </c>
      <c r="Y6" s="138">
        <v>0</v>
      </c>
      <c r="Z6" s="138">
        <v>0</v>
      </c>
      <c r="AA6" s="138">
        <v>0</v>
      </c>
      <c r="AB6" s="138">
        <v>1</v>
      </c>
      <c r="AC6" s="138">
        <v>0</v>
      </c>
      <c r="AD6" s="138">
        <v>38</v>
      </c>
      <c r="AE6" s="138">
        <v>37</v>
      </c>
      <c r="AF6" s="138">
        <v>0</v>
      </c>
      <c r="AG6" s="139">
        <v>75</v>
      </c>
      <c r="AH6" s="64"/>
    </row>
    <row r="7" spans="1:34" ht="20.100000000000001" customHeight="1" x14ac:dyDescent="0.35">
      <c r="A7" s="215" t="s">
        <v>18</v>
      </c>
      <c r="B7" s="99" t="s">
        <v>23</v>
      </c>
      <c r="C7" s="135">
        <v>51</v>
      </c>
      <c r="D7" s="135">
        <v>40</v>
      </c>
      <c r="E7" s="135">
        <v>0</v>
      </c>
      <c r="F7" s="135">
        <v>0</v>
      </c>
      <c r="G7" s="135">
        <v>1</v>
      </c>
      <c r="H7" s="135">
        <v>0</v>
      </c>
      <c r="I7" s="135">
        <v>4</v>
      </c>
      <c r="J7" s="135">
        <v>5</v>
      </c>
      <c r="K7" s="135">
        <v>0</v>
      </c>
      <c r="L7" s="135">
        <v>0</v>
      </c>
      <c r="M7" s="135">
        <v>0</v>
      </c>
      <c r="N7" s="135">
        <v>0</v>
      </c>
      <c r="O7" s="135">
        <v>10</v>
      </c>
      <c r="P7" s="135">
        <v>15</v>
      </c>
      <c r="Q7" s="135">
        <v>0</v>
      </c>
      <c r="R7" s="135">
        <v>0</v>
      </c>
      <c r="S7" s="135">
        <v>0</v>
      </c>
      <c r="T7" s="135">
        <v>0</v>
      </c>
      <c r="U7" s="135">
        <v>4</v>
      </c>
      <c r="V7" s="135">
        <v>5</v>
      </c>
      <c r="W7" s="135">
        <v>0</v>
      </c>
      <c r="X7" s="135">
        <v>2</v>
      </c>
      <c r="Y7" s="135">
        <v>3</v>
      </c>
      <c r="Z7" s="135">
        <v>0</v>
      </c>
      <c r="AA7" s="135">
        <v>0</v>
      </c>
      <c r="AB7" s="135">
        <v>1</v>
      </c>
      <c r="AC7" s="135">
        <v>0</v>
      </c>
      <c r="AD7" s="135">
        <v>71</v>
      </c>
      <c r="AE7" s="135">
        <v>70</v>
      </c>
      <c r="AF7" s="135">
        <v>0</v>
      </c>
      <c r="AG7" s="136">
        <v>141</v>
      </c>
      <c r="AH7" s="64"/>
    </row>
    <row r="8" spans="1:34" ht="20.100000000000001" customHeight="1" x14ac:dyDescent="0.35">
      <c r="A8" s="216" t="s">
        <v>26</v>
      </c>
      <c r="B8" s="101" t="s">
        <v>27</v>
      </c>
      <c r="C8" s="138">
        <v>33</v>
      </c>
      <c r="D8" s="138">
        <v>17</v>
      </c>
      <c r="E8" s="138">
        <v>0</v>
      </c>
      <c r="F8" s="138">
        <v>0</v>
      </c>
      <c r="G8" s="138">
        <v>0</v>
      </c>
      <c r="H8" s="138">
        <v>0</v>
      </c>
      <c r="I8" s="138">
        <v>4</v>
      </c>
      <c r="J8" s="138">
        <v>1</v>
      </c>
      <c r="K8" s="138">
        <v>0</v>
      </c>
      <c r="L8" s="138">
        <v>0</v>
      </c>
      <c r="M8" s="138">
        <v>0</v>
      </c>
      <c r="N8" s="138">
        <v>0</v>
      </c>
      <c r="O8" s="138">
        <v>37</v>
      </c>
      <c r="P8" s="138">
        <v>39</v>
      </c>
      <c r="Q8" s="138">
        <v>0</v>
      </c>
      <c r="R8" s="138">
        <v>0</v>
      </c>
      <c r="S8" s="138">
        <v>0</v>
      </c>
      <c r="T8" s="138">
        <v>0</v>
      </c>
      <c r="U8" s="138">
        <v>5</v>
      </c>
      <c r="V8" s="138">
        <v>2</v>
      </c>
      <c r="W8" s="138">
        <v>0</v>
      </c>
      <c r="X8" s="138">
        <v>10</v>
      </c>
      <c r="Y8" s="138">
        <v>15</v>
      </c>
      <c r="Z8" s="138">
        <v>0</v>
      </c>
      <c r="AA8" s="138">
        <v>1</v>
      </c>
      <c r="AB8" s="138">
        <v>0</v>
      </c>
      <c r="AC8" s="138">
        <v>0</v>
      </c>
      <c r="AD8" s="138">
        <v>90</v>
      </c>
      <c r="AE8" s="138">
        <v>74</v>
      </c>
      <c r="AF8" s="138">
        <v>0</v>
      </c>
      <c r="AG8" s="139">
        <v>164</v>
      </c>
      <c r="AH8" s="64"/>
    </row>
    <row r="9" spans="1:34" ht="20.100000000000001" customHeight="1" x14ac:dyDescent="0.35">
      <c r="A9" s="215" t="s">
        <v>26</v>
      </c>
      <c r="B9" s="99" t="s">
        <v>31</v>
      </c>
      <c r="C9" s="135">
        <v>9</v>
      </c>
      <c r="D9" s="135">
        <v>12</v>
      </c>
      <c r="E9" s="135">
        <v>0</v>
      </c>
      <c r="F9" s="135">
        <v>1</v>
      </c>
      <c r="G9" s="135">
        <v>1</v>
      </c>
      <c r="H9" s="135">
        <v>0</v>
      </c>
      <c r="I9" s="135">
        <v>4</v>
      </c>
      <c r="J9" s="135">
        <v>5</v>
      </c>
      <c r="K9" s="135">
        <v>0</v>
      </c>
      <c r="L9" s="135">
        <v>0</v>
      </c>
      <c r="M9" s="135">
        <v>0</v>
      </c>
      <c r="N9" s="135">
        <v>0</v>
      </c>
      <c r="O9" s="135">
        <v>19</v>
      </c>
      <c r="P9" s="135">
        <v>28</v>
      </c>
      <c r="Q9" s="135">
        <v>0</v>
      </c>
      <c r="R9" s="135">
        <v>0</v>
      </c>
      <c r="S9" s="135">
        <v>1</v>
      </c>
      <c r="T9" s="135">
        <v>0</v>
      </c>
      <c r="U9" s="135">
        <v>0</v>
      </c>
      <c r="V9" s="135">
        <v>1</v>
      </c>
      <c r="W9" s="135">
        <v>0</v>
      </c>
      <c r="X9" s="135">
        <v>11</v>
      </c>
      <c r="Y9" s="135">
        <v>23</v>
      </c>
      <c r="Z9" s="135">
        <v>0</v>
      </c>
      <c r="AA9" s="135">
        <v>0</v>
      </c>
      <c r="AB9" s="135">
        <v>2</v>
      </c>
      <c r="AC9" s="135">
        <v>0</v>
      </c>
      <c r="AD9" s="135">
        <v>44</v>
      </c>
      <c r="AE9" s="135">
        <v>73</v>
      </c>
      <c r="AF9" s="135">
        <v>0</v>
      </c>
      <c r="AG9" s="136">
        <v>117</v>
      </c>
      <c r="AH9" s="64"/>
    </row>
    <row r="10" spans="1:34" ht="20.100000000000001" customHeight="1" x14ac:dyDescent="0.35">
      <c r="A10" s="216" t="s">
        <v>26</v>
      </c>
      <c r="B10" s="101" t="s">
        <v>32</v>
      </c>
      <c r="C10" s="138">
        <v>9</v>
      </c>
      <c r="D10" s="138">
        <v>9</v>
      </c>
      <c r="E10" s="138">
        <v>0</v>
      </c>
      <c r="F10" s="138">
        <v>3</v>
      </c>
      <c r="G10" s="138">
        <v>1</v>
      </c>
      <c r="H10" s="138">
        <v>0</v>
      </c>
      <c r="I10" s="138">
        <v>5</v>
      </c>
      <c r="J10" s="138">
        <v>6</v>
      </c>
      <c r="K10" s="138">
        <v>0</v>
      </c>
      <c r="L10" s="138">
        <v>0</v>
      </c>
      <c r="M10" s="138">
        <v>0</v>
      </c>
      <c r="N10" s="138">
        <v>0</v>
      </c>
      <c r="O10" s="138">
        <v>24</v>
      </c>
      <c r="P10" s="138">
        <v>25</v>
      </c>
      <c r="Q10" s="138">
        <v>0</v>
      </c>
      <c r="R10" s="138">
        <v>1</v>
      </c>
      <c r="S10" s="138">
        <v>3</v>
      </c>
      <c r="T10" s="138">
        <v>0</v>
      </c>
      <c r="U10" s="138">
        <v>0</v>
      </c>
      <c r="V10" s="138">
        <v>0</v>
      </c>
      <c r="W10" s="138">
        <v>0</v>
      </c>
      <c r="X10" s="138">
        <v>2</v>
      </c>
      <c r="Y10" s="138">
        <v>6</v>
      </c>
      <c r="Z10" s="138">
        <v>0</v>
      </c>
      <c r="AA10" s="138">
        <v>1</v>
      </c>
      <c r="AB10" s="138">
        <v>1</v>
      </c>
      <c r="AC10" s="138">
        <v>0</v>
      </c>
      <c r="AD10" s="138">
        <v>45</v>
      </c>
      <c r="AE10" s="138">
        <v>51</v>
      </c>
      <c r="AF10" s="138">
        <v>0</v>
      </c>
      <c r="AG10" s="139">
        <v>96</v>
      </c>
      <c r="AH10" s="64"/>
    </row>
    <row r="11" spans="1:34" ht="20.100000000000001" customHeight="1" x14ac:dyDescent="0.35">
      <c r="A11" s="215" t="s">
        <v>26</v>
      </c>
      <c r="B11" s="99" t="s">
        <v>34</v>
      </c>
      <c r="C11" s="135">
        <v>29</v>
      </c>
      <c r="D11" s="135">
        <v>25</v>
      </c>
      <c r="E11" s="135">
        <v>0</v>
      </c>
      <c r="F11" s="135">
        <v>1</v>
      </c>
      <c r="G11" s="135">
        <v>4</v>
      </c>
      <c r="H11" s="135">
        <v>0</v>
      </c>
      <c r="I11" s="135">
        <v>8</v>
      </c>
      <c r="J11" s="135">
        <v>3</v>
      </c>
      <c r="K11" s="135">
        <v>0</v>
      </c>
      <c r="L11" s="135">
        <v>0</v>
      </c>
      <c r="M11" s="135">
        <v>0</v>
      </c>
      <c r="N11" s="135">
        <v>0</v>
      </c>
      <c r="O11" s="135">
        <v>23</v>
      </c>
      <c r="P11" s="135">
        <v>35</v>
      </c>
      <c r="Q11" s="135">
        <v>0</v>
      </c>
      <c r="R11" s="135">
        <v>0</v>
      </c>
      <c r="S11" s="135">
        <v>1</v>
      </c>
      <c r="T11" s="135">
        <v>0</v>
      </c>
      <c r="U11" s="135">
        <v>3</v>
      </c>
      <c r="V11" s="135">
        <v>1</v>
      </c>
      <c r="W11" s="135">
        <v>0</v>
      </c>
      <c r="X11" s="135">
        <v>8</v>
      </c>
      <c r="Y11" s="135">
        <v>17</v>
      </c>
      <c r="Z11" s="135">
        <v>0</v>
      </c>
      <c r="AA11" s="135">
        <v>3</v>
      </c>
      <c r="AB11" s="135">
        <v>5</v>
      </c>
      <c r="AC11" s="135">
        <v>0</v>
      </c>
      <c r="AD11" s="135">
        <v>75</v>
      </c>
      <c r="AE11" s="135">
        <v>91</v>
      </c>
      <c r="AF11" s="135">
        <v>0</v>
      </c>
      <c r="AG11" s="136">
        <v>166</v>
      </c>
      <c r="AH11" s="64"/>
    </row>
    <row r="12" spans="1:34" ht="20.100000000000001" customHeight="1" x14ac:dyDescent="0.35">
      <c r="A12" s="216" t="s">
        <v>26</v>
      </c>
      <c r="B12" s="101" t="s">
        <v>37</v>
      </c>
      <c r="C12" s="138">
        <v>28</v>
      </c>
      <c r="D12" s="138">
        <v>16</v>
      </c>
      <c r="E12" s="138">
        <v>0</v>
      </c>
      <c r="F12" s="138">
        <v>4</v>
      </c>
      <c r="G12" s="138">
        <v>3</v>
      </c>
      <c r="H12" s="138">
        <v>0</v>
      </c>
      <c r="I12" s="138">
        <v>1</v>
      </c>
      <c r="J12" s="138">
        <v>10</v>
      </c>
      <c r="K12" s="138">
        <v>0</v>
      </c>
      <c r="L12" s="138">
        <v>0</v>
      </c>
      <c r="M12" s="138">
        <v>0</v>
      </c>
      <c r="N12" s="138">
        <v>0</v>
      </c>
      <c r="O12" s="138">
        <v>11</v>
      </c>
      <c r="P12" s="138">
        <v>19</v>
      </c>
      <c r="Q12" s="138">
        <v>0</v>
      </c>
      <c r="R12" s="138">
        <v>0</v>
      </c>
      <c r="S12" s="138">
        <v>0</v>
      </c>
      <c r="T12" s="138">
        <v>0</v>
      </c>
      <c r="U12" s="138">
        <v>11</v>
      </c>
      <c r="V12" s="138">
        <v>4</v>
      </c>
      <c r="W12" s="138">
        <v>0</v>
      </c>
      <c r="X12" s="138">
        <v>8</v>
      </c>
      <c r="Y12" s="138">
        <v>8</v>
      </c>
      <c r="Z12" s="138">
        <v>0</v>
      </c>
      <c r="AA12" s="138">
        <v>0</v>
      </c>
      <c r="AB12" s="138">
        <v>0</v>
      </c>
      <c r="AC12" s="138">
        <v>0</v>
      </c>
      <c r="AD12" s="138">
        <v>63</v>
      </c>
      <c r="AE12" s="138">
        <v>60</v>
      </c>
      <c r="AF12" s="138">
        <v>0</v>
      </c>
      <c r="AG12" s="139">
        <v>123</v>
      </c>
      <c r="AH12" s="64"/>
    </row>
    <row r="13" spans="1:34" ht="20.100000000000001" customHeight="1" x14ac:dyDescent="0.35">
      <c r="A13" s="215" t="s">
        <v>26</v>
      </c>
      <c r="B13" s="99" t="s">
        <v>40</v>
      </c>
      <c r="C13" s="135">
        <v>9</v>
      </c>
      <c r="D13" s="135">
        <v>12</v>
      </c>
      <c r="E13" s="135">
        <v>0</v>
      </c>
      <c r="F13" s="135">
        <v>1</v>
      </c>
      <c r="G13" s="135">
        <v>1</v>
      </c>
      <c r="H13" s="135">
        <v>0</v>
      </c>
      <c r="I13" s="135">
        <v>2</v>
      </c>
      <c r="J13" s="135">
        <v>8</v>
      </c>
      <c r="K13" s="135">
        <v>0</v>
      </c>
      <c r="L13" s="135">
        <v>1</v>
      </c>
      <c r="M13" s="135">
        <v>1</v>
      </c>
      <c r="N13" s="135">
        <v>0</v>
      </c>
      <c r="O13" s="135">
        <v>18</v>
      </c>
      <c r="P13" s="135">
        <v>8</v>
      </c>
      <c r="Q13" s="135">
        <v>0</v>
      </c>
      <c r="R13" s="135">
        <v>0</v>
      </c>
      <c r="S13" s="135">
        <v>0</v>
      </c>
      <c r="T13" s="135">
        <v>0</v>
      </c>
      <c r="U13" s="135">
        <v>3</v>
      </c>
      <c r="V13" s="135">
        <v>2</v>
      </c>
      <c r="W13" s="135">
        <v>0</v>
      </c>
      <c r="X13" s="135">
        <v>0</v>
      </c>
      <c r="Y13" s="135">
        <v>0</v>
      </c>
      <c r="Z13" s="135">
        <v>0</v>
      </c>
      <c r="AA13" s="135">
        <v>0</v>
      </c>
      <c r="AB13" s="135">
        <v>2</v>
      </c>
      <c r="AC13" s="135">
        <v>0</v>
      </c>
      <c r="AD13" s="135">
        <v>34</v>
      </c>
      <c r="AE13" s="135">
        <v>34</v>
      </c>
      <c r="AF13" s="135">
        <v>0</v>
      </c>
      <c r="AG13" s="136">
        <v>68</v>
      </c>
      <c r="AH13" s="64"/>
    </row>
    <row r="14" spans="1:34" ht="20.100000000000001" customHeight="1" x14ac:dyDescent="0.35">
      <c r="A14" s="216" t="s">
        <v>42</v>
      </c>
      <c r="B14" s="101" t="s">
        <v>43</v>
      </c>
      <c r="C14" s="138">
        <v>32</v>
      </c>
      <c r="D14" s="138">
        <v>25</v>
      </c>
      <c r="E14" s="138">
        <v>0</v>
      </c>
      <c r="F14" s="138">
        <v>2</v>
      </c>
      <c r="G14" s="138">
        <v>1</v>
      </c>
      <c r="H14" s="138">
        <v>0</v>
      </c>
      <c r="I14" s="138">
        <v>2</v>
      </c>
      <c r="J14" s="138">
        <v>10</v>
      </c>
      <c r="K14" s="138">
        <v>0</v>
      </c>
      <c r="L14" s="138">
        <v>0</v>
      </c>
      <c r="M14" s="138">
        <v>1</v>
      </c>
      <c r="N14" s="138">
        <v>0</v>
      </c>
      <c r="O14" s="138">
        <v>15</v>
      </c>
      <c r="P14" s="138">
        <v>12</v>
      </c>
      <c r="Q14" s="138">
        <v>0</v>
      </c>
      <c r="R14" s="138">
        <v>0</v>
      </c>
      <c r="S14" s="138">
        <v>0</v>
      </c>
      <c r="T14" s="138">
        <v>0</v>
      </c>
      <c r="U14" s="138">
        <v>3</v>
      </c>
      <c r="V14" s="138">
        <v>0</v>
      </c>
      <c r="W14" s="138">
        <v>0</v>
      </c>
      <c r="X14" s="138">
        <v>4</v>
      </c>
      <c r="Y14" s="138">
        <v>10</v>
      </c>
      <c r="Z14" s="138">
        <v>0</v>
      </c>
      <c r="AA14" s="138">
        <v>1</v>
      </c>
      <c r="AB14" s="138">
        <v>0</v>
      </c>
      <c r="AC14" s="138">
        <v>0</v>
      </c>
      <c r="AD14" s="138">
        <v>59</v>
      </c>
      <c r="AE14" s="138">
        <v>59</v>
      </c>
      <c r="AF14" s="138">
        <v>0</v>
      </c>
      <c r="AG14" s="139">
        <v>118</v>
      </c>
      <c r="AH14" s="64"/>
    </row>
    <row r="15" spans="1:34" ht="20.100000000000001" customHeight="1" x14ac:dyDescent="0.35">
      <c r="A15" s="215" t="s">
        <v>45</v>
      </c>
      <c r="B15" s="99" t="s">
        <v>46</v>
      </c>
      <c r="C15" s="135">
        <v>12</v>
      </c>
      <c r="D15" s="135">
        <v>12</v>
      </c>
      <c r="E15" s="135">
        <v>0</v>
      </c>
      <c r="F15" s="135">
        <v>0</v>
      </c>
      <c r="G15" s="135">
        <v>3</v>
      </c>
      <c r="H15" s="135">
        <v>0</v>
      </c>
      <c r="I15" s="135">
        <v>3</v>
      </c>
      <c r="J15" s="135">
        <v>1</v>
      </c>
      <c r="K15" s="135">
        <v>0</v>
      </c>
      <c r="L15" s="135">
        <v>0</v>
      </c>
      <c r="M15" s="135">
        <v>0</v>
      </c>
      <c r="N15" s="135">
        <v>0</v>
      </c>
      <c r="O15" s="135">
        <v>3</v>
      </c>
      <c r="P15" s="135">
        <v>5</v>
      </c>
      <c r="Q15" s="135">
        <v>0</v>
      </c>
      <c r="R15" s="135">
        <v>0</v>
      </c>
      <c r="S15" s="135">
        <v>0</v>
      </c>
      <c r="T15" s="135">
        <v>0</v>
      </c>
      <c r="U15" s="135">
        <v>1</v>
      </c>
      <c r="V15" s="135">
        <v>0</v>
      </c>
      <c r="W15" s="135">
        <v>0</v>
      </c>
      <c r="X15" s="135">
        <v>0</v>
      </c>
      <c r="Y15" s="135">
        <v>0</v>
      </c>
      <c r="Z15" s="135">
        <v>0</v>
      </c>
      <c r="AA15" s="135">
        <v>0</v>
      </c>
      <c r="AB15" s="135">
        <v>0</v>
      </c>
      <c r="AC15" s="135">
        <v>0</v>
      </c>
      <c r="AD15" s="135">
        <v>19</v>
      </c>
      <c r="AE15" s="135">
        <v>21</v>
      </c>
      <c r="AF15" s="135">
        <v>0</v>
      </c>
      <c r="AG15" s="136">
        <v>40</v>
      </c>
      <c r="AH15" s="64"/>
    </row>
    <row r="16" spans="1:34" ht="20.100000000000001" customHeight="1" x14ac:dyDescent="0.35">
      <c r="A16" s="216" t="s">
        <v>48</v>
      </c>
      <c r="B16" s="101" t="s">
        <v>49</v>
      </c>
      <c r="C16" s="138">
        <v>0</v>
      </c>
      <c r="D16" s="138">
        <v>7</v>
      </c>
      <c r="E16" s="138">
        <v>0</v>
      </c>
      <c r="F16" s="138">
        <v>18</v>
      </c>
      <c r="G16" s="138">
        <v>24</v>
      </c>
      <c r="H16" s="138">
        <v>0</v>
      </c>
      <c r="I16" s="138">
        <v>1</v>
      </c>
      <c r="J16" s="138">
        <v>1</v>
      </c>
      <c r="K16" s="138">
        <v>0</v>
      </c>
      <c r="L16" s="138">
        <v>0</v>
      </c>
      <c r="M16" s="138">
        <v>0</v>
      </c>
      <c r="N16" s="138">
        <v>0</v>
      </c>
      <c r="O16" s="138">
        <v>4</v>
      </c>
      <c r="P16" s="138">
        <v>8</v>
      </c>
      <c r="Q16" s="138">
        <v>0</v>
      </c>
      <c r="R16" s="138">
        <v>0</v>
      </c>
      <c r="S16" s="138">
        <v>0</v>
      </c>
      <c r="T16" s="138">
        <v>0</v>
      </c>
      <c r="U16" s="138">
        <v>2</v>
      </c>
      <c r="V16" s="138">
        <v>1</v>
      </c>
      <c r="W16" s="138">
        <v>0</v>
      </c>
      <c r="X16" s="138">
        <v>0</v>
      </c>
      <c r="Y16" s="138">
        <v>2</v>
      </c>
      <c r="Z16" s="138">
        <v>0</v>
      </c>
      <c r="AA16" s="138">
        <v>1</v>
      </c>
      <c r="AB16" s="138">
        <v>0</v>
      </c>
      <c r="AC16" s="138">
        <v>0</v>
      </c>
      <c r="AD16" s="138">
        <v>26</v>
      </c>
      <c r="AE16" s="138">
        <v>43</v>
      </c>
      <c r="AF16" s="138">
        <v>0</v>
      </c>
      <c r="AG16" s="139">
        <v>69</v>
      </c>
      <c r="AH16" s="64"/>
    </row>
    <row r="17" spans="1:35" ht="20.100000000000001" customHeight="1" x14ac:dyDescent="0.35">
      <c r="A17" s="215" t="s">
        <v>51</v>
      </c>
      <c r="B17" s="99" t="s">
        <v>52</v>
      </c>
      <c r="C17" s="135">
        <v>13</v>
      </c>
      <c r="D17" s="135">
        <v>23</v>
      </c>
      <c r="E17" s="135">
        <v>0</v>
      </c>
      <c r="F17" s="135">
        <v>3</v>
      </c>
      <c r="G17" s="135">
        <v>2</v>
      </c>
      <c r="H17" s="135">
        <v>0</v>
      </c>
      <c r="I17" s="135">
        <v>8</v>
      </c>
      <c r="J17" s="135">
        <v>18</v>
      </c>
      <c r="K17" s="135">
        <v>0</v>
      </c>
      <c r="L17" s="135">
        <v>0</v>
      </c>
      <c r="M17" s="135">
        <v>0</v>
      </c>
      <c r="N17" s="135">
        <v>0</v>
      </c>
      <c r="O17" s="135">
        <v>8</v>
      </c>
      <c r="P17" s="135">
        <v>11</v>
      </c>
      <c r="Q17" s="135">
        <v>0</v>
      </c>
      <c r="R17" s="135">
        <v>0</v>
      </c>
      <c r="S17" s="135">
        <v>0</v>
      </c>
      <c r="T17" s="135">
        <v>0</v>
      </c>
      <c r="U17" s="135">
        <v>2</v>
      </c>
      <c r="V17" s="135">
        <v>1</v>
      </c>
      <c r="W17" s="135">
        <v>0</v>
      </c>
      <c r="X17" s="135">
        <v>0</v>
      </c>
      <c r="Y17" s="135">
        <v>0</v>
      </c>
      <c r="Z17" s="135">
        <v>0</v>
      </c>
      <c r="AA17" s="135">
        <v>2</v>
      </c>
      <c r="AB17" s="135">
        <v>3</v>
      </c>
      <c r="AC17" s="135">
        <v>0</v>
      </c>
      <c r="AD17" s="135">
        <v>36</v>
      </c>
      <c r="AE17" s="135">
        <v>58</v>
      </c>
      <c r="AF17" s="135">
        <v>0</v>
      </c>
      <c r="AG17" s="136">
        <v>94</v>
      </c>
      <c r="AH17" s="64"/>
    </row>
    <row r="18" spans="1:35" ht="20.100000000000001" customHeight="1" x14ac:dyDescent="0.35">
      <c r="A18" s="216" t="s">
        <v>51</v>
      </c>
      <c r="B18" s="101" t="s">
        <v>53</v>
      </c>
      <c r="C18" s="138">
        <v>32</v>
      </c>
      <c r="D18" s="138">
        <v>20</v>
      </c>
      <c r="E18" s="138">
        <v>0</v>
      </c>
      <c r="F18" s="138">
        <v>0</v>
      </c>
      <c r="G18" s="138">
        <v>2</v>
      </c>
      <c r="H18" s="138">
        <v>0</v>
      </c>
      <c r="I18" s="138">
        <v>11</v>
      </c>
      <c r="J18" s="138">
        <v>24</v>
      </c>
      <c r="K18" s="138">
        <v>0</v>
      </c>
      <c r="L18" s="138">
        <v>0</v>
      </c>
      <c r="M18" s="138">
        <v>0</v>
      </c>
      <c r="N18" s="138">
        <v>0</v>
      </c>
      <c r="O18" s="138">
        <v>11</v>
      </c>
      <c r="P18" s="138">
        <v>5</v>
      </c>
      <c r="Q18" s="138">
        <v>0</v>
      </c>
      <c r="R18" s="138">
        <v>0</v>
      </c>
      <c r="S18" s="138">
        <v>0</v>
      </c>
      <c r="T18" s="138">
        <v>0</v>
      </c>
      <c r="U18" s="138">
        <v>1</v>
      </c>
      <c r="V18" s="138">
        <v>6</v>
      </c>
      <c r="W18" s="138">
        <v>0</v>
      </c>
      <c r="X18" s="138">
        <v>1</v>
      </c>
      <c r="Y18" s="138">
        <v>7</v>
      </c>
      <c r="Z18" s="138">
        <v>0</v>
      </c>
      <c r="AA18" s="138">
        <v>5</v>
      </c>
      <c r="AB18" s="138">
        <v>1</v>
      </c>
      <c r="AC18" s="138">
        <v>0</v>
      </c>
      <c r="AD18" s="138">
        <v>61</v>
      </c>
      <c r="AE18" s="138">
        <v>65</v>
      </c>
      <c r="AF18" s="138">
        <v>0</v>
      </c>
      <c r="AG18" s="139">
        <v>126</v>
      </c>
      <c r="AH18" s="64"/>
    </row>
    <row r="19" spans="1:35" ht="20.100000000000001" customHeight="1" x14ac:dyDescent="0.35">
      <c r="A19" s="215" t="s">
        <v>51</v>
      </c>
      <c r="B19" s="99" t="s">
        <v>405</v>
      </c>
      <c r="C19" s="135">
        <v>36</v>
      </c>
      <c r="D19" s="135">
        <v>30</v>
      </c>
      <c r="E19" s="135">
        <v>0</v>
      </c>
      <c r="F19" s="135">
        <v>0</v>
      </c>
      <c r="G19" s="135">
        <v>1</v>
      </c>
      <c r="H19" s="135">
        <v>0</v>
      </c>
      <c r="I19" s="135">
        <v>2</v>
      </c>
      <c r="J19" s="135">
        <v>7</v>
      </c>
      <c r="K19" s="135">
        <v>0</v>
      </c>
      <c r="L19" s="135">
        <v>0</v>
      </c>
      <c r="M19" s="135">
        <v>0</v>
      </c>
      <c r="N19" s="135">
        <v>0</v>
      </c>
      <c r="O19" s="135">
        <v>10</v>
      </c>
      <c r="P19" s="135">
        <v>11</v>
      </c>
      <c r="Q19" s="135">
        <v>0</v>
      </c>
      <c r="R19" s="135">
        <v>0</v>
      </c>
      <c r="S19" s="135">
        <v>0</v>
      </c>
      <c r="T19" s="135">
        <v>0</v>
      </c>
      <c r="U19" s="135">
        <v>1</v>
      </c>
      <c r="V19" s="135">
        <v>2</v>
      </c>
      <c r="W19" s="135">
        <v>0</v>
      </c>
      <c r="X19" s="135">
        <v>0</v>
      </c>
      <c r="Y19" s="135">
        <v>0</v>
      </c>
      <c r="Z19" s="135">
        <v>0</v>
      </c>
      <c r="AA19" s="135">
        <v>0</v>
      </c>
      <c r="AB19" s="135">
        <v>0</v>
      </c>
      <c r="AC19" s="135">
        <v>0</v>
      </c>
      <c r="AD19" s="135">
        <v>49</v>
      </c>
      <c r="AE19" s="135">
        <v>51</v>
      </c>
      <c r="AF19" s="135">
        <v>0</v>
      </c>
      <c r="AG19" s="136">
        <v>100</v>
      </c>
      <c r="AH19" s="64"/>
    </row>
    <row r="20" spans="1:35" ht="20.100000000000001" customHeight="1" x14ac:dyDescent="0.35">
      <c r="A20" s="216" t="s">
        <v>56</v>
      </c>
      <c r="B20" s="101" t="s">
        <v>57</v>
      </c>
      <c r="C20" s="138">
        <v>36</v>
      </c>
      <c r="D20" s="138">
        <v>25</v>
      </c>
      <c r="E20" s="138">
        <v>0</v>
      </c>
      <c r="F20" s="138">
        <v>3</v>
      </c>
      <c r="G20" s="138">
        <v>5</v>
      </c>
      <c r="H20" s="138">
        <v>0</v>
      </c>
      <c r="I20" s="138">
        <v>0</v>
      </c>
      <c r="J20" s="138">
        <v>2</v>
      </c>
      <c r="K20" s="138">
        <v>0</v>
      </c>
      <c r="L20" s="138">
        <v>0</v>
      </c>
      <c r="M20" s="138">
        <v>0</v>
      </c>
      <c r="N20" s="138">
        <v>0</v>
      </c>
      <c r="O20" s="138">
        <v>5</v>
      </c>
      <c r="P20" s="138">
        <v>6</v>
      </c>
      <c r="Q20" s="138">
        <v>0</v>
      </c>
      <c r="R20" s="138">
        <v>0</v>
      </c>
      <c r="S20" s="138">
        <v>0</v>
      </c>
      <c r="T20" s="138">
        <v>0</v>
      </c>
      <c r="U20" s="138">
        <v>3</v>
      </c>
      <c r="V20" s="138">
        <v>1</v>
      </c>
      <c r="W20" s="138">
        <v>0</v>
      </c>
      <c r="X20" s="138">
        <v>0</v>
      </c>
      <c r="Y20" s="138">
        <v>0</v>
      </c>
      <c r="Z20" s="138">
        <v>0</v>
      </c>
      <c r="AA20" s="138">
        <v>0</v>
      </c>
      <c r="AB20" s="138">
        <v>0</v>
      </c>
      <c r="AC20" s="138">
        <v>0</v>
      </c>
      <c r="AD20" s="138">
        <v>47</v>
      </c>
      <c r="AE20" s="138">
        <v>39</v>
      </c>
      <c r="AF20" s="138">
        <v>0</v>
      </c>
      <c r="AG20" s="139">
        <v>86</v>
      </c>
      <c r="AH20" s="64"/>
    </row>
    <row r="21" spans="1:35" ht="20.100000000000001" customHeight="1" x14ac:dyDescent="0.35">
      <c r="A21" s="215" t="s">
        <v>59</v>
      </c>
      <c r="B21" s="99" t="s">
        <v>60</v>
      </c>
      <c r="C21" s="135">
        <v>26</v>
      </c>
      <c r="D21" s="135">
        <v>16</v>
      </c>
      <c r="E21" s="135">
        <v>0</v>
      </c>
      <c r="F21" s="135">
        <v>1</v>
      </c>
      <c r="G21" s="135">
        <v>1</v>
      </c>
      <c r="H21" s="135">
        <v>0</v>
      </c>
      <c r="I21" s="135">
        <v>1</v>
      </c>
      <c r="J21" s="135">
        <v>2</v>
      </c>
      <c r="K21" s="135">
        <v>0</v>
      </c>
      <c r="L21" s="135">
        <v>1</v>
      </c>
      <c r="M21" s="135">
        <v>0</v>
      </c>
      <c r="N21" s="135">
        <v>0</v>
      </c>
      <c r="O21" s="135">
        <v>4</v>
      </c>
      <c r="P21" s="135">
        <v>0</v>
      </c>
      <c r="Q21" s="135">
        <v>0</v>
      </c>
      <c r="R21" s="135">
        <v>0</v>
      </c>
      <c r="S21" s="135">
        <v>0</v>
      </c>
      <c r="T21" s="135">
        <v>0</v>
      </c>
      <c r="U21" s="135">
        <v>0</v>
      </c>
      <c r="V21" s="135">
        <v>0</v>
      </c>
      <c r="W21" s="135">
        <v>0</v>
      </c>
      <c r="X21" s="135">
        <v>2</v>
      </c>
      <c r="Y21" s="135">
        <v>4</v>
      </c>
      <c r="Z21" s="135">
        <v>0</v>
      </c>
      <c r="AA21" s="135">
        <v>0</v>
      </c>
      <c r="AB21" s="135">
        <v>0</v>
      </c>
      <c r="AC21" s="135">
        <v>0</v>
      </c>
      <c r="AD21" s="135">
        <v>35</v>
      </c>
      <c r="AE21" s="135">
        <v>23</v>
      </c>
      <c r="AF21" s="135">
        <v>0</v>
      </c>
      <c r="AG21" s="136">
        <v>58</v>
      </c>
      <c r="AH21" s="64"/>
    </row>
    <row r="22" spans="1:35" ht="20.100000000000001" customHeight="1" x14ac:dyDescent="0.35">
      <c r="A22" s="216" t="s">
        <v>59</v>
      </c>
      <c r="B22" s="101" t="s">
        <v>62</v>
      </c>
      <c r="C22" s="138">
        <v>25</v>
      </c>
      <c r="D22" s="138">
        <v>27</v>
      </c>
      <c r="E22" s="138">
        <v>0</v>
      </c>
      <c r="F22" s="138">
        <v>2</v>
      </c>
      <c r="G22" s="138">
        <v>1</v>
      </c>
      <c r="H22" s="138">
        <v>0</v>
      </c>
      <c r="I22" s="138">
        <v>4</v>
      </c>
      <c r="J22" s="138">
        <v>4</v>
      </c>
      <c r="K22" s="138">
        <v>0</v>
      </c>
      <c r="L22" s="138">
        <v>0</v>
      </c>
      <c r="M22" s="138">
        <v>0</v>
      </c>
      <c r="N22" s="138">
        <v>0</v>
      </c>
      <c r="O22" s="138">
        <v>11</v>
      </c>
      <c r="P22" s="138">
        <v>22</v>
      </c>
      <c r="Q22" s="138">
        <v>0</v>
      </c>
      <c r="R22" s="138">
        <v>0</v>
      </c>
      <c r="S22" s="138">
        <v>0</v>
      </c>
      <c r="T22" s="138">
        <v>0</v>
      </c>
      <c r="U22" s="138">
        <v>1</v>
      </c>
      <c r="V22" s="138">
        <v>1</v>
      </c>
      <c r="W22" s="138">
        <v>0</v>
      </c>
      <c r="X22" s="138">
        <v>0</v>
      </c>
      <c r="Y22" s="138">
        <v>0</v>
      </c>
      <c r="Z22" s="138">
        <v>0</v>
      </c>
      <c r="AA22" s="138">
        <v>2</v>
      </c>
      <c r="AB22" s="138">
        <v>1</v>
      </c>
      <c r="AC22" s="138">
        <v>0</v>
      </c>
      <c r="AD22" s="138">
        <v>45</v>
      </c>
      <c r="AE22" s="138">
        <v>56</v>
      </c>
      <c r="AF22" s="138">
        <v>0</v>
      </c>
      <c r="AG22" s="139">
        <v>101</v>
      </c>
      <c r="AH22" s="64"/>
    </row>
    <row r="23" spans="1:35" ht="20.100000000000001" customHeight="1" x14ac:dyDescent="0.35">
      <c r="A23" s="215" t="s">
        <v>59</v>
      </c>
      <c r="B23" s="99" t="s">
        <v>64</v>
      </c>
      <c r="C23" s="135">
        <v>39</v>
      </c>
      <c r="D23" s="135">
        <v>30</v>
      </c>
      <c r="E23" s="135">
        <v>0</v>
      </c>
      <c r="F23" s="135">
        <v>0</v>
      </c>
      <c r="G23" s="135">
        <v>1</v>
      </c>
      <c r="H23" s="135">
        <v>0</v>
      </c>
      <c r="I23" s="135">
        <v>8</v>
      </c>
      <c r="J23" s="135">
        <v>1</v>
      </c>
      <c r="K23" s="135">
        <v>0</v>
      </c>
      <c r="L23" s="135">
        <v>0</v>
      </c>
      <c r="M23" s="135">
        <v>0</v>
      </c>
      <c r="N23" s="135">
        <v>0</v>
      </c>
      <c r="O23" s="135">
        <v>24</v>
      </c>
      <c r="P23" s="135">
        <v>13</v>
      </c>
      <c r="Q23" s="135">
        <v>0</v>
      </c>
      <c r="R23" s="135">
        <v>0</v>
      </c>
      <c r="S23" s="135">
        <v>2</v>
      </c>
      <c r="T23" s="135">
        <v>0</v>
      </c>
      <c r="U23" s="135">
        <v>7</v>
      </c>
      <c r="V23" s="135">
        <v>3</v>
      </c>
      <c r="W23" s="135">
        <v>0</v>
      </c>
      <c r="X23" s="135">
        <v>0</v>
      </c>
      <c r="Y23" s="135">
        <v>0</v>
      </c>
      <c r="Z23" s="135">
        <v>0</v>
      </c>
      <c r="AA23" s="135">
        <v>1</v>
      </c>
      <c r="AB23" s="135">
        <v>0</v>
      </c>
      <c r="AC23" s="135">
        <v>0</v>
      </c>
      <c r="AD23" s="135">
        <v>79</v>
      </c>
      <c r="AE23" s="135">
        <v>50</v>
      </c>
      <c r="AF23" s="135">
        <v>0</v>
      </c>
      <c r="AG23" s="136">
        <v>129</v>
      </c>
      <c r="AH23" s="64"/>
    </row>
    <row r="24" spans="1:35" ht="20.100000000000001" customHeight="1" x14ac:dyDescent="0.35">
      <c r="A24" s="216" t="s">
        <v>65</v>
      </c>
      <c r="B24" s="101" t="s">
        <v>66</v>
      </c>
      <c r="C24" s="138">
        <v>44</v>
      </c>
      <c r="D24" s="138">
        <v>31</v>
      </c>
      <c r="E24" s="138">
        <v>0</v>
      </c>
      <c r="F24" s="138">
        <v>1</v>
      </c>
      <c r="G24" s="138">
        <v>2</v>
      </c>
      <c r="H24" s="138">
        <v>0</v>
      </c>
      <c r="I24" s="138">
        <v>2</v>
      </c>
      <c r="J24" s="138">
        <v>0</v>
      </c>
      <c r="K24" s="138">
        <v>0</v>
      </c>
      <c r="L24" s="138">
        <v>0</v>
      </c>
      <c r="M24" s="138">
        <v>0</v>
      </c>
      <c r="N24" s="138">
        <v>0</v>
      </c>
      <c r="O24" s="138">
        <v>4</v>
      </c>
      <c r="P24" s="138">
        <v>20</v>
      </c>
      <c r="Q24" s="138">
        <v>0</v>
      </c>
      <c r="R24" s="138">
        <v>0</v>
      </c>
      <c r="S24" s="138">
        <v>1</v>
      </c>
      <c r="T24" s="138">
        <v>0</v>
      </c>
      <c r="U24" s="138">
        <v>0</v>
      </c>
      <c r="V24" s="138">
        <v>0</v>
      </c>
      <c r="W24" s="138">
        <v>0</v>
      </c>
      <c r="X24" s="138">
        <v>2</v>
      </c>
      <c r="Y24" s="138">
        <v>6</v>
      </c>
      <c r="Z24" s="138">
        <v>0</v>
      </c>
      <c r="AA24" s="138">
        <v>1</v>
      </c>
      <c r="AB24" s="138">
        <v>0</v>
      </c>
      <c r="AC24" s="138">
        <v>0</v>
      </c>
      <c r="AD24" s="138">
        <v>54</v>
      </c>
      <c r="AE24" s="138">
        <v>60</v>
      </c>
      <c r="AF24" s="138">
        <v>0</v>
      </c>
      <c r="AG24" s="139">
        <v>114</v>
      </c>
      <c r="AH24" s="64"/>
    </row>
    <row r="25" spans="1:35" ht="20.100000000000001" customHeight="1" x14ac:dyDescent="0.35">
      <c r="A25" s="215" t="s">
        <v>67</v>
      </c>
      <c r="B25" s="99" t="s">
        <v>68</v>
      </c>
      <c r="C25" s="135">
        <v>41</v>
      </c>
      <c r="D25" s="135">
        <v>29</v>
      </c>
      <c r="E25" s="135">
        <v>0</v>
      </c>
      <c r="F25" s="135">
        <v>1</v>
      </c>
      <c r="G25" s="135">
        <v>0</v>
      </c>
      <c r="H25" s="135">
        <v>0</v>
      </c>
      <c r="I25" s="135">
        <v>1</v>
      </c>
      <c r="J25" s="135">
        <v>1</v>
      </c>
      <c r="K25" s="135">
        <v>0</v>
      </c>
      <c r="L25" s="135">
        <v>0</v>
      </c>
      <c r="M25" s="135">
        <v>0</v>
      </c>
      <c r="N25" s="135">
        <v>0</v>
      </c>
      <c r="O25" s="135">
        <v>1</v>
      </c>
      <c r="P25" s="135">
        <v>5</v>
      </c>
      <c r="Q25" s="135">
        <v>0</v>
      </c>
      <c r="R25" s="135">
        <v>0</v>
      </c>
      <c r="S25" s="135">
        <v>0</v>
      </c>
      <c r="T25" s="135">
        <v>0</v>
      </c>
      <c r="U25" s="135">
        <v>0</v>
      </c>
      <c r="V25" s="135">
        <v>0</v>
      </c>
      <c r="W25" s="135">
        <v>0</v>
      </c>
      <c r="X25" s="135">
        <v>0</v>
      </c>
      <c r="Y25" s="135">
        <v>0</v>
      </c>
      <c r="Z25" s="135">
        <v>0</v>
      </c>
      <c r="AA25" s="135">
        <v>1</v>
      </c>
      <c r="AB25" s="135">
        <v>0</v>
      </c>
      <c r="AC25" s="135">
        <v>0</v>
      </c>
      <c r="AD25" s="135">
        <v>45</v>
      </c>
      <c r="AE25" s="135">
        <v>35</v>
      </c>
      <c r="AF25" s="135">
        <v>0</v>
      </c>
      <c r="AG25" s="136">
        <v>80</v>
      </c>
      <c r="AH25" s="64"/>
    </row>
    <row r="26" spans="1:35" ht="20.100000000000001" customHeight="1" x14ac:dyDescent="0.35">
      <c r="A26" s="216" t="s">
        <v>70</v>
      </c>
      <c r="B26" s="101" t="s">
        <v>71</v>
      </c>
      <c r="C26" s="138">
        <v>24</v>
      </c>
      <c r="D26" s="138">
        <v>16</v>
      </c>
      <c r="E26" s="138">
        <v>0</v>
      </c>
      <c r="F26" s="138">
        <v>0</v>
      </c>
      <c r="G26" s="138">
        <v>1</v>
      </c>
      <c r="H26" s="138">
        <v>0</v>
      </c>
      <c r="I26" s="138">
        <v>4</v>
      </c>
      <c r="J26" s="138">
        <v>2</v>
      </c>
      <c r="K26" s="138">
        <v>0</v>
      </c>
      <c r="L26" s="138">
        <v>0</v>
      </c>
      <c r="M26" s="138">
        <v>0</v>
      </c>
      <c r="N26" s="138">
        <v>0</v>
      </c>
      <c r="O26" s="138">
        <v>1</v>
      </c>
      <c r="P26" s="138">
        <v>4</v>
      </c>
      <c r="Q26" s="138">
        <v>0</v>
      </c>
      <c r="R26" s="138">
        <v>0</v>
      </c>
      <c r="S26" s="138">
        <v>0</v>
      </c>
      <c r="T26" s="138">
        <v>0</v>
      </c>
      <c r="U26" s="138">
        <v>1</v>
      </c>
      <c r="V26" s="138">
        <v>2</v>
      </c>
      <c r="W26" s="138">
        <v>0</v>
      </c>
      <c r="X26" s="138">
        <v>0</v>
      </c>
      <c r="Y26" s="138">
        <v>0</v>
      </c>
      <c r="Z26" s="138">
        <v>0</v>
      </c>
      <c r="AA26" s="138">
        <v>0</v>
      </c>
      <c r="AB26" s="138">
        <v>1</v>
      </c>
      <c r="AC26" s="138">
        <v>0</v>
      </c>
      <c r="AD26" s="138">
        <v>30</v>
      </c>
      <c r="AE26" s="138">
        <v>26</v>
      </c>
      <c r="AF26" s="138">
        <v>0</v>
      </c>
      <c r="AG26" s="139">
        <v>56</v>
      </c>
      <c r="AH26" s="64"/>
    </row>
    <row r="27" spans="1:35" ht="20.100000000000001" customHeight="1" x14ac:dyDescent="0.35">
      <c r="A27" s="215" t="s">
        <v>70</v>
      </c>
      <c r="B27" s="99" t="s">
        <v>74</v>
      </c>
      <c r="C27" s="135">
        <v>53</v>
      </c>
      <c r="D27" s="135">
        <v>35</v>
      </c>
      <c r="E27" s="135">
        <v>0</v>
      </c>
      <c r="F27" s="135">
        <v>1</v>
      </c>
      <c r="G27" s="135">
        <v>2</v>
      </c>
      <c r="H27" s="135">
        <v>0</v>
      </c>
      <c r="I27" s="135">
        <v>1</v>
      </c>
      <c r="J27" s="135">
        <v>4</v>
      </c>
      <c r="K27" s="135">
        <v>0</v>
      </c>
      <c r="L27" s="135">
        <v>0</v>
      </c>
      <c r="M27" s="135">
        <v>0</v>
      </c>
      <c r="N27" s="135">
        <v>0</v>
      </c>
      <c r="O27" s="135">
        <v>5</v>
      </c>
      <c r="P27" s="135">
        <v>10</v>
      </c>
      <c r="Q27" s="135">
        <v>0</v>
      </c>
      <c r="R27" s="135">
        <v>0</v>
      </c>
      <c r="S27" s="135">
        <v>0</v>
      </c>
      <c r="T27" s="135">
        <v>0</v>
      </c>
      <c r="U27" s="135">
        <v>2</v>
      </c>
      <c r="V27" s="135">
        <v>2</v>
      </c>
      <c r="W27" s="135">
        <v>0</v>
      </c>
      <c r="X27" s="135">
        <v>0</v>
      </c>
      <c r="Y27" s="135">
        <v>0</v>
      </c>
      <c r="Z27" s="135">
        <v>0</v>
      </c>
      <c r="AA27" s="135">
        <v>0</v>
      </c>
      <c r="AB27" s="135">
        <v>0</v>
      </c>
      <c r="AC27" s="135">
        <v>0</v>
      </c>
      <c r="AD27" s="135">
        <v>62</v>
      </c>
      <c r="AE27" s="135">
        <v>53</v>
      </c>
      <c r="AF27" s="135">
        <v>0</v>
      </c>
      <c r="AG27" s="136">
        <v>115</v>
      </c>
      <c r="AH27" s="64"/>
    </row>
    <row r="28" spans="1:35" ht="20.100000000000001" customHeight="1" x14ac:dyDescent="0.35">
      <c r="A28" s="216" t="s">
        <v>76</v>
      </c>
      <c r="B28" s="101" t="s">
        <v>77</v>
      </c>
      <c r="C28" s="138">
        <v>27</v>
      </c>
      <c r="D28" s="138">
        <v>18</v>
      </c>
      <c r="E28" s="138">
        <v>0</v>
      </c>
      <c r="F28" s="138">
        <v>0</v>
      </c>
      <c r="G28" s="138">
        <v>1</v>
      </c>
      <c r="H28" s="138">
        <v>0</v>
      </c>
      <c r="I28" s="138">
        <v>0</v>
      </c>
      <c r="J28" s="138">
        <v>2</v>
      </c>
      <c r="K28" s="138">
        <v>0</v>
      </c>
      <c r="L28" s="138">
        <v>0</v>
      </c>
      <c r="M28" s="138">
        <v>0</v>
      </c>
      <c r="N28" s="138">
        <v>0</v>
      </c>
      <c r="O28" s="138">
        <v>3</v>
      </c>
      <c r="P28" s="138">
        <v>8</v>
      </c>
      <c r="Q28" s="138">
        <v>0</v>
      </c>
      <c r="R28" s="138">
        <v>0</v>
      </c>
      <c r="S28" s="138">
        <v>0</v>
      </c>
      <c r="T28" s="138">
        <v>0</v>
      </c>
      <c r="U28" s="138">
        <v>0</v>
      </c>
      <c r="V28" s="138">
        <v>0</v>
      </c>
      <c r="W28" s="138">
        <v>0</v>
      </c>
      <c r="X28" s="138">
        <v>0</v>
      </c>
      <c r="Y28" s="138">
        <v>0</v>
      </c>
      <c r="Z28" s="138">
        <v>0</v>
      </c>
      <c r="AA28" s="138">
        <v>0</v>
      </c>
      <c r="AB28" s="138">
        <v>0</v>
      </c>
      <c r="AC28" s="138">
        <v>0</v>
      </c>
      <c r="AD28" s="138">
        <v>30</v>
      </c>
      <c r="AE28" s="138">
        <v>29</v>
      </c>
      <c r="AF28" s="138">
        <v>0</v>
      </c>
      <c r="AG28" s="139">
        <v>59</v>
      </c>
      <c r="AH28" s="64"/>
    </row>
    <row r="29" spans="1:35" ht="20.100000000000001" customHeight="1" x14ac:dyDescent="0.35">
      <c r="A29" s="215" t="s">
        <v>79</v>
      </c>
      <c r="B29" s="99" t="s">
        <v>80</v>
      </c>
      <c r="C29" s="135">
        <v>26</v>
      </c>
      <c r="D29" s="135">
        <v>22</v>
      </c>
      <c r="E29" s="135">
        <v>0</v>
      </c>
      <c r="F29" s="135">
        <v>0</v>
      </c>
      <c r="G29" s="135">
        <v>0</v>
      </c>
      <c r="H29" s="135">
        <v>0</v>
      </c>
      <c r="I29" s="135">
        <v>0</v>
      </c>
      <c r="J29" s="135">
        <v>2</v>
      </c>
      <c r="K29" s="135">
        <v>0</v>
      </c>
      <c r="L29" s="135">
        <v>0</v>
      </c>
      <c r="M29" s="135">
        <v>0</v>
      </c>
      <c r="N29" s="135">
        <v>0</v>
      </c>
      <c r="O29" s="135">
        <v>1</v>
      </c>
      <c r="P29" s="135">
        <v>5</v>
      </c>
      <c r="Q29" s="135">
        <v>0</v>
      </c>
      <c r="R29" s="135">
        <v>0</v>
      </c>
      <c r="S29" s="135">
        <v>0</v>
      </c>
      <c r="T29" s="135">
        <v>0</v>
      </c>
      <c r="U29" s="135">
        <v>0</v>
      </c>
      <c r="V29" s="135">
        <v>0</v>
      </c>
      <c r="W29" s="135">
        <v>0</v>
      </c>
      <c r="X29" s="135">
        <v>3</v>
      </c>
      <c r="Y29" s="135">
        <v>3</v>
      </c>
      <c r="Z29" s="135">
        <v>0</v>
      </c>
      <c r="AA29" s="135">
        <v>0</v>
      </c>
      <c r="AB29" s="135">
        <v>1</v>
      </c>
      <c r="AC29" s="135">
        <v>0</v>
      </c>
      <c r="AD29" s="135">
        <v>30</v>
      </c>
      <c r="AE29" s="135">
        <v>33</v>
      </c>
      <c r="AF29" s="135">
        <v>0</v>
      </c>
      <c r="AG29" s="136">
        <v>63</v>
      </c>
      <c r="AH29" s="64"/>
    </row>
    <row r="30" spans="1:35" ht="20.100000000000001" customHeight="1" x14ac:dyDescent="0.35">
      <c r="A30" s="216" t="s">
        <v>81</v>
      </c>
      <c r="B30" s="101" t="s">
        <v>82</v>
      </c>
      <c r="C30" s="138">
        <v>33</v>
      </c>
      <c r="D30" s="138">
        <v>41</v>
      </c>
      <c r="E30" s="138">
        <v>0</v>
      </c>
      <c r="F30" s="138">
        <v>4</v>
      </c>
      <c r="G30" s="138">
        <v>8</v>
      </c>
      <c r="H30" s="138">
        <v>0</v>
      </c>
      <c r="I30" s="138">
        <v>3</v>
      </c>
      <c r="J30" s="138">
        <v>6</v>
      </c>
      <c r="K30" s="138">
        <v>0</v>
      </c>
      <c r="L30" s="138">
        <v>0</v>
      </c>
      <c r="M30" s="138">
        <v>0</v>
      </c>
      <c r="N30" s="138">
        <v>0</v>
      </c>
      <c r="O30" s="138">
        <v>9</v>
      </c>
      <c r="P30" s="138">
        <v>14</v>
      </c>
      <c r="Q30" s="138">
        <v>0</v>
      </c>
      <c r="R30" s="138">
        <v>0</v>
      </c>
      <c r="S30" s="138">
        <v>0</v>
      </c>
      <c r="T30" s="138">
        <v>0</v>
      </c>
      <c r="U30" s="138">
        <v>5</v>
      </c>
      <c r="V30" s="138">
        <v>3</v>
      </c>
      <c r="W30" s="138">
        <v>0</v>
      </c>
      <c r="X30" s="138">
        <v>1</v>
      </c>
      <c r="Y30" s="138">
        <v>3</v>
      </c>
      <c r="Z30" s="138">
        <v>0</v>
      </c>
      <c r="AA30" s="138">
        <v>0</v>
      </c>
      <c r="AB30" s="138">
        <v>0</v>
      </c>
      <c r="AC30" s="138">
        <v>0</v>
      </c>
      <c r="AD30" s="138">
        <v>55</v>
      </c>
      <c r="AE30" s="138">
        <v>75</v>
      </c>
      <c r="AF30" s="138">
        <v>0</v>
      </c>
      <c r="AG30" s="139">
        <v>130</v>
      </c>
      <c r="AH30" s="64"/>
    </row>
    <row r="31" spans="1:35" ht="20.100000000000001" customHeight="1" x14ac:dyDescent="0.35">
      <c r="A31" s="215" t="s">
        <v>85</v>
      </c>
      <c r="B31" s="99" t="s">
        <v>86</v>
      </c>
      <c r="C31" s="135">
        <v>6</v>
      </c>
      <c r="D31" s="135">
        <v>11</v>
      </c>
      <c r="E31" s="135">
        <v>0</v>
      </c>
      <c r="F31" s="135">
        <v>1</v>
      </c>
      <c r="G31" s="135">
        <v>0</v>
      </c>
      <c r="H31" s="135">
        <v>0</v>
      </c>
      <c r="I31" s="135">
        <v>0</v>
      </c>
      <c r="J31" s="135">
        <v>4</v>
      </c>
      <c r="K31" s="135">
        <v>0</v>
      </c>
      <c r="L31" s="135">
        <v>0</v>
      </c>
      <c r="M31" s="135">
        <v>0</v>
      </c>
      <c r="N31" s="135">
        <v>0</v>
      </c>
      <c r="O31" s="135">
        <v>3</v>
      </c>
      <c r="P31" s="135">
        <v>6</v>
      </c>
      <c r="Q31" s="135">
        <v>0</v>
      </c>
      <c r="R31" s="135">
        <v>0</v>
      </c>
      <c r="S31" s="135">
        <v>0</v>
      </c>
      <c r="T31" s="135">
        <v>0</v>
      </c>
      <c r="U31" s="135">
        <v>0</v>
      </c>
      <c r="V31" s="135">
        <v>0</v>
      </c>
      <c r="W31" s="135">
        <v>0</v>
      </c>
      <c r="X31" s="135">
        <v>1</v>
      </c>
      <c r="Y31" s="135">
        <v>2</v>
      </c>
      <c r="Z31" s="135">
        <v>0</v>
      </c>
      <c r="AA31" s="135">
        <v>0</v>
      </c>
      <c r="AB31" s="135">
        <v>0</v>
      </c>
      <c r="AC31" s="135">
        <v>0</v>
      </c>
      <c r="AD31" s="135">
        <v>11</v>
      </c>
      <c r="AE31" s="135">
        <v>23</v>
      </c>
      <c r="AF31" s="135">
        <v>0</v>
      </c>
      <c r="AG31" s="136">
        <v>34</v>
      </c>
      <c r="AH31" s="64"/>
    </row>
    <row r="32" spans="1:35" ht="20.100000000000001" customHeight="1" x14ac:dyDescent="0.35">
      <c r="A32" s="216" t="s">
        <v>85</v>
      </c>
      <c r="B32" s="101" t="s">
        <v>89</v>
      </c>
      <c r="C32" s="138">
        <v>37</v>
      </c>
      <c r="D32" s="138">
        <v>27</v>
      </c>
      <c r="E32" s="138">
        <v>0</v>
      </c>
      <c r="F32" s="138">
        <v>1</v>
      </c>
      <c r="G32" s="138">
        <v>1</v>
      </c>
      <c r="H32" s="138">
        <v>0</v>
      </c>
      <c r="I32" s="138">
        <v>8</v>
      </c>
      <c r="J32" s="138">
        <v>8</v>
      </c>
      <c r="K32" s="138">
        <v>0</v>
      </c>
      <c r="L32" s="138">
        <v>0</v>
      </c>
      <c r="M32" s="138">
        <v>0</v>
      </c>
      <c r="N32" s="138">
        <v>0</v>
      </c>
      <c r="O32" s="138">
        <v>11</v>
      </c>
      <c r="P32" s="138">
        <v>29</v>
      </c>
      <c r="Q32" s="138">
        <v>0</v>
      </c>
      <c r="R32" s="138">
        <v>0</v>
      </c>
      <c r="S32" s="138">
        <v>0</v>
      </c>
      <c r="T32" s="138">
        <v>0</v>
      </c>
      <c r="U32" s="138">
        <v>2</v>
      </c>
      <c r="V32" s="138">
        <v>1</v>
      </c>
      <c r="W32" s="138">
        <v>0</v>
      </c>
      <c r="X32" s="138">
        <v>24</v>
      </c>
      <c r="Y32" s="138">
        <v>36</v>
      </c>
      <c r="Z32" s="138">
        <v>0</v>
      </c>
      <c r="AA32" s="138">
        <v>5</v>
      </c>
      <c r="AB32" s="138">
        <v>10</v>
      </c>
      <c r="AC32" s="138">
        <v>0</v>
      </c>
      <c r="AD32" s="138">
        <v>88</v>
      </c>
      <c r="AE32" s="138">
        <v>112</v>
      </c>
      <c r="AF32" s="138">
        <v>0</v>
      </c>
      <c r="AG32" s="139">
        <v>200</v>
      </c>
      <c r="AH32" s="64"/>
      <c r="AI32" s="64"/>
    </row>
    <row r="33" spans="1:35" ht="20.100000000000001" customHeight="1" x14ac:dyDescent="0.35">
      <c r="A33" s="215" t="s">
        <v>85</v>
      </c>
      <c r="B33" s="99" t="s">
        <v>90</v>
      </c>
      <c r="C33" s="135">
        <v>37</v>
      </c>
      <c r="D33" s="135">
        <v>52</v>
      </c>
      <c r="E33" s="135">
        <v>0</v>
      </c>
      <c r="F33" s="135">
        <v>5</v>
      </c>
      <c r="G33" s="135">
        <v>12</v>
      </c>
      <c r="H33" s="135">
        <v>0</v>
      </c>
      <c r="I33" s="135">
        <v>9</v>
      </c>
      <c r="J33" s="135">
        <v>9</v>
      </c>
      <c r="K33" s="135">
        <v>0</v>
      </c>
      <c r="L33" s="135">
        <v>0</v>
      </c>
      <c r="M33" s="135">
        <v>0</v>
      </c>
      <c r="N33" s="135">
        <v>0</v>
      </c>
      <c r="O33" s="135">
        <v>34</v>
      </c>
      <c r="P33" s="135">
        <v>44</v>
      </c>
      <c r="Q33" s="135">
        <v>0</v>
      </c>
      <c r="R33" s="135">
        <v>0</v>
      </c>
      <c r="S33" s="135">
        <v>0</v>
      </c>
      <c r="T33" s="135">
        <v>0</v>
      </c>
      <c r="U33" s="135">
        <v>6</v>
      </c>
      <c r="V33" s="135">
        <v>9</v>
      </c>
      <c r="W33" s="135">
        <v>0</v>
      </c>
      <c r="X33" s="135">
        <v>0</v>
      </c>
      <c r="Y33" s="135">
        <v>3</v>
      </c>
      <c r="Z33" s="135">
        <v>0</v>
      </c>
      <c r="AA33" s="135">
        <v>1</v>
      </c>
      <c r="AB33" s="135">
        <v>0</v>
      </c>
      <c r="AC33" s="135">
        <v>0</v>
      </c>
      <c r="AD33" s="135">
        <v>92</v>
      </c>
      <c r="AE33" s="135">
        <v>129</v>
      </c>
      <c r="AF33" s="135">
        <v>0</v>
      </c>
      <c r="AG33" s="136">
        <v>221</v>
      </c>
      <c r="AH33" s="64"/>
      <c r="AI33" s="64"/>
    </row>
    <row r="34" spans="1:35" ht="20.100000000000001" customHeight="1" x14ac:dyDescent="0.35">
      <c r="A34" s="216" t="s">
        <v>92</v>
      </c>
      <c r="B34" s="101" t="s">
        <v>488</v>
      </c>
      <c r="C34" s="138">
        <v>44</v>
      </c>
      <c r="D34" s="138">
        <v>22</v>
      </c>
      <c r="E34" s="138">
        <v>0</v>
      </c>
      <c r="F34" s="138">
        <v>3</v>
      </c>
      <c r="G34" s="138">
        <v>5</v>
      </c>
      <c r="H34" s="138">
        <v>0</v>
      </c>
      <c r="I34" s="138">
        <v>0</v>
      </c>
      <c r="J34" s="138">
        <v>2</v>
      </c>
      <c r="K34" s="138">
        <v>0</v>
      </c>
      <c r="L34" s="138">
        <v>0</v>
      </c>
      <c r="M34" s="138">
        <v>0</v>
      </c>
      <c r="N34" s="138">
        <v>0</v>
      </c>
      <c r="O34" s="138">
        <v>31</v>
      </c>
      <c r="P34" s="138">
        <v>23</v>
      </c>
      <c r="Q34" s="138">
        <v>0</v>
      </c>
      <c r="R34" s="138">
        <v>0</v>
      </c>
      <c r="S34" s="138">
        <v>0</v>
      </c>
      <c r="T34" s="138">
        <v>0</v>
      </c>
      <c r="U34" s="138">
        <v>4</v>
      </c>
      <c r="V34" s="138">
        <v>3</v>
      </c>
      <c r="W34" s="138">
        <v>0</v>
      </c>
      <c r="X34" s="138">
        <v>0</v>
      </c>
      <c r="Y34" s="138">
        <v>0</v>
      </c>
      <c r="Z34" s="138">
        <v>0</v>
      </c>
      <c r="AA34" s="138">
        <v>1</v>
      </c>
      <c r="AB34" s="138">
        <v>0</v>
      </c>
      <c r="AC34" s="138">
        <v>0</v>
      </c>
      <c r="AD34" s="138">
        <v>83</v>
      </c>
      <c r="AE34" s="138">
        <v>55</v>
      </c>
      <c r="AF34" s="138">
        <v>0</v>
      </c>
      <c r="AG34" s="139">
        <v>138</v>
      </c>
      <c r="AH34" s="64"/>
    </row>
    <row r="35" spans="1:35" ht="20.100000000000001" customHeight="1" x14ac:dyDescent="0.35">
      <c r="A35" s="215" t="s">
        <v>92</v>
      </c>
      <c r="B35" s="99" t="s">
        <v>94</v>
      </c>
      <c r="C35" s="135">
        <v>44</v>
      </c>
      <c r="D35" s="135">
        <v>33</v>
      </c>
      <c r="E35" s="135">
        <v>0</v>
      </c>
      <c r="F35" s="135">
        <v>1</v>
      </c>
      <c r="G35" s="135">
        <v>2</v>
      </c>
      <c r="H35" s="135">
        <v>0</v>
      </c>
      <c r="I35" s="135">
        <v>1</v>
      </c>
      <c r="J35" s="135">
        <v>1</v>
      </c>
      <c r="K35" s="135">
        <v>0</v>
      </c>
      <c r="L35" s="135">
        <v>0</v>
      </c>
      <c r="M35" s="135">
        <v>0</v>
      </c>
      <c r="N35" s="135">
        <v>0</v>
      </c>
      <c r="O35" s="135">
        <v>12</v>
      </c>
      <c r="P35" s="135">
        <v>12</v>
      </c>
      <c r="Q35" s="135">
        <v>0</v>
      </c>
      <c r="R35" s="135">
        <v>0</v>
      </c>
      <c r="S35" s="135">
        <v>0</v>
      </c>
      <c r="T35" s="135">
        <v>0</v>
      </c>
      <c r="U35" s="135">
        <v>1</v>
      </c>
      <c r="V35" s="135">
        <v>0</v>
      </c>
      <c r="W35" s="135">
        <v>0</v>
      </c>
      <c r="X35" s="135">
        <v>6</v>
      </c>
      <c r="Y35" s="135">
        <v>10</v>
      </c>
      <c r="Z35" s="135">
        <v>0</v>
      </c>
      <c r="AA35" s="135">
        <v>0</v>
      </c>
      <c r="AB35" s="135">
        <v>0</v>
      </c>
      <c r="AC35" s="135">
        <v>0</v>
      </c>
      <c r="AD35" s="135">
        <v>65</v>
      </c>
      <c r="AE35" s="135">
        <v>58</v>
      </c>
      <c r="AF35" s="135">
        <v>0</v>
      </c>
      <c r="AG35" s="136">
        <v>123</v>
      </c>
      <c r="AH35" s="64"/>
    </row>
    <row r="36" spans="1:35" ht="20.100000000000001" customHeight="1" x14ac:dyDescent="0.35">
      <c r="A36" s="216" t="s">
        <v>96</v>
      </c>
      <c r="B36" s="101" t="s">
        <v>97</v>
      </c>
      <c r="C36" s="138">
        <v>35</v>
      </c>
      <c r="D36" s="138">
        <v>46</v>
      </c>
      <c r="E36" s="138">
        <v>0</v>
      </c>
      <c r="F36" s="138">
        <v>1</v>
      </c>
      <c r="G36" s="138">
        <v>2</v>
      </c>
      <c r="H36" s="138">
        <v>0</v>
      </c>
      <c r="I36" s="138">
        <v>5</v>
      </c>
      <c r="J36" s="138">
        <v>2</v>
      </c>
      <c r="K36" s="138">
        <v>0</v>
      </c>
      <c r="L36" s="138">
        <v>0</v>
      </c>
      <c r="M36" s="138">
        <v>1</v>
      </c>
      <c r="N36" s="138">
        <v>0</v>
      </c>
      <c r="O36" s="138">
        <v>5</v>
      </c>
      <c r="P36" s="138">
        <v>9</v>
      </c>
      <c r="Q36" s="138">
        <v>0</v>
      </c>
      <c r="R36" s="138">
        <v>0</v>
      </c>
      <c r="S36" s="138">
        <v>0</v>
      </c>
      <c r="T36" s="138">
        <v>0</v>
      </c>
      <c r="U36" s="138">
        <v>0</v>
      </c>
      <c r="V36" s="138">
        <v>1</v>
      </c>
      <c r="W36" s="138">
        <v>0</v>
      </c>
      <c r="X36" s="138">
        <v>2</v>
      </c>
      <c r="Y36" s="138">
        <v>10</v>
      </c>
      <c r="Z36" s="138">
        <v>0</v>
      </c>
      <c r="AA36" s="138">
        <v>1</v>
      </c>
      <c r="AB36" s="138">
        <v>2</v>
      </c>
      <c r="AC36" s="138">
        <v>0</v>
      </c>
      <c r="AD36" s="138">
        <v>49</v>
      </c>
      <c r="AE36" s="138">
        <v>73</v>
      </c>
      <c r="AF36" s="138">
        <v>0</v>
      </c>
      <c r="AG36" s="139">
        <v>122</v>
      </c>
      <c r="AH36" s="64"/>
    </row>
    <row r="37" spans="1:35" ht="20.100000000000001" customHeight="1" x14ac:dyDescent="0.35">
      <c r="A37" s="215" t="s">
        <v>99</v>
      </c>
      <c r="B37" s="99" t="s">
        <v>100</v>
      </c>
      <c r="C37" s="135">
        <v>14</v>
      </c>
      <c r="D37" s="135">
        <v>10</v>
      </c>
      <c r="E37" s="135">
        <v>0</v>
      </c>
      <c r="F37" s="135">
        <v>2</v>
      </c>
      <c r="G37" s="135">
        <v>1</v>
      </c>
      <c r="H37" s="135">
        <v>0</v>
      </c>
      <c r="I37" s="135">
        <v>0</v>
      </c>
      <c r="J37" s="135">
        <v>1</v>
      </c>
      <c r="K37" s="135">
        <v>0</v>
      </c>
      <c r="L37" s="135">
        <v>0</v>
      </c>
      <c r="M37" s="135">
        <v>0</v>
      </c>
      <c r="N37" s="135">
        <v>0</v>
      </c>
      <c r="O37" s="135">
        <v>2</v>
      </c>
      <c r="P37" s="135">
        <v>2</v>
      </c>
      <c r="Q37" s="135">
        <v>0</v>
      </c>
      <c r="R37" s="135">
        <v>0</v>
      </c>
      <c r="S37" s="135">
        <v>0</v>
      </c>
      <c r="T37" s="135">
        <v>0</v>
      </c>
      <c r="U37" s="135">
        <v>0</v>
      </c>
      <c r="V37" s="135">
        <v>0</v>
      </c>
      <c r="W37" s="135">
        <v>0</v>
      </c>
      <c r="X37" s="135">
        <v>0</v>
      </c>
      <c r="Y37" s="135">
        <v>0</v>
      </c>
      <c r="Z37" s="135">
        <v>0</v>
      </c>
      <c r="AA37" s="135">
        <v>0</v>
      </c>
      <c r="AB37" s="135">
        <v>0</v>
      </c>
      <c r="AC37" s="135">
        <v>0</v>
      </c>
      <c r="AD37" s="135">
        <v>18</v>
      </c>
      <c r="AE37" s="135">
        <v>14</v>
      </c>
      <c r="AF37" s="135">
        <v>0</v>
      </c>
      <c r="AG37" s="136">
        <v>32</v>
      </c>
      <c r="AH37" s="64"/>
    </row>
    <row r="38" spans="1:35" ht="20.100000000000001" customHeight="1" x14ac:dyDescent="0.35">
      <c r="A38" s="216" t="s">
        <v>102</v>
      </c>
      <c r="B38" s="101" t="s">
        <v>103</v>
      </c>
      <c r="C38" s="138">
        <v>43</v>
      </c>
      <c r="D38" s="138">
        <v>36</v>
      </c>
      <c r="E38" s="138">
        <v>0</v>
      </c>
      <c r="F38" s="138">
        <v>1</v>
      </c>
      <c r="G38" s="138">
        <v>1</v>
      </c>
      <c r="H38" s="138">
        <v>0</v>
      </c>
      <c r="I38" s="138">
        <v>5</v>
      </c>
      <c r="J38" s="138">
        <v>1</v>
      </c>
      <c r="K38" s="138">
        <v>0</v>
      </c>
      <c r="L38" s="138">
        <v>0</v>
      </c>
      <c r="M38" s="138">
        <v>0</v>
      </c>
      <c r="N38" s="138">
        <v>0</v>
      </c>
      <c r="O38" s="138">
        <v>4</v>
      </c>
      <c r="P38" s="138">
        <v>6</v>
      </c>
      <c r="Q38" s="138">
        <v>0</v>
      </c>
      <c r="R38" s="138">
        <v>0</v>
      </c>
      <c r="S38" s="138">
        <v>0</v>
      </c>
      <c r="T38" s="138">
        <v>0</v>
      </c>
      <c r="U38" s="138">
        <v>1</v>
      </c>
      <c r="V38" s="138">
        <v>3</v>
      </c>
      <c r="W38" s="138">
        <v>0</v>
      </c>
      <c r="X38" s="138">
        <v>1</v>
      </c>
      <c r="Y38" s="138">
        <v>0</v>
      </c>
      <c r="Z38" s="138">
        <v>0</v>
      </c>
      <c r="AA38" s="138">
        <v>1</v>
      </c>
      <c r="AB38" s="138">
        <v>0</v>
      </c>
      <c r="AC38" s="138">
        <v>0</v>
      </c>
      <c r="AD38" s="138">
        <v>56</v>
      </c>
      <c r="AE38" s="138">
        <v>47</v>
      </c>
      <c r="AF38" s="138">
        <v>0</v>
      </c>
      <c r="AG38" s="139">
        <v>103</v>
      </c>
      <c r="AH38" s="64"/>
    </row>
    <row r="39" spans="1:35" ht="20.100000000000001" customHeight="1" x14ac:dyDescent="0.35">
      <c r="A39" s="215" t="s">
        <v>102</v>
      </c>
      <c r="B39" s="99" t="s">
        <v>104</v>
      </c>
      <c r="C39" s="135">
        <v>9</v>
      </c>
      <c r="D39" s="135">
        <v>17</v>
      </c>
      <c r="E39" s="135">
        <v>0</v>
      </c>
      <c r="F39" s="135">
        <v>0</v>
      </c>
      <c r="G39" s="135">
        <v>0</v>
      </c>
      <c r="H39" s="135">
        <v>0</v>
      </c>
      <c r="I39" s="135">
        <v>2</v>
      </c>
      <c r="J39" s="135">
        <v>1</v>
      </c>
      <c r="K39" s="135">
        <v>0</v>
      </c>
      <c r="L39" s="135">
        <v>0</v>
      </c>
      <c r="M39" s="135">
        <v>0</v>
      </c>
      <c r="N39" s="135">
        <v>0</v>
      </c>
      <c r="O39" s="135">
        <v>4</v>
      </c>
      <c r="P39" s="135">
        <v>6</v>
      </c>
      <c r="Q39" s="135">
        <v>0</v>
      </c>
      <c r="R39" s="135">
        <v>0</v>
      </c>
      <c r="S39" s="135">
        <v>0</v>
      </c>
      <c r="T39" s="135">
        <v>0</v>
      </c>
      <c r="U39" s="135">
        <v>0</v>
      </c>
      <c r="V39" s="135">
        <v>2</v>
      </c>
      <c r="W39" s="135">
        <v>0</v>
      </c>
      <c r="X39" s="135">
        <v>0</v>
      </c>
      <c r="Y39" s="135">
        <v>0</v>
      </c>
      <c r="Z39" s="135">
        <v>0</v>
      </c>
      <c r="AA39" s="135">
        <v>0</v>
      </c>
      <c r="AB39" s="135">
        <v>1</v>
      </c>
      <c r="AC39" s="135">
        <v>0</v>
      </c>
      <c r="AD39" s="135">
        <v>15</v>
      </c>
      <c r="AE39" s="135">
        <v>27</v>
      </c>
      <c r="AF39" s="135">
        <v>0</v>
      </c>
      <c r="AG39" s="136">
        <v>42</v>
      </c>
      <c r="AH39" s="64"/>
    </row>
    <row r="40" spans="1:35" ht="20.100000000000001" customHeight="1" x14ac:dyDescent="0.35">
      <c r="A40" s="216" t="s">
        <v>107</v>
      </c>
      <c r="B40" s="101" t="s">
        <v>108</v>
      </c>
      <c r="C40" s="138">
        <v>36</v>
      </c>
      <c r="D40" s="138">
        <v>21</v>
      </c>
      <c r="E40" s="138">
        <v>0</v>
      </c>
      <c r="F40" s="138">
        <v>1</v>
      </c>
      <c r="G40" s="138">
        <v>1</v>
      </c>
      <c r="H40" s="138">
        <v>0</v>
      </c>
      <c r="I40" s="138">
        <v>2</v>
      </c>
      <c r="J40" s="138">
        <v>1</v>
      </c>
      <c r="K40" s="138">
        <v>0</v>
      </c>
      <c r="L40" s="138">
        <v>0</v>
      </c>
      <c r="M40" s="138">
        <v>0</v>
      </c>
      <c r="N40" s="138">
        <v>0</v>
      </c>
      <c r="O40" s="138">
        <v>4</v>
      </c>
      <c r="P40" s="138">
        <v>4</v>
      </c>
      <c r="Q40" s="138">
        <v>0</v>
      </c>
      <c r="R40" s="138">
        <v>1</v>
      </c>
      <c r="S40" s="138">
        <v>0</v>
      </c>
      <c r="T40" s="138">
        <v>0</v>
      </c>
      <c r="U40" s="138">
        <v>6</v>
      </c>
      <c r="V40" s="138">
        <v>1</v>
      </c>
      <c r="W40" s="138">
        <v>0</v>
      </c>
      <c r="X40" s="138">
        <v>2</v>
      </c>
      <c r="Y40" s="138">
        <v>1</v>
      </c>
      <c r="Z40" s="138">
        <v>0</v>
      </c>
      <c r="AA40" s="138">
        <v>0</v>
      </c>
      <c r="AB40" s="138">
        <v>0</v>
      </c>
      <c r="AC40" s="138">
        <v>0</v>
      </c>
      <c r="AD40" s="138">
        <v>52</v>
      </c>
      <c r="AE40" s="138">
        <v>29</v>
      </c>
      <c r="AF40" s="138">
        <v>0</v>
      </c>
      <c r="AG40" s="139">
        <v>81</v>
      </c>
      <c r="AH40" s="64"/>
    </row>
    <row r="41" spans="1:35" ht="20.100000000000001" customHeight="1" x14ac:dyDescent="0.35">
      <c r="A41" s="215" t="s">
        <v>107</v>
      </c>
      <c r="B41" s="99" t="s">
        <v>110</v>
      </c>
      <c r="C41" s="135">
        <v>23</v>
      </c>
      <c r="D41" s="135">
        <v>16</v>
      </c>
      <c r="E41" s="135">
        <v>0</v>
      </c>
      <c r="F41" s="135">
        <v>1</v>
      </c>
      <c r="G41" s="135">
        <v>0</v>
      </c>
      <c r="H41" s="135">
        <v>0</v>
      </c>
      <c r="I41" s="135">
        <v>0</v>
      </c>
      <c r="J41" s="135">
        <v>1</v>
      </c>
      <c r="K41" s="135">
        <v>0</v>
      </c>
      <c r="L41" s="135">
        <v>0</v>
      </c>
      <c r="M41" s="135">
        <v>0</v>
      </c>
      <c r="N41" s="135">
        <v>0</v>
      </c>
      <c r="O41" s="135">
        <v>2</v>
      </c>
      <c r="P41" s="135">
        <v>2</v>
      </c>
      <c r="Q41" s="135">
        <v>0</v>
      </c>
      <c r="R41" s="135">
        <v>0</v>
      </c>
      <c r="S41" s="135">
        <v>0</v>
      </c>
      <c r="T41" s="135">
        <v>0</v>
      </c>
      <c r="U41" s="135">
        <v>0</v>
      </c>
      <c r="V41" s="135">
        <v>0</v>
      </c>
      <c r="W41" s="135">
        <v>0</v>
      </c>
      <c r="X41" s="135">
        <v>1</v>
      </c>
      <c r="Y41" s="135">
        <v>0</v>
      </c>
      <c r="Z41" s="135">
        <v>0</v>
      </c>
      <c r="AA41" s="135">
        <v>0</v>
      </c>
      <c r="AB41" s="135">
        <v>0</v>
      </c>
      <c r="AC41" s="135">
        <v>0</v>
      </c>
      <c r="AD41" s="135">
        <v>27</v>
      </c>
      <c r="AE41" s="135">
        <v>19</v>
      </c>
      <c r="AF41" s="135">
        <v>0</v>
      </c>
      <c r="AG41" s="136">
        <v>46</v>
      </c>
      <c r="AH41" s="64"/>
    </row>
    <row r="42" spans="1:35" ht="20.100000000000001" customHeight="1" x14ac:dyDescent="0.35">
      <c r="A42" s="216" t="s">
        <v>111</v>
      </c>
      <c r="B42" s="101" t="s">
        <v>112</v>
      </c>
      <c r="C42" s="138">
        <v>22</v>
      </c>
      <c r="D42" s="138">
        <v>14</v>
      </c>
      <c r="E42" s="138">
        <v>0</v>
      </c>
      <c r="F42" s="138">
        <v>0</v>
      </c>
      <c r="G42" s="138">
        <v>1</v>
      </c>
      <c r="H42" s="138">
        <v>0</v>
      </c>
      <c r="I42" s="138">
        <v>7</v>
      </c>
      <c r="J42" s="138">
        <v>1</v>
      </c>
      <c r="K42" s="138">
        <v>0</v>
      </c>
      <c r="L42" s="138">
        <v>1</v>
      </c>
      <c r="M42" s="138">
        <v>0</v>
      </c>
      <c r="N42" s="138">
        <v>0</v>
      </c>
      <c r="O42" s="138">
        <v>16</v>
      </c>
      <c r="P42" s="138">
        <v>23</v>
      </c>
      <c r="Q42" s="138">
        <v>0</v>
      </c>
      <c r="R42" s="138">
        <v>0</v>
      </c>
      <c r="S42" s="138">
        <v>0</v>
      </c>
      <c r="T42" s="138">
        <v>0</v>
      </c>
      <c r="U42" s="138">
        <v>0</v>
      </c>
      <c r="V42" s="138">
        <v>0</v>
      </c>
      <c r="W42" s="138">
        <v>0</v>
      </c>
      <c r="X42" s="138">
        <v>0</v>
      </c>
      <c r="Y42" s="138">
        <v>0</v>
      </c>
      <c r="Z42" s="138">
        <v>0</v>
      </c>
      <c r="AA42" s="138">
        <v>0</v>
      </c>
      <c r="AB42" s="138">
        <v>0</v>
      </c>
      <c r="AC42" s="138">
        <v>0</v>
      </c>
      <c r="AD42" s="138">
        <v>46</v>
      </c>
      <c r="AE42" s="138">
        <v>39</v>
      </c>
      <c r="AF42" s="138">
        <v>0</v>
      </c>
      <c r="AG42" s="139">
        <v>85</v>
      </c>
      <c r="AH42" s="64"/>
    </row>
    <row r="43" spans="1:35" ht="20.100000000000001" customHeight="1" x14ac:dyDescent="0.35">
      <c r="A43" s="215" t="s">
        <v>114</v>
      </c>
      <c r="B43" s="99" t="s">
        <v>115</v>
      </c>
      <c r="C43" s="135">
        <v>25</v>
      </c>
      <c r="D43" s="135">
        <v>19</v>
      </c>
      <c r="E43" s="135">
        <v>0</v>
      </c>
      <c r="F43" s="135">
        <v>5</v>
      </c>
      <c r="G43" s="135">
        <v>1</v>
      </c>
      <c r="H43" s="135">
        <v>0</v>
      </c>
      <c r="I43" s="135">
        <v>8</v>
      </c>
      <c r="J43" s="135">
        <v>15</v>
      </c>
      <c r="K43" s="135">
        <v>0</v>
      </c>
      <c r="L43" s="135">
        <v>0</v>
      </c>
      <c r="M43" s="135">
        <v>0</v>
      </c>
      <c r="N43" s="135">
        <v>0</v>
      </c>
      <c r="O43" s="135">
        <v>14</v>
      </c>
      <c r="P43" s="135">
        <v>16</v>
      </c>
      <c r="Q43" s="135">
        <v>0</v>
      </c>
      <c r="R43" s="135">
        <v>0</v>
      </c>
      <c r="S43" s="135">
        <v>0</v>
      </c>
      <c r="T43" s="135">
        <v>0</v>
      </c>
      <c r="U43" s="135">
        <v>2</v>
      </c>
      <c r="V43" s="135">
        <v>1</v>
      </c>
      <c r="W43" s="135">
        <v>0</v>
      </c>
      <c r="X43" s="135">
        <v>4</v>
      </c>
      <c r="Y43" s="135">
        <v>7</v>
      </c>
      <c r="Z43" s="135">
        <v>0</v>
      </c>
      <c r="AA43" s="135">
        <v>2</v>
      </c>
      <c r="AB43" s="135">
        <v>2</v>
      </c>
      <c r="AC43" s="135">
        <v>0</v>
      </c>
      <c r="AD43" s="135">
        <v>60</v>
      </c>
      <c r="AE43" s="135">
        <v>61</v>
      </c>
      <c r="AF43" s="135">
        <v>0</v>
      </c>
      <c r="AG43" s="136">
        <v>121</v>
      </c>
      <c r="AH43" s="64"/>
    </row>
    <row r="44" spans="1:35" ht="20.100000000000001" customHeight="1" x14ac:dyDescent="0.35">
      <c r="A44" s="216" t="s">
        <v>117</v>
      </c>
      <c r="B44" s="101" t="s">
        <v>118</v>
      </c>
      <c r="C44" s="138">
        <v>20</v>
      </c>
      <c r="D44" s="138">
        <v>21</v>
      </c>
      <c r="E44" s="138">
        <v>0</v>
      </c>
      <c r="F44" s="138">
        <v>2</v>
      </c>
      <c r="G44" s="138">
        <v>2</v>
      </c>
      <c r="H44" s="138">
        <v>0</v>
      </c>
      <c r="I44" s="138">
        <v>6</v>
      </c>
      <c r="J44" s="138">
        <v>2</v>
      </c>
      <c r="K44" s="138">
        <v>0</v>
      </c>
      <c r="L44" s="138">
        <v>0</v>
      </c>
      <c r="M44" s="138">
        <v>1</v>
      </c>
      <c r="N44" s="138">
        <v>0</v>
      </c>
      <c r="O44" s="138">
        <v>11</v>
      </c>
      <c r="P44" s="138">
        <v>13</v>
      </c>
      <c r="Q44" s="138">
        <v>0</v>
      </c>
      <c r="R44" s="138">
        <v>0</v>
      </c>
      <c r="S44" s="138">
        <v>0</v>
      </c>
      <c r="T44" s="138">
        <v>0</v>
      </c>
      <c r="U44" s="138">
        <v>0</v>
      </c>
      <c r="V44" s="138">
        <v>0</v>
      </c>
      <c r="W44" s="138">
        <v>0</v>
      </c>
      <c r="X44" s="138">
        <v>1</v>
      </c>
      <c r="Y44" s="138">
        <v>0</v>
      </c>
      <c r="Z44" s="138">
        <v>0</v>
      </c>
      <c r="AA44" s="138">
        <v>0</v>
      </c>
      <c r="AB44" s="138">
        <v>0</v>
      </c>
      <c r="AC44" s="138">
        <v>0</v>
      </c>
      <c r="AD44" s="138">
        <v>40</v>
      </c>
      <c r="AE44" s="138">
        <v>39</v>
      </c>
      <c r="AF44" s="138">
        <v>0</v>
      </c>
      <c r="AG44" s="139">
        <v>79</v>
      </c>
      <c r="AH44" s="64"/>
    </row>
    <row r="45" spans="1:35" ht="20.100000000000001" customHeight="1" x14ac:dyDescent="0.35">
      <c r="A45" s="215" t="s">
        <v>117</v>
      </c>
      <c r="B45" s="99" t="s">
        <v>120</v>
      </c>
      <c r="C45" s="135">
        <v>78</v>
      </c>
      <c r="D45" s="135">
        <v>72</v>
      </c>
      <c r="E45" s="135">
        <v>0</v>
      </c>
      <c r="F45" s="135">
        <v>1</v>
      </c>
      <c r="G45" s="135">
        <v>4</v>
      </c>
      <c r="H45" s="135">
        <v>0</v>
      </c>
      <c r="I45" s="135">
        <v>13</v>
      </c>
      <c r="J45" s="135">
        <v>12</v>
      </c>
      <c r="K45" s="135">
        <v>0</v>
      </c>
      <c r="L45" s="135">
        <v>0</v>
      </c>
      <c r="M45" s="135">
        <v>0</v>
      </c>
      <c r="N45" s="135">
        <v>0</v>
      </c>
      <c r="O45" s="135">
        <v>70</v>
      </c>
      <c r="P45" s="135">
        <v>68</v>
      </c>
      <c r="Q45" s="135">
        <v>0</v>
      </c>
      <c r="R45" s="135">
        <v>0</v>
      </c>
      <c r="S45" s="135">
        <v>0</v>
      </c>
      <c r="T45" s="135">
        <v>0</v>
      </c>
      <c r="U45" s="135">
        <v>1</v>
      </c>
      <c r="V45" s="135">
        <v>0</v>
      </c>
      <c r="W45" s="135">
        <v>0</v>
      </c>
      <c r="X45" s="135">
        <v>35</v>
      </c>
      <c r="Y45" s="135">
        <v>32</v>
      </c>
      <c r="Z45" s="135">
        <v>0</v>
      </c>
      <c r="AA45" s="135">
        <v>2</v>
      </c>
      <c r="AB45" s="135">
        <v>4</v>
      </c>
      <c r="AC45" s="135">
        <v>0</v>
      </c>
      <c r="AD45" s="135">
        <v>200</v>
      </c>
      <c r="AE45" s="135">
        <v>192</v>
      </c>
      <c r="AF45" s="135">
        <v>0</v>
      </c>
      <c r="AG45" s="136">
        <v>392</v>
      </c>
      <c r="AH45" s="64"/>
      <c r="AI45" s="64"/>
    </row>
    <row r="46" spans="1:35" ht="20.100000000000001" customHeight="1" x14ac:dyDescent="0.35">
      <c r="A46" s="216" t="s">
        <v>117</v>
      </c>
      <c r="B46" s="101" t="s">
        <v>122</v>
      </c>
      <c r="C46" s="138">
        <v>17</v>
      </c>
      <c r="D46" s="138">
        <v>11</v>
      </c>
      <c r="E46" s="138">
        <v>0</v>
      </c>
      <c r="F46" s="138">
        <v>0</v>
      </c>
      <c r="G46" s="138">
        <v>0</v>
      </c>
      <c r="H46" s="138">
        <v>0</v>
      </c>
      <c r="I46" s="138">
        <v>0</v>
      </c>
      <c r="J46" s="138">
        <v>0</v>
      </c>
      <c r="K46" s="138">
        <v>0</v>
      </c>
      <c r="L46" s="138">
        <v>0</v>
      </c>
      <c r="M46" s="138">
        <v>0</v>
      </c>
      <c r="N46" s="138">
        <v>0</v>
      </c>
      <c r="O46" s="138">
        <v>2</v>
      </c>
      <c r="P46" s="138">
        <v>8</v>
      </c>
      <c r="Q46" s="138">
        <v>0</v>
      </c>
      <c r="R46" s="138">
        <v>0</v>
      </c>
      <c r="S46" s="138">
        <v>0</v>
      </c>
      <c r="T46" s="138">
        <v>0</v>
      </c>
      <c r="U46" s="138">
        <v>0</v>
      </c>
      <c r="V46" s="138">
        <v>0</v>
      </c>
      <c r="W46" s="138">
        <v>0</v>
      </c>
      <c r="X46" s="138">
        <v>0</v>
      </c>
      <c r="Y46" s="138">
        <v>0</v>
      </c>
      <c r="Z46" s="138">
        <v>0</v>
      </c>
      <c r="AA46" s="138">
        <v>3</v>
      </c>
      <c r="AB46" s="138">
        <v>4</v>
      </c>
      <c r="AC46" s="138">
        <v>0</v>
      </c>
      <c r="AD46" s="138">
        <v>22</v>
      </c>
      <c r="AE46" s="138">
        <v>23</v>
      </c>
      <c r="AF46" s="138">
        <v>0</v>
      </c>
      <c r="AG46" s="139">
        <v>45</v>
      </c>
      <c r="AH46" s="64"/>
    </row>
    <row r="47" spans="1:35" ht="20.100000000000001" customHeight="1" x14ac:dyDescent="0.35">
      <c r="A47" s="215" t="s">
        <v>117</v>
      </c>
      <c r="B47" s="99" t="s">
        <v>644</v>
      </c>
      <c r="C47" s="135">
        <v>0</v>
      </c>
      <c r="D47" s="135">
        <v>0</v>
      </c>
      <c r="E47" s="135">
        <v>0</v>
      </c>
      <c r="F47" s="135">
        <v>0</v>
      </c>
      <c r="G47" s="135">
        <v>0</v>
      </c>
      <c r="H47" s="135">
        <v>0</v>
      </c>
      <c r="I47" s="135">
        <v>0</v>
      </c>
      <c r="J47" s="135">
        <v>0</v>
      </c>
      <c r="K47" s="135">
        <v>0</v>
      </c>
      <c r="L47" s="135">
        <v>0</v>
      </c>
      <c r="M47" s="135">
        <v>0</v>
      </c>
      <c r="N47" s="135">
        <v>0</v>
      </c>
      <c r="O47" s="135">
        <v>0</v>
      </c>
      <c r="P47" s="135">
        <v>0</v>
      </c>
      <c r="Q47" s="135">
        <v>0</v>
      </c>
      <c r="R47" s="135">
        <v>0</v>
      </c>
      <c r="S47" s="135">
        <v>0</v>
      </c>
      <c r="T47" s="135">
        <v>0</v>
      </c>
      <c r="U47" s="135">
        <v>0</v>
      </c>
      <c r="V47" s="135">
        <v>0</v>
      </c>
      <c r="W47" s="135">
        <v>0</v>
      </c>
      <c r="X47" s="135">
        <v>0</v>
      </c>
      <c r="Y47" s="135">
        <v>0</v>
      </c>
      <c r="Z47" s="135">
        <v>0</v>
      </c>
      <c r="AA47" s="135">
        <v>0</v>
      </c>
      <c r="AB47" s="135">
        <v>0</v>
      </c>
      <c r="AC47" s="135">
        <v>0</v>
      </c>
      <c r="AD47" s="135">
        <v>0</v>
      </c>
      <c r="AE47" s="135">
        <v>0</v>
      </c>
      <c r="AF47" s="135">
        <v>0</v>
      </c>
      <c r="AG47" s="136">
        <v>0</v>
      </c>
      <c r="AH47" s="64"/>
    </row>
    <row r="48" spans="1:35" ht="20.100000000000001" customHeight="1" x14ac:dyDescent="0.35">
      <c r="A48" s="216" t="s">
        <v>117</v>
      </c>
      <c r="B48" s="101" t="s">
        <v>125</v>
      </c>
      <c r="C48" s="138">
        <v>35</v>
      </c>
      <c r="D48" s="138">
        <v>18</v>
      </c>
      <c r="E48" s="138">
        <v>0</v>
      </c>
      <c r="F48" s="138">
        <v>4</v>
      </c>
      <c r="G48" s="138">
        <v>2</v>
      </c>
      <c r="H48" s="138">
        <v>0</v>
      </c>
      <c r="I48" s="138">
        <v>1</v>
      </c>
      <c r="J48" s="138">
        <v>2</v>
      </c>
      <c r="K48" s="138">
        <v>0</v>
      </c>
      <c r="L48" s="138">
        <v>0</v>
      </c>
      <c r="M48" s="138">
        <v>0</v>
      </c>
      <c r="N48" s="138">
        <v>0</v>
      </c>
      <c r="O48" s="138">
        <v>8</v>
      </c>
      <c r="P48" s="138">
        <v>12</v>
      </c>
      <c r="Q48" s="138">
        <v>0</v>
      </c>
      <c r="R48" s="138">
        <v>0</v>
      </c>
      <c r="S48" s="138">
        <v>0</v>
      </c>
      <c r="T48" s="138">
        <v>0</v>
      </c>
      <c r="U48" s="138">
        <v>10</v>
      </c>
      <c r="V48" s="138">
        <v>3</v>
      </c>
      <c r="W48" s="138">
        <v>0</v>
      </c>
      <c r="X48" s="138">
        <v>7</v>
      </c>
      <c r="Y48" s="138">
        <v>9</v>
      </c>
      <c r="Z48" s="138">
        <v>0</v>
      </c>
      <c r="AA48" s="138">
        <v>0</v>
      </c>
      <c r="AB48" s="138">
        <v>0</v>
      </c>
      <c r="AC48" s="138">
        <v>0</v>
      </c>
      <c r="AD48" s="138">
        <v>65</v>
      </c>
      <c r="AE48" s="138">
        <v>46</v>
      </c>
      <c r="AF48" s="138">
        <v>0</v>
      </c>
      <c r="AG48" s="139">
        <v>111</v>
      </c>
      <c r="AH48" s="64"/>
    </row>
    <row r="49" spans="1:34" ht="20.100000000000001" customHeight="1" x14ac:dyDescent="0.35">
      <c r="A49" s="215" t="s">
        <v>128</v>
      </c>
      <c r="B49" s="99" t="s">
        <v>129</v>
      </c>
      <c r="C49" s="135">
        <v>28</v>
      </c>
      <c r="D49" s="135">
        <v>29</v>
      </c>
      <c r="E49" s="135">
        <v>0</v>
      </c>
      <c r="F49" s="135">
        <v>8</v>
      </c>
      <c r="G49" s="135">
        <v>6</v>
      </c>
      <c r="H49" s="135">
        <v>0</v>
      </c>
      <c r="I49" s="135">
        <v>1</v>
      </c>
      <c r="J49" s="135">
        <v>2</v>
      </c>
      <c r="K49" s="135">
        <v>0</v>
      </c>
      <c r="L49" s="135">
        <v>1</v>
      </c>
      <c r="M49" s="135">
        <v>0</v>
      </c>
      <c r="N49" s="135">
        <v>0</v>
      </c>
      <c r="O49" s="135">
        <v>3</v>
      </c>
      <c r="P49" s="135">
        <v>6</v>
      </c>
      <c r="Q49" s="135">
        <v>0</v>
      </c>
      <c r="R49" s="135">
        <v>0</v>
      </c>
      <c r="S49" s="135">
        <v>0</v>
      </c>
      <c r="T49" s="135">
        <v>0</v>
      </c>
      <c r="U49" s="135">
        <v>1</v>
      </c>
      <c r="V49" s="135">
        <v>0</v>
      </c>
      <c r="W49" s="135">
        <v>0</v>
      </c>
      <c r="X49" s="135">
        <v>0</v>
      </c>
      <c r="Y49" s="135">
        <v>0</v>
      </c>
      <c r="Z49" s="135">
        <v>0</v>
      </c>
      <c r="AA49" s="135">
        <v>0</v>
      </c>
      <c r="AB49" s="135">
        <v>0</v>
      </c>
      <c r="AC49" s="135">
        <v>0</v>
      </c>
      <c r="AD49" s="135">
        <v>42</v>
      </c>
      <c r="AE49" s="135">
        <v>43</v>
      </c>
      <c r="AF49" s="135">
        <v>0</v>
      </c>
      <c r="AG49" s="136">
        <v>85</v>
      </c>
      <c r="AH49" s="64"/>
    </row>
    <row r="50" spans="1:34" ht="20.100000000000001" customHeight="1" x14ac:dyDescent="0.35">
      <c r="A50" s="216" t="s">
        <v>128</v>
      </c>
      <c r="B50" s="101" t="s">
        <v>130</v>
      </c>
      <c r="C50" s="138">
        <v>15</v>
      </c>
      <c r="D50" s="138">
        <v>17</v>
      </c>
      <c r="E50" s="138">
        <v>0</v>
      </c>
      <c r="F50" s="138">
        <v>3</v>
      </c>
      <c r="G50" s="138">
        <v>6</v>
      </c>
      <c r="H50" s="138">
        <v>0</v>
      </c>
      <c r="I50" s="138">
        <v>0</v>
      </c>
      <c r="J50" s="138">
        <v>3</v>
      </c>
      <c r="K50" s="138">
        <v>0</v>
      </c>
      <c r="L50" s="138">
        <v>0</v>
      </c>
      <c r="M50" s="138">
        <v>0</v>
      </c>
      <c r="N50" s="138">
        <v>0</v>
      </c>
      <c r="O50" s="138">
        <v>4</v>
      </c>
      <c r="P50" s="138">
        <v>1</v>
      </c>
      <c r="Q50" s="138">
        <v>0</v>
      </c>
      <c r="R50" s="138">
        <v>0</v>
      </c>
      <c r="S50" s="138">
        <v>0</v>
      </c>
      <c r="T50" s="138">
        <v>0</v>
      </c>
      <c r="U50" s="138">
        <v>0</v>
      </c>
      <c r="V50" s="138">
        <v>0</v>
      </c>
      <c r="W50" s="138">
        <v>0</v>
      </c>
      <c r="X50" s="138">
        <v>0</v>
      </c>
      <c r="Y50" s="138">
        <v>0</v>
      </c>
      <c r="Z50" s="138">
        <v>0</v>
      </c>
      <c r="AA50" s="138">
        <v>1</v>
      </c>
      <c r="AB50" s="138">
        <v>0</v>
      </c>
      <c r="AC50" s="138">
        <v>0</v>
      </c>
      <c r="AD50" s="138">
        <v>23</v>
      </c>
      <c r="AE50" s="138">
        <v>27</v>
      </c>
      <c r="AF50" s="138">
        <v>0</v>
      </c>
      <c r="AG50" s="139">
        <v>50</v>
      </c>
      <c r="AH50" s="64"/>
    </row>
    <row r="51" spans="1:34" ht="20.100000000000001" customHeight="1" x14ac:dyDescent="0.35">
      <c r="A51" s="215" t="s">
        <v>134</v>
      </c>
      <c r="B51" s="99" t="s">
        <v>135</v>
      </c>
      <c r="C51" s="135">
        <v>53</v>
      </c>
      <c r="D51" s="135">
        <v>29</v>
      </c>
      <c r="E51" s="135">
        <v>0</v>
      </c>
      <c r="F51" s="135">
        <v>4</v>
      </c>
      <c r="G51" s="135">
        <v>4</v>
      </c>
      <c r="H51" s="135">
        <v>0</v>
      </c>
      <c r="I51" s="135">
        <v>1</v>
      </c>
      <c r="J51" s="135">
        <v>3</v>
      </c>
      <c r="K51" s="135">
        <v>0</v>
      </c>
      <c r="L51" s="135">
        <v>0</v>
      </c>
      <c r="M51" s="135">
        <v>1</v>
      </c>
      <c r="N51" s="135">
        <v>0</v>
      </c>
      <c r="O51" s="135">
        <v>10</v>
      </c>
      <c r="P51" s="135">
        <v>3</v>
      </c>
      <c r="Q51" s="135">
        <v>0</v>
      </c>
      <c r="R51" s="135">
        <v>0</v>
      </c>
      <c r="S51" s="135">
        <v>0</v>
      </c>
      <c r="T51" s="135">
        <v>0</v>
      </c>
      <c r="U51" s="135">
        <v>0</v>
      </c>
      <c r="V51" s="135">
        <v>0</v>
      </c>
      <c r="W51" s="135">
        <v>0</v>
      </c>
      <c r="X51" s="135">
        <v>0</v>
      </c>
      <c r="Y51" s="135">
        <v>0</v>
      </c>
      <c r="Z51" s="135">
        <v>0</v>
      </c>
      <c r="AA51" s="135">
        <v>0</v>
      </c>
      <c r="AB51" s="135">
        <v>0</v>
      </c>
      <c r="AC51" s="135">
        <v>0</v>
      </c>
      <c r="AD51" s="135">
        <v>68</v>
      </c>
      <c r="AE51" s="135">
        <v>40</v>
      </c>
      <c r="AF51" s="135">
        <v>0</v>
      </c>
      <c r="AG51" s="136">
        <v>108</v>
      </c>
      <c r="AH51" s="64"/>
    </row>
    <row r="52" spans="1:34" ht="20.100000000000001" customHeight="1" x14ac:dyDescent="0.35">
      <c r="A52" s="216" t="s">
        <v>134</v>
      </c>
      <c r="B52" s="101" t="s">
        <v>137</v>
      </c>
      <c r="C52" s="138">
        <v>19</v>
      </c>
      <c r="D52" s="138">
        <v>16</v>
      </c>
      <c r="E52" s="138">
        <v>0</v>
      </c>
      <c r="F52" s="138">
        <v>1</v>
      </c>
      <c r="G52" s="138">
        <v>2</v>
      </c>
      <c r="H52" s="138">
        <v>0</v>
      </c>
      <c r="I52" s="138">
        <v>1</v>
      </c>
      <c r="J52" s="138">
        <v>2</v>
      </c>
      <c r="K52" s="138">
        <v>0</v>
      </c>
      <c r="L52" s="138">
        <v>0</v>
      </c>
      <c r="M52" s="138">
        <v>0</v>
      </c>
      <c r="N52" s="138">
        <v>0</v>
      </c>
      <c r="O52" s="138">
        <v>7</v>
      </c>
      <c r="P52" s="138">
        <v>11</v>
      </c>
      <c r="Q52" s="138">
        <v>0</v>
      </c>
      <c r="R52" s="138">
        <v>0</v>
      </c>
      <c r="S52" s="138">
        <v>0</v>
      </c>
      <c r="T52" s="138">
        <v>0</v>
      </c>
      <c r="U52" s="138">
        <v>1</v>
      </c>
      <c r="V52" s="138">
        <v>2</v>
      </c>
      <c r="W52" s="138">
        <v>0</v>
      </c>
      <c r="X52" s="138">
        <v>6</v>
      </c>
      <c r="Y52" s="138">
        <v>5</v>
      </c>
      <c r="Z52" s="138">
        <v>0</v>
      </c>
      <c r="AA52" s="138">
        <v>0</v>
      </c>
      <c r="AB52" s="138">
        <v>1</v>
      </c>
      <c r="AC52" s="138">
        <v>0</v>
      </c>
      <c r="AD52" s="138">
        <v>35</v>
      </c>
      <c r="AE52" s="138">
        <v>39</v>
      </c>
      <c r="AF52" s="138">
        <v>0</v>
      </c>
      <c r="AG52" s="139">
        <v>74</v>
      </c>
      <c r="AH52" s="64"/>
    </row>
    <row r="53" spans="1:34" ht="20.100000000000001" customHeight="1" x14ac:dyDescent="0.35">
      <c r="A53" s="215" t="s">
        <v>139</v>
      </c>
      <c r="B53" s="99" t="s">
        <v>140</v>
      </c>
      <c r="C53" s="135">
        <v>25</v>
      </c>
      <c r="D53" s="135">
        <v>13</v>
      </c>
      <c r="E53" s="135">
        <v>0</v>
      </c>
      <c r="F53" s="135">
        <v>2</v>
      </c>
      <c r="G53" s="135">
        <v>0</v>
      </c>
      <c r="H53" s="135">
        <v>0</v>
      </c>
      <c r="I53" s="135">
        <v>0</v>
      </c>
      <c r="J53" s="135">
        <v>1</v>
      </c>
      <c r="K53" s="135">
        <v>0</v>
      </c>
      <c r="L53" s="135">
        <v>2</v>
      </c>
      <c r="M53" s="135">
        <v>1</v>
      </c>
      <c r="N53" s="135">
        <v>0</v>
      </c>
      <c r="O53" s="135">
        <v>7</v>
      </c>
      <c r="P53" s="135">
        <v>8</v>
      </c>
      <c r="Q53" s="135">
        <v>0</v>
      </c>
      <c r="R53" s="135">
        <v>0</v>
      </c>
      <c r="S53" s="135">
        <v>0</v>
      </c>
      <c r="T53" s="135">
        <v>0</v>
      </c>
      <c r="U53" s="135">
        <v>0</v>
      </c>
      <c r="V53" s="135">
        <v>0</v>
      </c>
      <c r="W53" s="135">
        <v>0</v>
      </c>
      <c r="X53" s="135">
        <v>0</v>
      </c>
      <c r="Y53" s="135">
        <v>0</v>
      </c>
      <c r="Z53" s="135">
        <v>0</v>
      </c>
      <c r="AA53" s="135">
        <v>0</v>
      </c>
      <c r="AB53" s="135">
        <v>0</v>
      </c>
      <c r="AC53" s="135">
        <v>0</v>
      </c>
      <c r="AD53" s="135">
        <v>36</v>
      </c>
      <c r="AE53" s="135">
        <v>23</v>
      </c>
      <c r="AF53" s="135">
        <v>0</v>
      </c>
      <c r="AG53" s="136">
        <v>59</v>
      </c>
      <c r="AH53" s="64"/>
    </row>
    <row r="54" spans="1:34" ht="20.100000000000001" customHeight="1" x14ac:dyDescent="0.35">
      <c r="A54" s="216" t="s">
        <v>142</v>
      </c>
      <c r="B54" s="101" t="s">
        <v>143</v>
      </c>
      <c r="C54" s="138">
        <v>30</v>
      </c>
      <c r="D54" s="138">
        <v>15</v>
      </c>
      <c r="E54" s="138">
        <v>0</v>
      </c>
      <c r="F54" s="138">
        <v>0</v>
      </c>
      <c r="G54" s="138">
        <v>0</v>
      </c>
      <c r="H54" s="138">
        <v>0</v>
      </c>
      <c r="I54" s="138">
        <v>1</v>
      </c>
      <c r="J54" s="138">
        <v>4</v>
      </c>
      <c r="K54" s="138">
        <v>0</v>
      </c>
      <c r="L54" s="138">
        <v>0</v>
      </c>
      <c r="M54" s="138">
        <v>0</v>
      </c>
      <c r="N54" s="138">
        <v>0</v>
      </c>
      <c r="O54" s="138">
        <v>7</v>
      </c>
      <c r="P54" s="138">
        <v>11</v>
      </c>
      <c r="Q54" s="138">
        <v>0</v>
      </c>
      <c r="R54" s="138">
        <v>0</v>
      </c>
      <c r="S54" s="138">
        <v>0</v>
      </c>
      <c r="T54" s="138">
        <v>0</v>
      </c>
      <c r="U54" s="138">
        <v>0</v>
      </c>
      <c r="V54" s="138">
        <v>0</v>
      </c>
      <c r="W54" s="138">
        <v>0</v>
      </c>
      <c r="X54" s="138">
        <v>0</v>
      </c>
      <c r="Y54" s="138">
        <v>0</v>
      </c>
      <c r="Z54" s="138">
        <v>0</v>
      </c>
      <c r="AA54" s="138">
        <v>5</v>
      </c>
      <c r="AB54" s="138">
        <v>0</v>
      </c>
      <c r="AC54" s="138">
        <v>0</v>
      </c>
      <c r="AD54" s="138">
        <v>43</v>
      </c>
      <c r="AE54" s="138">
        <v>30</v>
      </c>
      <c r="AF54" s="138">
        <v>0</v>
      </c>
      <c r="AG54" s="139">
        <v>73</v>
      </c>
      <c r="AH54" s="64"/>
    </row>
    <row r="55" spans="1:34" ht="20.100000000000001" customHeight="1" x14ac:dyDescent="0.35">
      <c r="A55" s="215" t="s">
        <v>145</v>
      </c>
      <c r="B55" s="99" t="s">
        <v>146</v>
      </c>
      <c r="C55" s="135">
        <v>43</v>
      </c>
      <c r="D55" s="135">
        <v>30</v>
      </c>
      <c r="E55" s="135">
        <v>1</v>
      </c>
      <c r="F55" s="135">
        <v>1</v>
      </c>
      <c r="G55" s="135">
        <v>3</v>
      </c>
      <c r="H55" s="135">
        <v>0</v>
      </c>
      <c r="I55" s="135">
        <v>3</v>
      </c>
      <c r="J55" s="135">
        <v>3</v>
      </c>
      <c r="K55" s="135">
        <v>0</v>
      </c>
      <c r="L55" s="135">
        <v>0</v>
      </c>
      <c r="M55" s="135">
        <v>0</v>
      </c>
      <c r="N55" s="135">
        <v>0</v>
      </c>
      <c r="O55" s="135">
        <v>17</v>
      </c>
      <c r="P55" s="135">
        <v>25</v>
      </c>
      <c r="Q55" s="135">
        <v>0</v>
      </c>
      <c r="R55" s="135">
        <v>0</v>
      </c>
      <c r="S55" s="135">
        <v>0</v>
      </c>
      <c r="T55" s="135">
        <v>0</v>
      </c>
      <c r="U55" s="135">
        <v>0</v>
      </c>
      <c r="V55" s="135">
        <v>2</v>
      </c>
      <c r="W55" s="135">
        <v>0</v>
      </c>
      <c r="X55" s="135">
        <v>6</v>
      </c>
      <c r="Y55" s="135">
        <v>9</v>
      </c>
      <c r="Z55" s="135">
        <v>0</v>
      </c>
      <c r="AA55" s="135">
        <v>4</v>
      </c>
      <c r="AB55" s="135">
        <v>4</v>
      </c>
      <c r="AC55" s="135">
        <v>0</v>
      </c>
      <c r="AD55" s="135">
        <v>74</v>
      </c>
      <c r="AE55" s="135">
        <v>76</v>
      </c>
      <c r="AF55" s="135">
        <v>1</v>
      </c>
      <c r="AG55" s="136">
        <v>151</v>
      </c>
      <c r="AH55" s="64"/>
    </row>
    <row r="56" spans="1:34" ht="20.100000000000001" customHeight="1" x14ac:dyDescent="0.35">
      <c r="A56" s="216" t="s">
        <v>145</v>
      </c>
      <c r="B56" s="101" t="s">
        <v>150</v>
      </c>
      <c r="C56" s="138">
        <v>21</v>
      </c>
      <c r="D56" s="138">
        <v>38</v>
      </c>
      <c r="E56" s="138">
        <v>0</v>
      </c>
      <c r="F56" s="138">
        <v>1</v>
      </c>
      <c r="G56" s="138">
        <v>3</v>
      </c>
      <c r="H56" s="138">
        <v>0</v>
      </c>
      <c r="I56" s="138">
        <v>4</v>
      </c>
      <c r="J56" s="138">
        <v>9</v>
      </c>
      <c r="K56" s="138">
        <v>0</v>
      </c>
      <c r="L56" s="138">
        <v>0</v>
      </c>
      <c r="M56" s="138">
        <v>0</v>
      </c>
      <c r="N56" s="138">
        <v>0</v>
      </c>
      <c r="O56" s="138">
        <v>17</v>
      </c>
      <c r="P56" s="138">
        <v>28</v>
      </c>
      <c r="Q56" s="138">
        <v>0</v>
      </c>
      <c r="R56" s="138">
        <v>0</v>
      </c>
      <c r="S56" s="138">
        <v>0</v>
      </c>
      <c r="T56" s="138">
        <v>0</v>
      </c>
      <c r="U56" s="138">
        <v>1</v>
      </c>
      <c r="V56" s="138">
        <v>1</v>
      </c>
      <c r="W56" s="138">
        <v>0</v>
      </c>
      <c r="X56" s="138">
        <v>8</v>
      </c>
      <c r="Y56" s="138">
        <v>8</v>
      </c>
      <c r="Z56" s="138">
        <v>0</v>
      </c>
      <c r="AA56" s="138">
        <v>5</v>
      </c>
      <c r="AB56" s="138">
        <v>4</v>
      </c>
      <c r="AC56" s="138">
        <v>0</v>
      </c>
      <c r="AD56" s="138">
        <v>57</v>
      </c>
      <c r="AE56" s="138">
        <v>91</v>
      </c>
      <c r="AF56" s="138">
        <v>0</v>
      </c>
      <c r="AG56" s="139">
        <v>148</v>
      </c>
      <c r="AH56" s="64"/>
    </row>
    <row r="57" spans="1:34" ht="20.100000000000001" customHeight="1" x14ac:dyDescent="0.35">
      <c r="A57" s="215" t="s">
        <v>145</v>
      </c>
      <c r="B57" s="99" t="s">
        <v>152</v>
      </c>
      <c r="C57" s="135">
        <v>26</v>
      </c>
      <c r="D57" s="135">
        <v>25</v>
      </c>
      <c r="E57" s="135">
        <v>0</v>
      </c>
      <c r="F57" s="135">
        <v>1</v>
      </c>
      <c r="G57" s="135">
        <v>2</v>
      </c>
      <c r="H57" s="135">
        <v>0</v>
      </c>
      <c r="I57" s="135">
        <v>3</v>
      </c>
      <c r="J57" s="135">
        <v>2</v>
      </c>
      <c r="K57" s="135">
        <v>0</v>
      </c>
      <c r="L57" s="135">
        <v>0</v>
      </c>
      <c r="M57" s="135">
        <v>1</v>
      </c>
      <c r="N57" s="135">
        <v>0</v>
      </c>
      <c r="O57" s="135">
        <v>4</v>
      </c>
      <c r="P57" s="135">
        <v>6</v>
      </c>
      <c r="Q57" s="135">
        <v>0</v>
      </c>
      <c r="R57" s="135">
        <v>1</v>
      </c>
      <c r="S57" s="135">
        <v>0</v>
      </c>
      <c r="T57" s="135">
        <v>0</v>
      </c>
      <c r="U57" s="135">
        <v>0</v>
      </c>
      <c r="V57" s="135">
        <v>0</v>
      </c>
      <c r="W57" s="135">
        <v>0</v>
      </c>
      <c r="X57" s="135">
        <v>3</v>
      </c>
      <c r="Y57" s="135">
        <v>10</v>
      </c>
      <c r="Z57" s="135">
        <v>0</v>
      </c>
      <c r="AA57" s="135">
        <v>0</v>
      </c>
      <c r="AB57" s="135">
        <v>0</v>
      </c>
      <c r="AC57" s="135">
        <v>0</v>
      </c>
      <c r="AD57" s="135">
        <v>38</v>
      </c>
      <c r="AE57" s="135">
        <v>46</v>
      </c>
      <c r="AF57" s="135">
        <v>0</v>
      </c>
      <c r="AG57" s="136">
        <v>84</v>
      </c>
      <c r="AH57" s="64"/>
    </row>
    <row r="58" spans="1:34" ht="20.100000000000001" customHeight="1" x14ac:dyDescent="0.35">
      <c r="A58" s="216" t="s">
        <v>154</v>
      </c>
      <c r="B58" s="101" t="s">
        <v>155</v>
      </c>
      <c r="C58" s="138">
        <v>32</v>
      </c>
      <c r="D58" s="138">
        <v>27</v>
      </c>
      <c r="E58" s="138">
        <v>0</v>
      </c>
      <c r="F58" s="138">
        <v>1</v>
      </c>
      <c r="G58" s="138">
        <v>1</v>
      </c>
      <c r="H58" s="138">
        <v>0</v>
      </c>
      <c r="I58" s="138">
        <v>0</v>
      </c>
      <c r="J58" s="138">
        <v>1</v>
      </c>
      <c r="K58" s="138">
        <v>0</v>
      </c>
      <c r="L58" s="138">
        <v>0</v>
      </c>
      <c r="M58" s="138">
        <v>0</v>
      </c>
      <c r="N58" s="138">
        <v>0</v>
      </c>
      <c r="O58" s="138">
        <v>3</v>
      </c>
      <c r="P58" s="138">
        <v>5</v>
      </c>
      <c r="Q58" s="138">
        <v>0</v>
      </c>
      <c r="R58" s="138">
        <v>0</v>
      </c>
      <c r="S58" s="138">
        <v>0</v>
      </c>
      <c r="T58" s="138">
        <v>0</v>
      </c>
      <c r="U58" s="138">
        <v>0</v>
      </c>
      <c r="V58" s="138">
        <v>0</v>
      </c>
      <c r="W58" s="138">
        <v>0</v>
      </c>
      <c r="X58" s="138">
        <v>1</v>
      </c>
      <c r="Y58" s="138">
        <v>0</v>
      </c>
      <c r="Z58" s="138">
        <v>0</v>
      </c>
      <c r="AA58" s="138">
        <v>0</v>
      </c>
      <c r="AB58" s="138">
        <v>0</v>
      </c>
      <c r="AC58" s="138">
        <v>0</v>
      </c>
      <c r="AD58" s="138">
        <v>37</v>
      </c>
      <c r="AE58" s="138">
        <v>34</v>
      </c>
      <c r="AF58" s="138">
        <v>0</v>
      </c>
      <c r="AG58" s="139">
        <v>71</v>
      </c>
      <c r="AH58" s="64"/>
    </row>
    <row r="59" spans="1:34" ht="20.100000000000001" customHeight="1" x14ac:dyDescent="0.35">
      <c r="A59" s="215" t="s">
        <v>157</v>
      </c>
      <c r="B59" s="99" t="s">
        <v>158</v>
      </c>
      <c r="C59" s="135">
        <v>1</v>
      </c>
      <c r="D59" s="135">
        <v>4</v>
      </c>
      <c r="E59" s="135">
        <v>0</v>
      </c>
      <c r="F59" s="135">
        <v>14</v>
      </c>
      <c r="G59" s="135">
        <v>35</v>
      </c>
      <c r="H59" s="135">
        <v>0</v>
      </c>
      <c r="I59" s="135">
        <v>0</v>
      </c>
      <c r="J59" s="135">
        <v>5</v>
      </c>
      <c r="K59" s="135">
        <v>0</v>
      </c>
      <c r="L59" s="135">
        <v>0</v>
      </c>
      <c r="M59" s="135">
        <v>0</v>
      </c>
      <c r="N59" s="135">
        <v>0</v>
      </c>
      <c r="O59" s="135">
        <v>0</v>
      </c>
      <c r="P59" s="135">
        <v>0</v>
      </c>
      <c r="Q59" s="135">
        <v>0</v>
      </c>
      <c r="R59" s="135">
        <v>0</v>
      </c>
      <c r="S59" s="135">
        <v>0</v>
      </c>
      <c r="T59" s="135">
        <v>0</v>
      </c>
      <c r="U59" s="135">
        <v>0</v>
      </c>
      <c r="V59" s="135">
        <v>0</v>
      </c>
      <c r="W59" s="135">
        <v>0</v>
      </c>
      <c r="X59" s="135">
        <v>0</v>
      </c>
      <c r="Y59" s="135">
        <v>0</v>
      </c>
      <c r="Z59" s="135">
        <v>0</v>
      </c>
      <c r="AA59" s="135">
        <v>0</v>
      </c>
      <c r="AB59" s="135">
        <v>0</v>
      </c>
      <c r="AC59" s="135">
        <v>0</v>
      </c>
      <c r="AD59" s="135">
        <v>15</v>
      </c>
      <c r="AE59" s="135">
        <v>44</v>
      </c>
      <c r="AF59" s="135">
        <v>0</v>
      </c>
      <c r="AG59" s="136">
        <v>59</v>
      </c>
      <c r="AH59" s="64"/>
    </row>
    <row r="60" spans="1:34" ht="20.100000000000001" customHeight="1" x14ac:dyDescent="0.35">
      <c r="A60" s="216" t="s">
        <v>157</v>
      </c>
      <c r="B60" s="101" t="s">
        <v>160</v>
      </c>
      <c r="C60" s="138">
        <v>42</v>
      </c>
      <c r="D60" s="138">
        <v>22</v>
      </c>
      <c r="E60" s="138">
        <v>0</v>
      </c>
      <c r="F60" s="138">
        <v>1</v>
      </c>
      <c r="G60" s="138">
        <v>3</v>
      </c>
      <c r="H60" s="138">
        <v>0</v>
      </c>
      <c r="I60" s="138">
        <v>4</v>
      </c>
      <c r="J60" s="138">
        <v>2</v>
      </c>
      <c r="K60" s="138">
        <v>0</v>
      </c>
      <c r="L60" s="138">
        <v>0</v>
      </c>
      <c r="M60" s="138">
        <v>0</v>
      </c>
      <c r="N60" s="138">
        <v>0</v>
      </c>
      <c r="O60" s="138">
        <v>8</v>
      </c>
      <c r="P60" s="138">
        <v>6</v>
      </c>
      <c r="Q60" s="138">
        <v>0</v>
      </c>
      <c r="R60" s="138">
        <v>0</v>
      </c>
      <c r="S60" s="138">
        <v>0</v>
      </c>
      <c r="T60" s="138">
        <v>0</v>
      </c>
      <c r="U60" s="138">
        <v>2</v>
      </c>
      <c r="V60" s="138">
        <v>0</v>
      </c>
      <c r="W60" s="138">
        <v>0</v>
      </c>
      <c r="X60" s="138">
        <v>0</v>
      </c>
      <c r="Y60" s="138">
        <v>0</v>
      </c>
      <c r="Z60" s="138">
        <v>0</v>
      </c>
      <c r="AA60" s="138">
        <v>0</v>
      </c>
      <c r="AB60" s="138">
        <v>0</v>
      </c>
      <c r="AC60" s="138">
        <v>0</v>
      </c>
      <c r="AD60" s="138">
        <v>57</v>
      </c>
      <c r="AE60" s="138">
        <v>33</v>
      </c>
      <c r="AF60" s="138">
        <v>0</v>
      </c>
      <c r="AG60" s="139">
        <v>90</v>
      </c>
      <c r="AH60" s="64"/>
    </row>
    <row r="61" spans="1:34" ht="20.100000000000001" customHeight="1" x14ac:dyDescent="0.35">
      <c r="A61" s="215" t="s">
        <v>162</v>
      </c>
      <c r="B61" s="99" t="s">
        <v>163</v>
      </c>
      <c r="C61" s="135">
        <v>17</v>
      </c>
      <c r="D61" s="135">
        <v>19</v>
      </c>
      <c r="E61" s="135">
        <v>0</v>
      </c>
      <c r="F61" s="135">
        <v>6</v>
      </c>
      <c r="G61" s="135">
        <v>3</v>
      </c>
      <c r="H61" s="135">
        <v>0</v>
      </c>
      <c r="I61" s="135">
        <v>11</v>
      </c>
      <c r="J61" s="135">
        <v>13</v>
      </c>
      <c r="K61" s="135">
        <v>0</v>
      </c>
      <c r="L61" s="135">
        <v>0</v>
      </c>
      <c r="M61" s="135">
        <v>0</v>
      </c>
      <c r="N61" s="135">
        <v>0</v>
      </c>
      <c r="O61" s="135">
        <v>17</v>
      </c>
      <c r="P61" s="135">
        <v>13</v>
      </c>
      <c r="Q61" s="135">
        <v>0</v>
      </c>
      <c r="R61" s="135">
        <v>0</v>
      </c>
      <c r="S61" s="135">
        <v>0</v>
      </c>
      <c r="T61" s="135">
        <v>0</v>
      </c>
      <c r="U61" s="135">
        <v>2</v>
      </c>
      <c r="V61" s="135">
        <v>1</v>
      </c>
      <c r="W61" s="135">
        <v>0</v>
      </c>
      <c r="X61" s="135">
        <v>0</v>
      </c>
      <c r="Y61" s="135">
        <v>0</v>
      </c>
      <c r="Z61" s="135">
        <v>0</v>
      </c>
      <c r="AA61" s="135">
        <v>0</v>
      </c>
      <c r="AB61" s="135">
        <v>0</v>
      </c>
      <c r="AC61" s="135">
        <v>0</v>
      </c>
      <c r="AD61" s="135">
        <v>53</v>
      </c>
      <c r="AE61" s="135">
        <v>49</v>
      </c>
      <c r="AF61" s="135">
        <v>0</v>
      </c>
      <c r="AG61" s="136">
        <v>102</v>
      </c>
      <c r="AH61" s="64"/>
    </row>
    <row r="62" spans="1:34" ht="20.100000000000001" customHeight="1" x14ac:dyDescent="0.35">
      <c r="A62" s="216" t="s">
        <v>162</v>
      </c>
      <c r="B62" s="101" t="s">
        <v>165</v>
      </c>
      <c r="C62" s="138">
        <v>18</v>
      </c>
      <c r="D62" s="138">
        <v>31</v>
      </c>
      <c r="E62" s="138">
        <v>0</v>
      </c>
      <c r="F62" s="138">
        <v>1</v>
      </c>
      <c r="G62" s="138">
        <v>3</v>
      </c>
      <c r="H62" s="138">
        <v>0</v>
      </c>
      <c r="I62" s="138">
        <v>8</v>
      </c>
      <c r="J62" s="138">
        <v>8</v>
      </c>
      <c r="K62" s="138">
        <v>0</v>
      </c>
      <c r="L62" s="138">
        <v>0</v>
      </c>
      <c r="M62" s="138">
        <v>0</v>
      </c>
      <c r="N62" s="138">
        <v>0</v>
      </c>
      <c r="O62" s="138">
        <v>7</v>
      </c>
      <c r="P62" s="138">
        <v>14</v>
      </c>
      <c r="Q62" s="138">
        <v>0</v>
      </c>
      <c r="R62" s="138">
        <v>0</v>
      </c>
      <c r="S62" s="138">
        <v>0</v>
      </c>
      <c r="T62" s="138">
        <v>0</v>
      </c>
      <c r="U62" s="138">
        <v>1</v>
      </c>
      <c r="V62" s="138">
        <v>2</v>
      </c>
      <c r="W62" s="138">
        <v>0</v>
      </c>
      <c r="X62" s="138">
        <v>0</v>
      </c>
      <c r="Y62" s="138">
        <v>0</v>
      </c>
      <c r="Z62" s="138">
        <v>0</v>
      </c>
      <c r="AA62" s="138">
        <v>1</v>
      </c>
      <c r="AB62" s="138">
        <v>0</v>
      </c>
      <c r="AC62" s="138">
        <v>0</v>
      </c>
      <c r="AD62" s="138">
        <v>36</v>
      </c>
      <c r="AE62" s="138">
        <v>58</v>
      </c>
      <c r="AF62" s="138">
        <v>0</v>
      </c>
      <c r="AG62" s="139">
        <v>94</v>
      </c>
      <c r="AH62" s="64"/>
    </row>
    <row r="63" spans="1:34" ht="20.100000000000001" customHeight="1" x14ac:dyDescent="0.35">
      <c r="A63" s="215" t="s">
        <v>162</v>
      </c>
      <c r="B63" s="99" t="s">
        <v>166</v>
      </c>
      <c r="C63" s="135">
        <v>30</v>
      </c>
      <c r="D63" s="135">
        <v>22</v>
      </c>
      <c r="E63" s="135">
        <v>0</v>
      </c>
      <c r="F63" s="135">
        <v>2</v>
      </c>
      <c r="G63" s="135">
        <v>3</v>
      </c>
      <c r="H63" s="135">
        <v>0</v>
      </c>
      <c r="I63" s="135">
        <v>8</v>
      </c>
      <c r="J63" s="135">
        <v>11</v>
      </c>
      <c r="K63" s="135">
        <v>0</v>
      </c>
      <c r="L63" s="135">
        <v>0</v>
      </c>
      <c r="M63" s="135">
        <v>0</v>
      </c>
      <c r="N63" s="135">
        <v>0</v>
      </c>
      <c r="O63" s="135">
        <v>6</v>
      </c>
      <c r="P63" s="135">
        <v>10</v>
      </c>
      <c r="Q63" s="135">
        <v>0</v>
      </c>
      <c r="R63" s="135">
        <v>0</v>
      </c>
      <c r="S63" s="135">
        <v>3</v>
      </c>
      <c r="T63" s="135">
        <v>0</v>
      </c>
      <c r="U63" s="135">
        <v>0</v>
      </c>
      <c r="V63" s="135">
        <v>0</v>
      </c>
      <c r="W63" s="135">
        <v>0</v>
      </c>
      <c r="X63" s="135">
        <v>2</v>
      </c>
      <c r="Y63" s="135">
        <v>1</v>
      </c>
      <c r="Z63" s="135">
        <v>0</v>
      </c>
      <c r="AA63" s="135">
        <v>0</v>
      </c>
      <c r="AB63" s="135">
        <v>2</v>
      </c>
      <c r="AC63" s="135">
        <v>0</v>
      </c>
      <c r="AD63" s="135">
        <v>48</v>
      </c>
      <c r="AE63" s="135">
        <v>52</v>
      </c>
      <c r="AF63" s="135">
        <v>0</v>
      </c>
      <c r="AG63" s="136">
        <v>100</v>
      </c>
      <c r="AH63" s="64"/>
    </row>
    <row r="64" spans="1:34" ht="20.100000000000001" customHeight="1" x14ac:dyDescent="0.35">
      <c r="A64" s="216" t="s">
        <v>168</v>
      </c>
      <c r="B64" s="101" t="s">
        <v>169</v>
      </c>
      <c r="C64" s="138">
        <v>39</v>
      </c>
      <c r="D64" s="138">
        <v>15</v>
      </c>
      <c r="E64" s="138">
        <v>0</v>
      </c>
      <c r="F64" s="138">
        <v>0</v>
      </c>
      <c r="G64" s="138">
        <v>0</v>
      </c>
      <c r="H64" s="138">
        <v>0</v>
      </c>
      <c r="I64" s="138">
        <v>3</v>
      </c>
      <c r="J64" s="138">
        <v>2</v>
      </c>
      <c r="K64" s="138">
        <v>0</v>
      </c>
      <c r="L64" s="138">
        <v>0</v>
      </c>
      <c r="M64" s="138">
        <v>0</v>
      </c>
      <c r="N64" s="138">
        <v>0</v>
      </c>
      <c r="O64" s="138">
        <v>1</v>
      </c>
      <c r="P64" s="138">
        <v>18</v>
      </c>
      <c r="Q64" s="138">
        <v>0</v>
      </c>
      <c r="R64" s="138">
        <v>0</v>
      </c>
      <c r="S64" s="138">
        <v>0</v>
      </c>
      <c r="T64" s="138">
        <v>0</v>
      </c>
      <c r="U64" s="138">
        <v>2</v>
      </c>
      <c r="V64" s="138">
        <v>1</v>
      </c>
      <c r="W64" s="138">
        <v>0</v>
      </c>
      <c r="X64" s="138">
        <v>0</v>
      </c>
      <c r="Y64" s="138">
        <v>1</v>
      </c>
      <c r="Z64" s="138">
        <v>0</v>
      </c>
      <c r="AA64" s="138">
        <v>0</v>
      </c>
      <c r="AB64" s="138">
        <v>0</v>
      </c>
      <c r="AC64" s="138">
        <v>0</v>
      </c>
      <c r="AD64" s="138">
        <v>45</v>
      </c>
      <c r="AE64" s="138">
        <v>37</v>
      </c>
      <c r="AF64" s="138">
        <v>0</v>
      </c>
      <c r="AG64" s="139">
        <v>82</v>
      </c>
      <c r="AH64" s="64"/>
    </row>
    <row r="65" spans="1:34" ht="20.100000000000001" customHeight="1" x14ac:dyDescent="0.35">
      <c r="A65" s="215" t="s">
        <v>168</v>
      </c>
      <c r="B65" s="99" t="s">
        <v>171</v>
      </c>
      <c r="C65" s="135">
        <v>15</v>
      </c>
      <c r="D65" s="135">
        <v>8</v>
      </c>
      <c r="E65" s="135">
        <v>0</v>
      </c>
      <c r="F65" s="135">
        <v>0</v>
      </c>
      <c r="G65" s="135">
        <v>0</v>
      </c>
      <c r="H65" s="135">
        <v>0</v>
      </c>
      <c r="I65" s="135">
        <v>1</v>
      </c>
      <c r="J65" s="135">
        <v>2</v>
      </c>
      <c r="K65" s="135">
        <v>0</v>
      </c>
      <c r="L65" s="135">
        <v>0</v>
      </c>
      <c r="M65" s="135">
        <v>0</v>
      </c>
      <c r="N65" s="135">
        <v>0</v>
      </c>
      <c r="O65" s="135">
        <v>1</v>
      </c>
      <c r="P65" s="135">
        <v>0</v>
      </c>
      <c r="Q65" s="135">
        <v>0</v>
      </c>
      <c r="R65" s="135">
        <v>0</v>
      </c>
      <c r="S65" s="135">
        <v>0</v>
      </c>
      <c r="T65" s="135">
        <v>0</v>
      </c>
      <c r="U65" s="135">
        <v>0</v>
      </c>
      <c r="V65" s="135">
        <v>0</v>
      </c>
      <c r="W65" s="135">
        <v>0</v>
      </c>
      <c r="X65" s="135">
        <v>0</v>
      </c>
      <c r="Y65" s="135">
        <v>0</v>
      </c>
      <c r="Z65" s="135">
        <v>0</v>
      </c>
      <c r="AA65" s="135">
        <v>0</v>
      </c>
      <c r="AB65" s="135">
        <v>0</v>
      </c>
      <c r="AC65" s="135">
        <v>0</v>
      </c>
      <c r="AD65" s="135">
        <v>17</v>
      </c>
      <c r="AE65" s="135">
        <v>10</v>
      </c>
      <c r="AF65" s="135">
        <v>0</v>
      </c>
      <c r="AG65" s="136">
        <v>27</v>
      </c>
      <c r="AH65" s="64"/>
    </row>
    <row r="66" spans="1:34" ht="20.100000000000001" customHeight="1" x14ac:dyDescent="0.35">
      <c r="A66" s="216" t="s">
        <v>173</v>
      </c>
      <c r="B66" s="101" t="s">
        <v>174</v>
      </c>
      <c r="C66" s="138">
        <v>34</v>
      </c>
      <c r="D66" s="138">
        <v>14</v>
      </c>
      <c r="E66" s="138">
        <v>0</v>
      </c>
      <c r="F66" s="138">
        <v>2</v>
      </c>
      <c r="G66" s="138">
        <v>4</v>
      </c>
      <c r="H66" s="138">
        <v>0</v>
      </c>
      <c r="I66" s="138">
        <v>3</v>
      </c>
      <c r="J66" s="138">
        <v>4</v>
      </c>
      <c r="K66" s="138">
        <v>0</v>
      </c>
      <c r="L66" s="138">
        <v>0</v>
      </c>
      <c r="M66" s="138">
        <v>0</v>
      </c>
      <c r="N66" s="138">
        <v>0</v>
      </c>
      <c r="O66" s="138">
        <v>12</v>
      </c>
      <c r="P66" s="138">
        <v>20</v>
      </c>
      <c r="Q66" s="138">
        <v>0</v>
      </c>
      <c r="R66" s="138">
        <v>0</v>
      </c>
      <c r="S66" s="138">
        <v>0</v>
      </c>
      <c r="T66" s="138">
        <v>0</v>
      </c>
      <c r="U66" s="138">
        <v>2</v>
      </c>
      <c r="V66" s="138">
        <v>0</v>
      </c>
      <c r="W66" s="138">
        <v>0</v>
      </c>
      <c r="X66" s="138">
        <v>0</v>
      </c>
      <c r="Y66" s="138">
        <v>0</v>
      </c>
      <c r="Z66" s="138">
        <v>0</v>
      </c>
      <c r="AA66" s="138">
        <v>4</v>
      </c>
      <c r="AB66" s="138">
        <v>1</v>
      </c>
      <c r="AC66" s="138">
        <v>0</v>
      </c>
      <c r="AD66" s="138">
        <v>57</v>
      </c>
      <c r="AE66" s="138">
        <v>43</v>
      </c>
      <c r="AF66" s="138">
        <v>0</v>
      </c>
      <c r="AG66" s="139">
        <v>100</v>
      </c>
      <c r="AH66" s="64"/>
    </row>
    <row r="67" spans="1:34" ht="20.100000000000001" customHeight="1" x14ac:dyDescent="0.35">
      <c r="A67" s="215" t="s">
        <v>176</v>
      </c>
      <c r="B67" s="99" t="s">
        <v>177</v>
      </c>
      <c r="C67" s="135">
        <v>22</v>
      </c>
      <c r="D67" s="135">
        <v>16</v>
      </c>
      <c r="E67" s="135">
        <v>0</v>
      </c>
      <c r="F67" s="135">
        <v>0</v>
      </c>
      <c r="G67" s="135">
        <v>1</v>
      </c>
      <c r="H67" s="135">
        <v>0</v>
      </c>
      <c r="I67" s="135">
        <v>0</v>
      </c>
      <c r="J67" s="135">
        <v>3</v>
      </c>
      <c r="K67" s="135">
        <v>0</v>
      </c>
      <c r="L67" s="135">
        <v>0</v>
      </c>
      <c r="M67" s="135">
        <v>0</v>
      </c>
      <c r="N67" s="135">
        <v>0</v>
      </c>
      <c r="O67" s="135">
        <v>8</v>
      </c>
      <c r="P67" s="135">
        <v>15</v>
      </c>
      <c r="Q67" s="135">
        <v>0</v>
      </c>
      <c r="R67" s="135">
        <v>0</v>
      </c>
      <c r="S67" s="135">
        <v>0</v>
      </c>
      <c r="T67" s="135">
        <v>0</v>
      </c>
      <c r="U67" s="135">
        <v>1</v>
      </c>
      <c r="V67" s="135">
        <v>1</v>
      </c>
      <c r="W67" s="135">
        <v>0</v>
      </c>
      <c r="X67" s="135">
        <v>0</v>
      </c>
      <c r="Y67" s="135">
        <v>5</v>
      </c>
      <c r="Z67" s="135">
        <v>0</v>
      </c>
      <c r="AA67" s="135">
        <v>0</v>
      </c>
      <c r="AB67" s="135">
        <v>0</v>
      </c>
      <c r="AC67" s="135">
        <v>0</v>
      </c>
      <c r="AD67" s="135">
        <v>31</v>
      </c>
      <c r="AE67" s="135">
        <v>41</v>
      </c>
      <c r="AF67" s="135">
        <v>0</v>
      </c>
      <c r="AG67" s="136">
        <v>72</v>
      </c>
      <c r="AH67" s="64"/>
    </row>
    <row r="68" spans="1:34" ht="20.100000000000001" customHeight="1" x14ac:dyDescent="0.35">
      <c r="A68" s="216" t="s">
        <v>179</v>
      </c>
      <c r="B68" s="101" t="s">
        <v>180</v>
      </c>
      <c r="C68" s="138">
        <v>22</v>
      </c>
      <c r="D68" s="138">
        <v>21</v>
      </c>
      <c r="E68" s="138">
        <v>0</v>
      </c>
      <c r="F68" s="138">
        <v>0</v>
      </c>
      <c r="G68" s="138">
        <v>0</v>
      </c>
      <c r="H68" s="138">
        <v>0</v>
      </c>
      <c r="I68" s="138">
        <v>0</v>
      </c>
      <c r="J68" s="138">
        <v>0</v>
      </c>
      <c r="K68" s="138">
        <v>0</v>
      </c>
      <c r="L68" s="138">
        <v>0</v>
      </c>
      <c r="M68" s="138">
        <v>0</v>
      </c>
      <c r="N68" s="138">
        <v>0</v>
      </c>
      <c r="O68" s="138">
        <v>0</v>
      </c>
      <c r="P68" s="138">
        <v>2</v>
      </c>
      <c r="Q68" s="138">
        <v>0</v>
      </c>
      <c r="R68" s="138">
        <v>0</v>
      </c>
      <c r="S68" s="138">
        <v>0</v>
      </c>
      <c r="T68" s="138">
        <v>0</v>
      </c>
      <c r="U68" s="138">
        <v>0</v>
      </c>
      <c r="V68" s="138">
        <v>0</v>
      </c>
      <c r="W68" s="138">
        <v>0</v>
      </c>
      <c r="X68" s="138">
        <v>0</v>
      </c>
      <c r="Y68" s="138">
        <v>0</v>
      </c>
      <c r="Z68" s="138">
        <v>0</v>
      </c>
      <c r="AA68" s="138">
        <v>0</v>
      </c>
      <c r="AB68" s="138">
        <v>1</v>
      </c>
      <c r="AC68" s="138">
        <v>0</v>
      </c>
      <c r="AD68" s="138">
        <v>22</v>
      </c>
      <c r="AE68" s="138">
        <v>24</v>
      </c>
      <c r="AF68" s="138">
        <v>0</v>
      </c>
      <c r="AG68" s="139">
        <v>46</v>
      </c>
      <c r="AH68" s="64"/>
    </row>
    <row r="69" spans="1:34" ht="20.100000000000001" customHeight="1" x14ac:dyDescent="0.35">
      <c r="A69" s="215" t="s">
        <v>182</v>
      </c>
      <c r="B69" s="99" t="s">
        <v>183</v>
      </c>
      <c r="C69" s="135">
        <v>34</v>
      </c>
      <c r="D69" s="135">
        <v>30</v>
      </c>
      <c r="E69" s="135">
        <v>0</v>
      </c>
      <c r="F69" s="135">
        <v>2</v>
      </c>
      <c r="G69" s="135">
        <v>1</v>
      </c>
      <c r="H69" s="135">
        <v>0</v>
      </c>
      <c r="I69" s="135">
        <v>0</v>
      </c>
      <c r="J69" s="135">
        <v>6</v>
      </c>
      <c r="K69" s="135">
        <v>0</v>
      </c>
      <c r="L69" s="135">
        <v>1</v>
      </c>
      <c r="M69" s="135">
        <v>0</v>
      </c>
      <c r="N69" s="135">
        <v>0</v>
      </c>
      <c r="O69" s="135">
        <v>5</v>
      </c>
      <c r="P69" s="135">
        <v>13</v>
      </c>
      <c r="Q69" s="135">
        <v>0</v>
      </c>
      <c r="R69" s="135">
        <v>0</v>
      </c>
      <c r="S69" s="135">
        <v>0</v>
      </c>
      <c r="T69" s="135">
        <v>0</v>
      </c>
      <c r="U69" s="135">
        <v>0</v>
      </c>
      <c r="V69" s="135">
        <v>1</v>
      </c>
      <c r="W69" s="135">
        <v>0</v>
      </c>
      <c r="X69" s="135">
        <v>0</v>
      </c>
      <c r="Y69" s="135">
        <v>0</v>
      </c>
      <c r="Z69" s="135">
        <v>0</v>
      </c>
      <c r="AA69" s="135">
        <v>1</v>
      </c>
      <c r="AB69" s="135">
        <v>0</v>
      </c>
      <c r="AC69" s="135">
        <v>0</v>
      </c>
      <c r="AD69" s="135">
        <v>43</v>
      </c>
      <c r="AE69" s="135">
        <v>51</v>
      </c>
      <c r="AF69" s="135">
        <v>0</v>
      </c>
      <c r="AG69" s="136">
        <v>94</v>
      </c>
      <c r="AH69" s="64"/>
    </row>
    <row r="70" spans="1:34" ht="20.100000000000001" customHeight="1" x14ac:dyDescent="0.35">
      <c r="A70" s="216" t="s">
        <v>185</v>
      </c>
      <c r="B70" s="101" t="s">
        <v>186</v>
      </c>
      <c r="C70" s="138">
        <v>0</v>
      </c>
      <c r="D70" s="138">
        <v>0</v>
      </c>
      <c r="E70" s="138">
        <v>0</v>
      </c>
      <c r="F70" s="138">
        <v>0</v>
      </c>
      <c r="G70" s="138">
        <v>0</v>
      </c>
      <c r="H70" s="138">
        <v>0</v>
      </c>
      <c r="I70" s="138">
        <v>15</v>
      </c>
      <c r="J70" s="138">
        <v>37</v>
      </c>
      <c r="K70" s="138">
        <v>0</v>
      </c>
      <c r="L70" s="138">
        <v>0</v>
      </c>
      <c r="M70" s="138">
        <v>0</v>
      </c>
      <c r="N70" s="138">
        <v>0</v>
      </c>
      <c r="O70" s="138">
        <v>0</v>
      </c>
      <c r="P70" s="138">
        <v>0</v>
      </c>
      <c r="Q70" s="138">
        <v>0</v>
      </c>
      <c r="R70" s="138">
        <v>0</v>
      </c>
      <c r="S70" s="138">
        <v>0</v>
      </c>
      <c r="T70" s="138">
        <v>0</v>
      </c>
      <c r="U70" s="138">
        <v>0</v>
      </c>
      <c r="V70" s="138">
        <v>0</v>
      </c>
      <c r="W70" s="138">
        <v>0</v>
      </c>
      <c r="X70" s="138">
        <v>0</v>
      </c>
      <c r="Y70" s="138">
        <v>0</v>
      </c>
      <c r="Z70" s="138">
        <v>0</v>
      </c>
      <c r="AA70" s="138">
        <v>0</v>
      </c>
      <c r="AB70" s="138">
        <v>0</v>
      </c>
      <c r="AC70" s="138">
        <v>0</v>
      </c>
      <c r="AD70" s="138">
        <v>15</v>
      </c>
      <c r="AE70" s="138">
        <v>37</v>
      </c>
      <c r="AF70" s="138">
        <v>0</v>
      </c>
      <c r="AG70" s="139">
        <v>52</v>
      </c>
      <c r="AH70" s="64"/>
    </row>
    <row r="71" spans="1:34" ht="24.95" customHeight="1" x14ac:dyDescent="0.35">
      <c r="A71" s="227"/>
      <c r="B71" s="229" t="s">
        <v>324</v>
      </c>
      <c r="C71" s="222">
        <v>1804</v>
      </c>
      <c r="D71" s="222">
        <v>1466</v>
      </c>
      <c r="E71" s="222">
        <v>1</v>
      </c>
      <c r="F71" s="222">
        <v>127</v>
      </c>
      <c r="G71" s="222">
        <v>185</v>
      </c>
      <c r="H71" s="222">
        <v>0</v>
      </c>
      <c r="I71" s="222">
        <v>222</v>
      </c>
      <c r="J71" s="222">
        <v>314</v>
      </c>
      <c r="K71" s="222">
        <v>0</v>
      </c>
      <c r="L71" s="222">
        <v>8</v>
      </c>
      <c r="M71" s="222">
        <v>8</v>
      </c>
      <c r="N71" s="222">
        <v>0</v>
      </c>
      <c r="O71" s="222">
        <v>649</v>
      </c>
      <c r="P71" s="222">
        <v>844</v>
      </c>
      <c r="Q71" s="222">
        <v>0</v>
      </c>
      <c r="R71" s="222">
        <v>3</v>
      </c>
      <c r="S71" s="222">
        <v>11</v>
      </c>
      <c r="T71" s="222">
        <v>0</v>
      </c>
      <c r="U71" s="222">
        <v>101</v>
      </c>
      <c r="V71" s="222">
        <v>76</v>
      </c>
      <c r="W71" s="222">
        <v>0</v>
      </c>
      <c r="X71" s="222">
        <v>164</v>
      </c>
      <c r="Y71" s="222">
        <v>256</v>
      </c>
      <c r="Z71" s="222">
        <v>0</v>
      </c>
      <c r="AA71" s="222">
        <v>56</v>
      </c>
      <c r="AB71" s="222">
        <v>55</v>
      </c>
      <c r="AC71" s="222">
        <v>0</v>
      </c>
      <c r="AD71" s="222">
        <v>3134</v>
      </c>
      <c r="AE71" s="222">
        <v>3215</v>
      </c>
      <c r="AF71" s="222">
        <v>1</v>
      </c>
      <c r="AG71" s="223">
        <v>6350</v>
      </c>
      <c r="AH71" s="64"/>
    </row>
    <row r="72" spans="1:34" ht="24.95" customHeight="1" x14ac:dyDescent="0.35">
      <c r="A72" s="227"/>
      <c r="B72" s="229" t="s">
        <v>264</v>
      </c>
      <c r="C72" s="222"/>
      <c r="D72" s="222">
        <v>3271</v>
      </c>
      <c r="E72" s="222"/>
      <c r="F72" s="222"/>
      <c r="G72" s="222">
        <v>312</v>
      </c>
      <c r="H72" s="222"/>
      <c r="I72" s="222"/>
      <c r="J72" s="222">
        <v>536</v>
      </c>
      <c r="K72" s="222"/>
      <c r="L72" s="222"/>
      <c r="M72" s="222">
        <v>16</v>
      </c>
      <c r="N72" s="222"/>
      <c r="O72" s="222"/>
      <c r="P72" s="222">
        <v>1493</v>
      </c>
      <c r="Q72" s="222"/>
      <c r="R72" s="222"/>
      <c r="S72" s="222">
        <v>14</v>
      </c>
      <c r="T72" s="222"/>
      <c r="U72" s="222"/>
      <c r="V72" s="222">
        <v>177</v>
      </c>
      <c r="W72" s="222"/>
      <c r="X72" s="222"/>
      <c r="Y72" s="222">
        <v>420</v>
      </c>
      <c r="Z72" s="222"/>
      <c r="AA72" s="222"/>
      <c r="AB72" s="222">
        <v>111</v>
      </c>
      <c r="AC72" s="222"/>
      <c r="AD72" s="222"/>
      <c r="AE72" s="222"/>
      <c r="AF72" s="222"/>
      <c r="AG72" s="223"/>
    </row>
    <row r="73" spans="1:34" ht="24.95" customHeight="1" thickBot="1" x14ac:dyDescent="0.4">
      <c r="A73" s="228"/>
      <c r="B73" s="230" t="s">
        <v>643</v>
      </c>
      <c r="C73" s="224"/>
      <c r="D73" s="225">
        <v>51.5</v>
      </c>
      <c r="E73" s="224"/>
      <c r="F73" s="224"/>
      <c r="G73" s="225">
        <v>4.9000000000000004</v>
      </c>
      <c r="H73" s="224"/>
      <c r="I73" s="224"/>
      <c r="J73" s="225">
        <v>8.4</v>
      </c>
      <c r="K73" s="224"/>
      <c r="L73" s="224"/>
      <c r="M73" s="225">
        <v>0.3</v>
      </c>
      <c r="N73" s="224"/>
      <c r="O73" s="224"/>
      <c r="P73" s="225">
        <v>23.5</v>
      </c>
      <c r="Q73" s="224"/>
      <c r="R73" s="224"/>
      <c r="S73" s="225">
        <v>0.2</v>
      </c>
      <c r="T73" s="224"/>
      <c r="U73" s="224"/>
      <c r="V73" s="225">
        <v>2.8</v>
      </c>
      <c r="W73" s="224"/>
      <c r="X73" s="224"/>
      <c r="Y73" s="225">
        <v>6.6</v>
      </c>
      <c r="Z73" s="224"/>
      <c r="AA73" s="224"/>
      <c r="AB73" s="225">
        <v>1.7</v>
      </c>
      <c r="AC73" s="224"/>
      <c r="AD73" s="224"/>
      <c r="AE73" s="224"/>
      <c r="AF73" s="224"/>
      <c r="AG73" s="226"/>
    </row>
    <row r="74" spans="1:34" s="504" customFormat="1" ht="24.95" customHeight="1" x14ac:dyDescent="0.35">
      <c r="A74" s="513"/>
      <c r="B74" s="525" t="s">
        <v>888</v>
      </c>
      <c r="C74" s="514"/>
      <c r="D74" s="515"/>
      <c r="E74" s="514"/>
      <c r="F74" s="514"/>
      <c r="G74" s="515"/>
      <c r="H74" s="514"/>
      <c r="I74" s="514"/>
      <c r="J74" s="515"/>
      <c r="K74" s="514"/>
      <c r="L74" s="514"/>
      <c r="M74" s="515"/>
      <c r="N74" s="514"/>
      <c r="O74" s="514"/>
      <c r="P74" s="515"/>
      <c r="Q74" s="514"/>
      <c r="R74" s="514"/>
      <c r="S74" s="515"/>
      <c r="T74" s="514"/>
      <c r="U74" s="514"/>
      <c r="V74" s="515"/>
      <c r="W74" s="514"/>
      <c r="X74" s="514"/>
      <c r="Y74" s="515"/>
      <c r="Z74" s="514"/>
      <c r="AA74" s="514"/>
      <c r="AB74" s="515"/>
      <c r="AC74" s="514"/>
      <c r="AD74" s="514"/>
      <c r="AE74" s="514"/>
      <c r="AF74" s="514"/>
      <c r="AG74" s="514"/>
    </row>
    <row r="75" spans="1:34" s="504" customFormat="1" ht="20.100000000000001" customHeight="1" x14ac:dyDescent="0.35">
      <c r="A75" s="215" t="s">
        <v>864</v>
      </c>
      <c r="B75" s="99" t="s">
        <v>865</v>
      </c>
      <c r="C75" s="135">
        <v>0</v>
      </c>
      <c r="D75" s="135">
        <v>0</v>
      </c>
      <c r="E75" s="135">
        <v>0</v>
      </c>
      <c r="F75" s="135">
        <v>0</v>
      </c>
      <c r="G75" s="135">
        <v>0</v>
      </c>
      <c r="H75" s="135">
        <v>0</v>
      </c>
      <c r="I75" s="135">
        <v>0</v>
      </c>
      <c r="J75" s="135">
        <v>0</v>
      </c>
      <c r="K75" s="135">
        <v>0</v>
      </c>
      <c r="L75" s="135">
        <v>0</v>
      </c>
      <c r="M75" s="135">
        <v>0</v>
      </c>
      <c r="N75" s="135">
        <v>0</v>
      </c>
      <c r="O75" s="135">
        <v>0</v>
      </c>
      <c r="P75" s="135">
        <v>0</v>
      </c>
      <c r="Q75" s="135">
        <v>0</v>
      </c>
      <c r="R75" s="135">
        <v>0</v>
      </c>
      <c r="S75" s="135">
        <v>0</v>
      </c>
      <c r="T75" s="135">
        <v>0</v>
      </c>
      <c r="U75" s="135">
        <v>0</v>
      </c>
      <c r="V75" s="135">
        <v>0</v>
      </c>
      <c r="W75" s="135">
        <v>0</v>
      </c>
      <c r="X75" s="135">
        <v>0</v>
      </c>
      <c r="Y75" s="135">
        <v>0</v>
      </c>
      <c r="Z75" s="135">
        <v>0</v>
      </c>
      <c r="AA75" s="135">
        <v>71</v>
      </c>
      <c r="AB75" s="135">
        <v>70</v>
      </c>
      <c r="AC75" s="135">
        <v>0</v>
      </c>
      <c r="AD75" s="135">
        <v>71</v>
      </c>
      <c r="AE75" s="135">
        <v>70</v>
      </c>
      <c r="AF75" s="135">
        <v>0</v>
      </c>
      <c r="AG75" s="136">
        <v>141</v>
      </c>
    </row>
    <row r="76" spans="1:34" ht="13.9" x14ac:dyDescent="0.35">
      <c r="A76" s="671" t="s">
        <v>822</v>
      </c>
      <c r="B76" s="671"/>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row>
    <row r="77" spans="1:34" x14ac:dyDescent="0.35">
      <c r="A77" s="645" t="s">
        <v>797</v>
      </c>
      <c r="B77" s="645"/>
      <c r="D77" s="64"/>
      <c r="F77" s="494"/>
      <c r="G77" s="64"/>
      <c r="H77" s="494"/>
      <c r="I77" s="494"/>
      <c r="J77" s="64"/>
      <c r="K77" s="494"/>
      <c r="L77" s="494"/>
      <c r="M77" s="64"/>
      <c r="N77" s="494"/>
      <c r="O77" s="494"/>
      <c r="P77" s="64"/>
      <c r="Q77" s="494"/>
      <c r="R77" s="494"/>
      <c r="S77" s="64"/>
      <c r="T77" s="494"/>
      <c r="U77" s="494"/>
      <c r="V77" s="64"/>
      <c r="W77" s="494"/>
      <c r="X77" s="494"/>
      <c r="Y77" s="64"/>
      <c r="Z77" s="494"/>
      <c r="AA77" s="494"/>
      <c r="AB77" s="64"/>
      <c r="AC77" s="494"/>
      <c r="AD77" s="494"/>
      <c r="AE77" s="64"/>
      <c r="AF77" s="494"/>
    </row>
    <row r="78" spans="1:34" ht="22.5" customHeight="1" x14ac:dyDescent="0.35">
      <c r="A78" s="645"/>
      <c r="B78" s="645"/>
    </row>
    <row r="79" spans="1:34" ht="21.75" customHeight="1" x14ac:dyDescent="0.35">
      <c r="A79" s="49" t="s">
        <v>839</v>
      </c>
      <c r="B79" s="49"/>
      <c r="AD79" s="64"/>
      <c r="AE79" s="64"/>
      <c r="AF79" s="64"/>
      <c r="AG79" s="64"/>
    </row>
    <row r="80" spans="1:34" x14ac:dyDescent="0.35">
      <c r="A80" s="645" t="s">
        <v>840</v>
      </c>
      <c r="B80" s="645"/>
    </row>
    <row r="81" spans="1:32" ht="21.75" customHeight="1" x14ac:dyDescent="0.35">
      <c r="A81" s="645"/>
      <c r="B81" s="645"/>
      <c r="AF81" s="64"/>
    </row>
    <row r="82" spans="1:32" ht="18.75" customHeight="1" x14ac:dyDescent="0.35">
      <c r="A82" s="49" t="s">
        <v>391</v>
      </c>
      <c r="B82" s="49"/>
    </row>
  </sheetData>
  <autoFilter ref="A4:AG4"/>
  <mergeCells count="15">
    <mergeCell ref="A2:B2"/>
    <mergeCell ref="A1:B1"/>
    <mergeCell ref="A76:B76"/>
    <mergeCell ref="A77:B78"/>
    <mergeCell ref="A80:B81"/>
    <mergeCell ref="R3:T3"/>
    <mergeCell ref="U3:W3"/>
    <mergeCell ref="X3:Z3"/>
    <mergeCell ref="AA3:AC3"/>
    <mergeCell ref="AD3:AF3"/>
    <mergeCell ref="O3:Q3"/>
    <mergeCell ref="C3:E3"/>
    <mergeCell ref="F3:H3"/>
    <mergeCell ref="I3:K3"/>
    <mergeCell ref="L3:N3"/>
  </mergeCells>
  <hyperlinks>
    <hyperlink ref="A2:B2" location="TOC!A1" display="Return to Table of Contents"/>
  </hyperlinks>
  <pageMargins left="0.25" right="0.25" top="0.75" bottom="0.75" header="0.3" footer="0.3"/>
  <pageSetup scale="39" fitToWidth="0" orientation="portrait" horizontalDpi="1200" verticalDpi="1200" r:id="rId1"/>
  <headerFooter>
    <oddHeader>&amp;L&amp;9 2019-20 &amp;"Arial,Italic"Survey of Dental Education&amp;"Arial,Regular"
Report 1 - Academic Programs, Enrollment, and Graduates</oddHeader>
  </headerFooter>
  <rowBreaks count="1" manualBreakCount="1">
    <brk id="1" max="16383" man="1"/>
  </rowBreaks>
  <colBreaks count="1" manualBreakCount="1">
    <brk id="17" max="81"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N37"/>
  <sheetViews>
    <sheetView showGridLines="0" zoomScaleNormal="100" workbookViewId="0"/>
  </sheetViews>
  <sheetFormatPr defaultColWidth="9.1328125" defaultRowHeight="12.75" x14ac:dyDescent="0.35"/>
  <cols>
    <col min="1" max="1" width="38.1328125" style="387" customWidth="1"/>
    <col min="2" max="5" width="9.1328125" style="387"/>
    <col min="6" max="6" width="16" style="387" customWidth="1"/>
    <col min="7" max="11" width="9.1328125" style="387"/>
    <col min="12" max="12" width="6.3984375" style="387" customWidth="1"/>
    <col min="13" max="16384" width="9.1328125" style="387"/>
  </cols>
  <sheetData>
    <row r="1" spans="1:8" ht="13.9" x14ac:dyDescent="0.4">
      <c r="A1" s="416" t="s">
        <v>913</v>
      </c>
    </row>
    <row r="2" spans="1:8" ht="21" customHeight="1" x14ac:dyDescent="0.35">
      <c r="A2" s="25" t="s">
        <v>0</v>
      </c>
    </row>
    <row r="3" spans="1:8" ht="13.15" x14ac:dyDescent="0.4">
      <c r="A3" s="403"/>
    </row>
    <row r="4" spans="1:8" ht="13.5" thickBot="1" x14ac:dyDescent="0.45">
      <c r="A4" s="403"/>
      <c r="H4" s="390"/>
    </row>
    <row r="5" spans="1:8" ht="13.15" x14ac:dyDescent="0.35">
      <c r="F5" s="417" t="s">
        <v>728</v>
      </c>
      <c r="G5" s="418" t="s">
        <v>729</v>
      </c>
      <c r="H5" s="418" t="s">
        <v>252</v>
      </c>
    </row>
    <row r="6" spans="1:8" ht="13.15" x14ac:dyDescent="0.35">
      <c r="A6" s="387" t="s">
        <v>754</v>
      </c>
      <c r="B6" s="420">
        <v>6018</v>
      </c>
      <c r="C6" s="387" t="s">
        <v>753</v>
      </c>
      <c r="F6" s="419" t="s">
        <v>753</v>
      </c>
      <c r="G6" s="420">
        <v>6018</v>
      </c>
      <c r="H6" s="420">
        <v>65</v>
      </c>
    </row>
    <row r="7" spans="1:8" ht="13.15" x14ac:dyDescent="0.35">
      <c r="A7" s="387" t="s">
        <v>752</v>
      </c>
      <c r="B7" s="420">
        <v>5827</v>
      </c>
      <c r="C7" s="387" t="s">
        <v>751</v>
      </c>
      <c r="D7" s="422">
        <f>B7/B6</f>
        <v>0.96826188102359589</v>
      </c>
      <c r="F7" s="419" t="s">
        <v>751</v>
      </c>
      <c r="G7" s="420">
        <v>5827</v>
      </c>
      <c r="H7" s="420">
        <v>65</v>
      </c>
    </row>
    <row r="8" spans="1:8" ht="13.15" x14ac:dyDescent="0.35">
      <c r="A8" s="387" t="s">
        <v>750</v>
      </c>
      <c r="B8" s="420">
        <v>5342</v>
      </c>
      <c r="C8" s="387" t="s">
        <v>748</v>
      </c>
      <c r="D8" s="422">
        <f>G8/G11</f>
        <v>0.98743068391866917</v>
      </c>
      <c r="E8" s="387" t="s">
        <v>749</v>
      </c>
      <c r="F8" s="419" t="s">
        <v>748</v>
      </c>
      <c r="G8" s="420">
        <v>5342</v>
      </c>
      <c r="H8" s="420">
        <v>63</v>
      </c>
    </row>
    <row r="9" spans="1:8" ht="13.15" x14ac:dyDescent="0.35">
      <c r="A9" s="387" t="s">
        <v>747</v>
      </c>
      <c r="B9" s="420">
        <v>5786</v>
      </c>
      <c r="C9" s="387" t="s">
        <v>745</v>
      </c>
      <c r="D9" s="422">
        <f>B9/G12</f>
        <v>0.9984469370146678</v>
      </c>
      <c r="E9" s="387" t="s">
        <v>746</v>
      </c>
      <c r="F9" s="419" t="s">
        <v>745</v>
      </c>
      <c r="G9" s="420">
        <v>5786</v>
      </c>
      <c r="H9" s="420">
        <v>65</v>
      </c>
    </row>
    <row r="10" spans="1:8" ht="13.15" x14ac:dyDescent="0.35">
      <c r="A10" s="423" t="s">
        <v>744</v>
      </c>
      <c r="B10" s="420">
        <v>2124</v>
      </c>
      <c r="C10" s="387" t="s">
        <v>742</v>
      </c>
      <c r="D10" s="422">
        <f>B10/G13</f>
        <v>0.89131347041544273</v>
      </c>
      <c r="E10" s="387" t="s">
        <v>743</v>
      </c>
      <c r="F10" s="419" t="s">
        <v>742</v>
      </c>
      <c r="G10" s="420">
        <v>2124</v>
      </c>
      <c r="H10" s="420">
        <v>61</v>
      </c>
    </row>
    <row r="11" spans="1:8" ht="13.15" x14ac:dyDescent="0.35">
      <c r="E11" s="387" t="s">
        <v>741</v>
      </c>
      <c r="F11" s="419" t="s">
        <v>740</v>
      </c>
      <c r="G11" s="420">
        <v>5410</v>
      </c>
      <c r="H11" s="420">
        <v>63</v>
      </c>
    </row>
    <row r="12" spans="1:8" ht="13.15" x14ac:dyDescent="0.35">
      <c r="E12" s="387" t="s">
        <v>739</v>
      </c>
      <c r="F12" s="419" t="s">
        <v>738</v>
      </c>
      <c r="G12" s="420">
        <v>5795</v>
      </c>
      <c r="H12" s="420">
        <v>65</v>
      </c>
    </row>
    <row r="13" spans="1:8" ht="13.15" x14ac:dyDescent="0.35">
      <c r="E13" s="387" t="s">
        <v>737</v>
      </c>
      <c r="F13" s="419" t="s">
        <v>736</v>
      </c>
      <c r="G13" s="420">
        <v>2383</v>
      </c>
      <c r="H13" s="420">
        <v>59</v>
      </c>
    </row>
    <row r="16" spans="1:8" ht="13.15" thickBot="1" x14ac:dyDescent="0.4">
      <c r="A16" s="325"/>
      <c r="B16" s="325"/>
      <c r="C16" s="325"/>
      <c r="D16" s="16"/>
      <c r="E16" s="16"/>
      <c r="F16" s="16"/>
      <c r="G16" s="16"/>
      <c r="H16" s="16"/>
    </row>
    <row r="17" spans="1:14" ht="13.15" x14ac:dyDescent="0.35">
      <c r="A17" s="325"/>
      <c r="B17" s="417"/>
      <c r="C17" s="418"/>
      <c r="D17" s="418"/>
      <c r="E17" s="325"/>
      <c r="F17" s="325"/>
      <c r="G17" s="325"/>
      <c r="H17" s="325"/>
    </row>
    <row r="18" spans="1:14" ht="13.15" x14ac:dyDescent="0.35">
      <c r="B18" s="419"/>
      <c r="C18" s="420"/>
      <c r="D18" s="420"/>
    </row>
    <row r="19" spans="1:14" ht="13.5" thickBot="1" x14ac:dyDescent="0.4">
      <c r="B19" s="419"/>
      <c r="C19" s="420"/>
      <c r="D19" s="420"/>
    </row>
    <row r="20" spans="1:14" ht="13.15" x14ac:dyDescent="0.35">
      <c r="B20" s="417"/>
      <c r="C20" s="418"/>
      <c r="D20" s="418"/>
    </row>
    <row r="21" spans="1:14" ht="13.15" x14ac:dyDescent="0.35">
      <c r="B21" s="419"/>
      <c r="C21" s="420"/>
      <c r="D21" s="420"/>
    </row>
    <row r="22" spans="1:14" ht="13.5" thickBot="1" x14ac:dyDescent="0.4">
      <c r="B22" s="419"/>
      <c r="C22" s="420"/>
      <c r="D22" s="420"/>
    </row>
    <row r="23" spans="1:14" ht="13.15" x14ac:dyDescent="0.35">
      <c r="B23" s="417"/>
      <c r="C23" s="418"/>
      <c r="D23" s="418"/>
    </row>
    <row r="24" spans="1:14" ht="13.15" x14ac:dyDescent="0.35">
      <c r="B24" s="419"/>
      <c r="C24" s="420"/>
      <c r="D24" s="420"/>
    </row>
    <row r="25" spans="1:14" ht="13.5" thickBot="1" x14ac:dyDescent="0.4">
      <c r="B25" s="419"/>
      <c r="C25" s="420"/>
      <c r="D25" s="420"/>
    </row>
    <row r="26" spans="1:14" ht="13.15" x14ac:dyDescent="0.35">
      <c r="B26" s="417"/>
      <c r="C26" s="418"/>
      <c r="D26" s="418"/>
      <c r="N26" s="397"/>
    </row>
    <row r="27" spans="1:14" ht="13.15" x14ac:dyDescent="0.35">
      <c r="B27" s="419"/>
      <c r="C27" s="420"/>
      <c r="D27" s="420"/>
    </row>
    <row r="28" spans="1:14" ht="13.15" x14ac:dyDescent="0.35">
      <c r="B28" s="419"/>
      <c r="C28" s="420"/>
      <c r="D28" s="420"/>
    </row>
    <row r="31" spans="1:14" ht="33" customHeight="1" x14ac:dyDescent="0.35">
      <c r="A31" s="589" t="s">
        <v>878</v>
      </c>
    </row>
    <row r="32" spans="1:14" ht="12.75" customHeight="1" x14ac:dyDescent="0.35">
      <c r="A32" s="648" t="s">
        <v>841</v>
      </c>
      <c r="B32" s="648"/>
      <c r="C32" s="648"/>
      <c r="D32" s="648"/>
      <c r="E32" s="648"/>
      <c r="F32" s="648"/>
      <c r="G32" s="435"/>
      <c r="H32" s="435"/>
      <c r="I32" s="435"/>
      <c r="J32" s="435"/>
      <c r="K32" s="435"/>
    </row>
    <row r="33" spans="1:11" x14ac:dyDescent="0.35">
      <c r="A33" s="648"/>
      <c r="B33" s="648"/>
      <c r="C33" s="648"/>
      <c r="D33" s="648"/>
      <c r="E33" s="648"/>
      <c r="F33" s="648"/>
      <c r="G33" s="435"/>
      <c r="H33" s="435"/>
      <c r="I33" s="435"/>
      <c r="J33" s="435"/>
      <c r="K33" s="435"/>
    </row>
    <row r="34" spans="1:11" x14ac:dyDescent="0.35">
      <c r="A34" s="648"/>
      <c r="B34" s="648"/>
      <c r="C34" s="648"/>
      <c r="D34" s="648"/>
      <c r="E34" s="648"/>
      <c r="F34" s="648"/>
      <c r="G34" s="435"/>
      <c r="H34" s="435"/>
      <c r="I34" s="435"/>
      <c r="J34" s="435"/>
      <c r="K34" s="435"/>
    </row>
    <row r="35" spans="1:11" x14ac:dyDescent="0.35">
      <c r="A35" s="435"/>
      <c r="B35" s="435"/>
      <c r="C35" s="435"/>
      <c r="D35" s="435"/>
      <c r="E35" s="435"/>
      <c r="F35" s="435"/>
      <c r="G35" s="435"/>
      <c r="H35" s="435"/>
      <c r="I35" s="435"/>
      <c r="J35" s="435"/>
      <c r="K35" s="435"/>
    </row>
    <row r="36" spans="1:11" x14ac:dyDescent="0.35">
      <c r="A36" s="704" t="s">
        <v>842</v>
      </c>
      <c r="B36" s="705"/>
      <c r="C36" s="705"/>
      <c r="D36" s="705"/>
      <c r="E36" s="705"/>
      <c r="F36" s="705"/>
      <c r="G36" s="705"/>
      <c r="H36" s="705"/>
      <c r="I36" s="705"/>
      <c r="J36" s="705"/>
      <c r="K36" s="705"/>
    </row>
    <row r="37" spans="1:11" x14ac:dyDescent="0.35">
      <c r="A37" s="445" t="s">
        <v>521</v>
      </c>
      <c r="B37" s="469"/>
      <c r="C37" s="469"/>
      <c r="D37" s="469"/>
      <c r="E37" s="469"/>
      <c r="F37" s="469"/>
      <c r="G37" s="469"/>
      <c r="H37" s="469"/>
      <c r="I37" s="469"/>
      <c r="J37" s="469"/>
      <c r="K37" s="469"/>
    </row>
  </sheetData>
  <mergeCells count="2">
    <mergeCell ref="A32:F34"/>
    <mergeCell ref="A36:K36"/>
  </mergeCells>
  <hyperlinks>
    <hyperlink ref="A2" location="TOC!A1" display="Return to Table of Contents"/>
  </hyperlinks>
  <pageMargins left="0.25" right="0.25" top="0.75" bottom="0.75" header="0.3" footer="0.3"/>
  <pageSetup scale="95" fitToHeight="0" orientation="landscape" horizontalDpi="1200" verticalDpi="1200" r:id="rId1"/>
  <headerFooter>
    <oddHeader>&amp;L&amp;9 2019-20 &amp;"Arial,Italic"Survey of Dental Education&amp;"Arial,Regular"
Report 1 - Academic Programs, Enrollment, and Graduates</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CO119"/>
  <sheetViews>
    <sheetView zoomScaleNormal="100" workbookViewId="0">
      <pane xSplit="2" ySplit="7" topLeftCell="C8" activePane="bottomRight" state="frozen"/>
      <selection activeCell="B51" sqref="B51"/>
      <selection pane="topRight" activeCell="B51" sqref="B51"/>
      <selection pane="bottomLeft" activeCell="B51" sqref="B51"/>
      <selection pane="bottomRight" sqref="A1:B1"/>
    </sheetView>
  </sheetViews>
  <sheetFormatPr defaultColWidth="9.1328125" defaultRowHeight="12.75" x14ac:dyDescent="0.35"/>
  <cols>
    <col min="1" max="1" width="9.1328125" style="16"/>
    <col min="2" max="2" width="44.3984375" style="16" customWidth="1"/>
    <col min="3" max="3" width="11.1328125" style="16" customWidth="1"/>
    <col min="4" max="4" width="11.3984375" style="16" customWidth="1"/>
    <col min="5" max="5" width="10.265625" style="16" customWidth="1"/>
    <col min="6" max="6" width="15.3984375" style="16" customWidth="1"/>
    <col min="7" max="7" width="9.265625" style="16" bestFit="1" customWidth="1"/>
    <col min="8" max="8" width="14" style="16" bestFit="1" customWidth="1"/>
    <col min="9" max="9" width="9.265625" style="16" bestFit="1" customWidth="1"/>
    <col min="10" max="10" width="14" style="16" bestFit="1" customWidth="1"/>
    <col min="11" max="11" width="9.265625" style="16" bestFit="1" customWidth="1"/>
    <col min="12" max="12" width="12.86328125" style="16" bestFit="1" customWidth="1"/>
    <col min="13" max="13" width="9.265625" style="16" bestFit="1" customWidth="1"/>
    <col min="14" max="14" width="14.3984375" style="16" customWidth="1"/>
    <col min="15" max="15" width="12.86328125" style="16" bestFit="1" customWidth="1"/>
    <col min="16" max="16" width="15" style="16" bestFit="1" customWidth="1"/>
    <col min="17" max="17" width="9.265625" style="16" bestFit="1" customWidth="1"/>
    <col min="18" max="18" width="12.86328125" style="16" bestFit="1" customWidth="1"/>
    <col min="19" max="19" width="9.265625" style="16" bestFit="1" customWidth="1"/>
    <col min="20" max="20" width="12.86328125" style="16" customWidth="1"/>
    <col min="21" max="21" width="12.86328125" style="16" bestFit="1" customWidth="1"/>
    <col min="22" max="22" width="11.265625" style="16" bestFit="1" customWidth="1"/>
    <col min="23" max="23" width="9.265625" style="16" bestFit="1" customWidth="1"/>
    <col min="24" max="24" width="12.1328125" style="16" customWidth="1"/>
    <col min="25" max="25" width="9.265625" style="16" bestFit="1" customWidth="1"/>
    <col min="26" max="26" width="12.86328125" style="16" bestFit="1" customWidth="1"/>
    <col min="27" max="27" width="9.265625" style="16" bestFit="1" customWidth="1"/>
    <col min="28" max="28" width="12.86328125" style="16" bestFit="1" customWidth="1"/>
    <col min="29" max="29" width="9.265625" style="16" bestFit="1" customWidth="1"/>
    <col min="30" max="30" width="11.265625" style="16" bestFit="1" customWidth="1"/>
    <col min="31" max="31" width="9.265625" style="16" bestFit="1" customWidth="1"/>
    <col min="32" max="32" width="12" style="16" customWidth="1"/>
    <col min="33" max="33" width="12.86328125" style="16" bestFit="1" customWidth="1"/>
    <col min="34" max="34" width="14" style="16" bestFit="1" customWidth="1"/>
    <col min="35" max="35" width="9.265625" style="16" bestFit="1" customWidth="1"/>
    <col min="36" max="36" width="12.59765625" style="16" customWidth="1"/>
    <col min="37" max="37" width="9.265625" style="16" bestFit="1" customWidth="1"/>
    <col min="38" max="16384" width="9.1328125" style="16"/>
  </cols>
  <sheetData>
    <row r="1" spans="1:93" ht="30.75" customHeight="1" x14ac:dyDescent="0.4">
      <c r="A1" s="727" t="s">
        <v>663</v>
      </c>
      <c r="B1" s="727"/>
      <c r="C1" s="344"/>
      <c r="D1" s="344"/>
      <c r="E1" s="344"/>
      <c r="F1" s="344"/>
    </row>
    <row r="2" spans="1:93" ht="17.25" customHeight="1" x14ac:dyDescent="0.35">
      <c r="A2" s="663" t="s">
        <v>0</v>
      </c>
      <c r="B2" s="663"/>
      <c r="C2" s="663"/>
      <c r="D2" s="663"/>
      <c r="E2" s="663"/>
      <c r="F2" s="663"/>
    </row>
    <row r="3" spans="1:93" ht="23.1" customHeight="1" x14ac:dyDescent="0.4">
      <c r="A3" s="328"/>
      <c r="B3" s="329"/>
      <c r="C3" s="333"/>
      <c r="D3" s="333"/>
      <c r="E3" s="329"/>
      <c r="F3" s="717" t="s">
        <v>673</v>
      </c>
      <c r="G3" s="717"/>
      <c r="H3" s="717"/>
      <c r="I3" s="717"/>
      <c r="J3" s="717"/>
      <c r="K3" s="717"/>
      <c r="L3" s="717"/>
      <c r="M3" s="717"/>
      <c r="N3" s="716" t="s">
        <v>673</v>
      </c>
      <c r="O3" s="717"/>
      <c r="P3" s="717"/>
      <c r="Q3" s="717"/>
      <c r="R3" s="717"/>
      <c r="S3" s="718"/>
      <c r="T3" s="728" t="s">
        <v>673</v>
      </c>
      <c r="U3" s="728"/>
      <c r="V3" s="728"/>
      <c r="W3" s="728"/>
      <c r="X3" s="713" t="s">
        <v>677</v>
      </c>
      <c r="Y3" s="714"/>
      <c r="Z3" s="714"/>
      <c r="AA3" s="714"/>
      <c r="AB3" s="714"/>
      <c r="AC3" s="714"/>
      <c r="AD3" s="714"/>
      <c r="AE3" s="715"/>
      <c r="AF3" s="716" t="s">
        <v>677</v>
      </c>
      <c r="AG3" s="717"/>
      <c r="AH3" s="717"/>
      <c r="AI3" s="717"/>
      <c r="AJ3" s="717"/>
      <c r="AK3" s="718"/>
    </row>
    <row r="4" spans="1:93" ht="20.100000000000001" customHeight="1" x14ac:dyDescent="0.4">
      <c r="A4" s="330"/>
      <c r="B4" s="331"/>
      <c r="C4" s="719" t="s">
        <v>666</v>
      </c>
      <c r="D4" s="719" t="s">
        <v>667</v>
      </c>
      <c r="E4" s="710" t="s">
        <v>668</v>
      </c>
      <c r="F4" s="660" t="s">
        <v>674</v>
      </c>
      <c r="G4" s="660"/>
      <c r="H4" s="660"/>
      <c r="I4" s="660"/>
      <c r="J4" s="660"/>
      <c r="K4" s="660"/>
      <c r="L4" s="660"/>
      <c r="M4" s="660"/>
      <c r="N4" s="720" t="s">
        <v>675</v>
      </c>
      <c r="O4" s="721"/>
      <c r="P4" s="721"/>
      <c r="Q4" s="721"/>
      <c r="R4" s="721"/>
      <c r="S4" s="722"/>
      <c r="T4" s="723" t="s">
        <v>676</v>
      </c>
      <c r="U4" s="724"/>
      <c r="V4" s="724"/>
      <c r="W4" s="724"/>
      <c r="X4" s="725" t="s">
        <v>674</v>
      </c>
      <c r="Y4" s="660"/>
      <c r="Z4" s="660"/>
      <c r="AA4" s="660"/>
      <c r="AB4" s="660"/>
      <c r="AC4" s="660"/>
      <c r="AD4" s="660"/>
      <c r="AE4" s="726"/>
      <c r="AF4" s="723" t="s">
        <v>675</v>
      </c>
      <c r="AG4" s="721"/>
      <c r="AH4" s="721"/>
      <c r="AI4" s="721"/>
      <c r="AJ4" s="721"/>
      <c r="AK4" s="722"/>
    </row>
    <row r="5" spans="1:93" s="325" customFormat="1" ht="12.75" customHeight="1" x14ac:dyDescent="0.35">
      <c r="A5" s="332"/>
      <c r="B5" s="331"/>
      <c r="C5" s="719"/>
      <c r="D5" s="719"/>
      <c r="E5" s="710"/>
      <c r="F5" s="710" t="s">
        <v>669</v>
      </c>
      <c r="G5" s="710"/>
      <c r="H5" s="706" t="s">
        <v>670</v>
      </c>
      <c r="I5" s="706"/>
      <c r="J5" s="706" t="s">
        <v>671</v>
      </c>
      <c r="K5" s="706"/>
      <c r="L5" s="706" t="s">
        <v>672</v>
      </c>
      <c r="M5" s="706"/>
      <c r="N5" s="711" t="s">
        <v>670</v>
      </c>
      <c r="O5" s="706"/>
      <c r="P5" s="706" t="s">
        <v>671</v>
      </c>
      <c r="Q5" s="706"/>
      <c r="R5" s="706" t="s">
        <v>672</v>
      </c>
      <c r="S5" s="712"/>
      <c r="T5" s="706" t="s">
        <v>670</v>
      </c>
      <c r="U5" s="706"/>
      <c r="V5" s="706" t="s">
        <v>671</v>
      </c>
      <c r="W5" s="706"/>
      <c r="X5" s="709" t="s">
        <v>669</v>
      </c>
      <c r="Y5" s="710"/>
      <c r="Z5" s="706" t="s">
        <v>670</v>
      </c>
      <c r="AA5" s="706"/>
      <c r="AB5" s="706" t="s">
        <v>671</v>
      </c>
      <c r="AC5" s="706"/>
      <c r="AD5" s="706" t="s">
        <v>672</v>
      </c>
      <c r="AE5" s="712"/>
      <c r="AF5" s="706" t="s">
        <v>670</v>
      </c>
      <c r="AG5" s="706"/>
      <c r="AH5" s="706" t="s">
        <v>671</v>
      </c>
      <c r="AI5" s="706"/>
      <c r="AJ5" s="706" t="s">
        <v>672</v>
      </c>
      <c r="AK5" s="70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row>
    <row r="6" spans="1:93" s="325" customFormat="1" ht="23.85" customHeight="1" x14ac:dyDescent="0.35">
      <c r="A6" s="707" t="s">
        <v>1</v>
      </c>
      <c r="B6" s="708" t="s">
        <v>2</v>
      </c>
      <c r="C6" s="719"/>
      <c r="D6" s="719"/>
      <c r="E6" s="710"/>
      <c r="F6" s="710"/>
      <c r="G6" s="710"/>
      <c r="H6" s="706"/>
      <c r="I6" s="706"/>
      <c r="J6" s="706"/>
      <c r="K6" s="706"/>
      <c r="L6" s="706"/>
      <c r="M6" s="706"/>
      <c r="N6" s="711"/>
      <c r="O6" s="706"/>
      <c r="P6" s="706"/>
      <c r="Q6" s="706"/>
      <c r="R6" s="706"/>
      <c r="S6" s="712"/>
      <c r="T6" s="706"/>
      <c r="U6" s="706"/>
      <c r="V6" s="706"/>
      <c r="W6" s="706"/>
      <c r="X6" s="709"/>
      <c r="Y6" s="710"/>
      <c r="Z6" s="706"/>
      <c r="AA6" s="706"/>
      <c r="AB6" s="706"/>
      <c r="AC6" s="706"/>
      <c r="AD6" s="706"/>
      <c r="AE6" s="712"/>
      <c r="AF6" s="706"/>
      <c r="AG6" s="706"/>
      <c r="AH6" s="706"/>
      <c r="AI6" s="706"/>
      <c r="AJ6" s="706"/>
      <c r="AK6" s="70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row>
    <row r="7" spans="1:93" s="325" customFormat="1" x14ac:dyDescent="0.35">
      <c r="A7" s="707" t="s">
        <v>10</v>
      </c>
      <c r="B7" s="708" t="s">
        <v>664</v>
      </c>
      <c r="C7" s="719"/>
      <c r="D7" s="719"/>
      <c r="E7" s="710"/>
      <c r="F7" s="331" t="s">
        <v>665</v>
      </c>
      <c r="G7" s="331" t="s">
        <v>252</v>
      </c>
      <c r="H7" s="331" t="s">
        <v>665</v>
      </c>
      <c r="I7" s="331" t="s">
        <v>252</v>
      </c>
      <c r="J7" s="331" t="s">
        <v>665</v>
      </c>
      <c r="K7" s="331" t="s">
        <v>252</v>
      </c>
      <c r="L7" s="331" t="s">
        <v>665</v>
      </c>
      <c r="M7" s="331" t="s">
        <v>252</v>
      </c>
      <c r="N7" s="334" t="s">
        <v>665</v>
      </c>
      <c r="O7" s="331" t="s">
        <v>252</v>
      </c>
      <c r="P7" s="331" t="s">
        <v>665</v>
      </c>
      <c r="Q7" s="331" t="s">
        <v>252</v>
      </c>
      <c r="R7" s="331" t="s">
        <v>665</v>
      </c>
      <c r="S7" s="335" t="s">
        <v>252</v>
      </c>
      <c r="T7" s="331" t="s">
        <v>665</v>
      </c>
      <c r="U7" s="331" t="s">
        <v>252</v>
      </c>
      <c r="V7" s="331" t="s">
        <v>665</v>
      </c>
      <c r="W7" s="331" t="s">
        <v>252</v>
      </c>
      <c r="X7" s="334" t="s">
        <v>665</v>
      </c>
      <c r="Y7" s="331" t="s">
        <v>252</v>
      </c>
      <c r="Z7" s="331" t="s">
        <v>665</v>
      </c>
      <c r="AA7" s="331" t="s">
        <v>252</v>
      </c>
      <c r="AB7" s="331" t="s">
        <v>665</v>
      </c>
      <c r="AC7" s="331" t="s">
        <v>252</v>
      </c>
      <c r="AD7" s="331" t="s">
        <v>665</v>
      </c>
      <c r="AE7" s="335" t="s">
        <v>252</v>
      </c>
      <c r="AF7" s="331" t="s">
        <v>665</v>
      </c>
      <c r="AG7" s="331" t="s">
        <v>252</v>
      </c>
      <c r="AH7" s="331" t="s">
        <v>665</v>
      </c>
      <c r="AI7" s="331" t="s">
        <v>252</v>
      </c>
      <c r="AJ7" s="331" t="s">
        <v>665</v>
      </c>
      <c r="AK7" s="331" t="s">
        <v>252</v>
      </c>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row>
    <row r="8" spans="1:93" s="326" customFormat="1" ht="20.100000000000001" customHeight="1" x14ac:dyDescent="0.35">
      <c r="A8" s="343" t="s">
        <v>10</v>
      </c>
      <c r="B8" s="326" t="s">
        <v>11</v>
      </c>
      <c r="C8" s="352">
        <v>270</v>
      </c>
      <c r="D8" s="352">
        <v>222</v>
      </c>
      <c r="E8" s="327">
        <v>222</v>
      </c>
      <c r="F8" s="342">
        <v>459672</v>
      </c>
      <c r="G8" s="327">
        <v>58</v>
      </c>
      <c r="H8" s="342">
        <v>0</v>
      </c>
      <c r="I8" s="327">
        <v>0</v>
      </c>
      <c r="J8" s="342">
        <v>0</v>
      </c>
      <c r="K8" s="327">
        <v>0</v>
      </c>
      <c r="L8" s="342">
        <v>9720</v>
      </c>
      <c r="M8" s="327">
        <v>3</v>
      </c>
      <c r="N8" s="340">
        <v>11113741</v>
      </c>
      <c r="O8" s="337">
        <v>206</v>
      </c>
      <c r="P8" s="341">
        <v>0</v>
      </c>
      <c r="Q8" s="337">
        <v>0</v>
      </c>
      <c r="R8" s="341">
        <v>14407</v>
      </c>
      <c r="S8" s="338">
        <v>15</v>
      </c>
      <c r="T8" s="342">
        <v>0</v>
      </c>
      <c r="U8" s="327">
        <v>0</v>
      </c>
      <c r="V8" s="342">
        <v>0</v>
      </c>
      <c r="W8" s="327">
        <v>0</v>
      </c>
      <c r="X8" s="340">
        <v>54600</v>
      </c>
      <c r="Y8" s="337">
        <v>14</v>
      </c>
      <c r="Z8" s="341">
        <v>0</v>
      </c>
      <c r="AA8" s="337">
        <v>0</v>
      </c>
      <c r="AB8" s="341">
        <v>0</v>
      </c>
      <c r="AC8" s="337">
        <v>0</v>
      </c>
      <c r="AD8" s="341">
        <v>0</v>
      </c>
      <c r="AE8" s="338">
        <v>0</v>
      </c>
      <c r="AF8" s="342">
        <v>0</v>
      </c>
      <c r="AG8" s="327">
        <v>0</v>
      </c>
      <c r="AH8" s="342">
        <v>0</v>
      </c>
      <c r="AI8" s="327">
        <v>0</v>
      </c>
      <c r="AJ8" s="339">
        <v>168349</v>
      </c>
      <c r="AK8" s="327">
        <v>3</v>
      </c>
    </row>
    <row r="9" spans="1:93" s="326" customFormat="1" ht="20.100000000000001" customHeight="1" x14ac:dyDescent="0.35">
      <c r="A9" s="343" t="s">
        <v>18</v>
      </c>
      <c r="B9" s="326" t="s">
        <v>19</v>
      </c>
      <c r="C9" s="352">
        <v>296</v>
      </c>
      <c r="D9" s="352">
        <v>288</v>
      </c>
      <c r="E9" s="327">
        <v>288</v>
      </c>
      <c r="F9" s="327">
        <v>53400</v>
      </c>
      <c r="G9" s="327">
        <v>13</v>
      </c>
      <c r="H9" s="327">
        <v>1243590</v>
      </c>
      <c r="I9" s="327">
        <v>16</v>
      </c>
      <c r="J9" s="327">
        <v>219608</v>
      </c>
      <c r="K9" s="327">
        <v>9</v>
      </c>
      <c r="L9" s="327">
        <v>9000</v>
      </c>
      <c r="M9" s="327">
        <v>5</v>
      </c>
      <c r="N9" s="336">
        <v>29018616</v>
      </c>
      <c r="O9" s="337">
        <v>263</v>
      </c>
      <c r="P9" s="337">
        <v>0</v>
      </c>
      <c r="Q9" s="337">
        <v>0</v>
      </c>
      <c r="R9" s="337">
        <v>0</v>
      </c>
      <c r="S9" s="338">
        <v>0</v>
      </c>
      <c r="T9" s="327">
        <v>133254</v>
      </c>
      <c r="U9" s="327">
        <v>47</v>
      </c>
      <c r="V9" s="327">
        <v>0</v>
      </c>
      <c r="W9" s="327">
        <v>0</v>
      </c>
      <c r="X9" s="336">
        <v>0</v>
      </c>
      <c r="Y9" s="337">
        <v>0</v>
      </c>
      <c r="Z9" s="337">
        <v>176750</v>
      </c>
      <c r="AA9" s="337">
        <v>2</v>
      </c>
      <c r="AB9" s="337">
        <v>52350</v>
      </c>
      <c r="AC9" s="337">
        <v>2</v>
      </c>
      <c r="AD9" s="337">
        <v>0</v>
      </c>
      <c r="AE9" s="338">
        <v>0</v>
      </c>
      <c r="AF9" s="327">
        <v>0</v>
      </c>
      <c r="AG9" s="327">
        <v>0</v>
      </c>
      <c r="AH9" s="327">
        <v>0</v>
      </c>
      <c r="AI9" s="327">
        <v>0</v>
      </c>
      <c r="AJ9" s="327">
        <v>0</v>
      </c>
      <c r="AK9" s="327">
        <v>0</v>
      </c>
    </row>
    <row r="10" spans="1:93" s="326" customFormat="1" ht="20.100000000000001" customHeight="1" x14ac:dyDescent="0.35">
      <c r="A10" s="343" t="s">
        <v>18</v>
      </c>
      <c r="B10" s="326" t="s">
        <v>23</v>
      </c>
      <c r="C10" s="352">
        <v>571</v>
      </c>
      <c r="D10" s="352">
        <v>503</v>
      </c>
      <c r="E10" s="327">
        <v>503</v>
      </c>
      <c r="F10" s="327">
        <v>318644</v>
      </c>
      <c r="G10" s="327">
        <v>47</v>
      </c>
      <c r="H10" s="327">
        <v>2652979</v>
      </c>
      <c r="I10" s="327">
        <v>25</v>
      </c>
      <c r="J10" s="327">
        <v>0</v>
      </c>
      <c r="K10" s="327">
        <v>0</v>
      </c>
      <c r="L10" s="327">
        <v>2388192</v>
      </c>
      <c r="M10" s="327">
        <v>18</v>
      </c>
      <c r="N10" s="336">
        <v>50912941</v>
      </c>
      <c r="O10" s="337">
        <v>408</v>
      </c>
      <c r="P10" s="337">
        <v>0</v>
      </c>
      <c r="Q10" s="337">
        <v>0</v>
      </c>
      <c r="R10" s="337">
        <v>278230</v>
      </c>
      <c r="S10" s="338">
        <v>6</v>
      </c>
      <c r="T10" s="327">
        <v>87823</v>
      </c>
      <c r="U10" s="327">
        <v>33</v>
      </c>
      <c r="V10" s="327">
        <v>0</v>
      </c>
      <c r="W10" s="327">
        <v>0</v>
      </c>
      <c r="X10" s="336">
        <v>0</v>
      </c>
      <c r="Y10" s="337">
        <v>0</v>
      </c>
      <c r="Z10" s="337">
        <v>0</v>
      </c>
      <c r="AA10" s="337">
        <v>0</v>
      </c>
      <c r="AB10" s="337">
        <v>0</v>
      </c>
      <c r="AC10" s="337">
        <v>0</v>
      </c>
      <c r="AD10" s="337">
        <v>0</v>
      </c>
      <c r="AE10" s="338">
        <v>0</v>
      </c>
      <c r="AF10" s="327">
        <v>0</v>
      </c>
      <c r="AG10" s="327">
        <v>0</v>
      </c>
      <c r="AH10" s="327">
        <v>0</v>
      </c>
      <c r="AI10" s="327">
        <v>0</v>
      </c>
      <c r="AJ10" s="327">
        <v>0</v>
      </c>
      <c r="AK10" s="327">
        <v>0</v>
      </c>
    </row>
    <row r="11" spans="1:93" s="326" customFormat="1" ht="20.100000000000001" customHeight="1" x14ac:dyDescent="0.35">
      <c r="A11" s="343" t="s">
        <v>26</v>
      </c>
      <c r="B11" s="326" t="s">
        <v>27</v>
      </c>
      <c r="C11" s="352">
        <v>475</v>
      </c>
      <c r="D11" s="352">
        <v>358</v>
      </c>
      <c r="E11" s="327">
        <v>341</v>
      </c>
      <c r="F11" s="327">
        <v>707133</v>
      </c>
      <c r="G11" s="327">
        <v>57</v>
      </c>
      <c r="H11" s="327">
        <v>3371935</v>
      </c>
      <c r="I11" s="327">
        <v>27</v>
      </c>
      <c r="J11" s="327">
        <v>104700</v>
      </c>
      <c r="K11" s="327">
        <v>3</v>
      </c>
      <c r="L11" s="327">
        <v>0</v>
      </c>
      <c r="M11" s="327">
        <v>0</v>
      </c>
      <c r="N11" s="336">
        <v>36591275</v>
      </c>
      <c r="O11" s="337">
        <v>305</v>
      </c>
      <c r="P11" s="337">
        <v>0</v>
      </c>
      <c r="Q11" s="337">
        <v>0</v>
      </c>
      <c r="R11" s="337">
        <v>389265</v>
      </c>
      <c r="S11" s="338">
        <v>17</v>
      </c>
      <c r="T11" s="327">
        <v>0</v>
      </c>
      <c r="U11" s="327">
        <v>0</v>
      </c>
      <c r="V11" s="327">
        <v>0</v>
      </c>
      <c r="W11" s="327">
        <v>0</v>
      </c>
      <c r="X11" s="336">
        <v>59166</v>
      </c>
      <c r="Y11" s="337">
        <v>7</v>
      </c>
      <c r="Z11" s="337">
        <v>3371935</v>
      </c>
      <c r="AA11" s="337">
        <v>27</v>
      </c>
      <c r="AB11" s="337">
        <v>0</v>
      </c>
      <c r="AC11" s="337">
        <v>0</v>
      </c>
      <c r="AD11" s="337">
        <v>0</v>
      </c>
      <c r="AE11" s="338">
        <v>0</v>
      </c>
      <c r="AF11" s="327">
        <v>0</v>
      </c>
      <c r="AG11" s="327">
        <v>0</v>
      </c>
      <c r="AH11" s="327">
        <v>0</v>
      </c>
      <c r="AI11" s="327">
        <v>0</v>
      </c>
      <c r="AJ11" s="327">
        <v>389265</v>
      </c>
      <c r="AK11" s="327">
        <v>17</v>
      </c>
    </row>
    <row r="12" spans="1:93" s="326" customFormat="1" ht="20.100000000000001" customHeight="1" x14ac:dyDescent="0.35">
      <c r="A12" s="343" t="s">
        <v>26</v>
      </c>
      <c r="B12" s="326" t="s">
        <v>31</v>
      </c>
      <c r="C12" s="352">
        <v>412</v>
      </c>
      <c r="D12" s="352">
        <v>391</v>
      </c>
      <c r="E12" s="327">
        <v>372</v>
      </c>
      <c r="F12" s="327">
        <v>6292530</v>
      </c>
      <c r="G12" s="327">
        <v>345</v>
      </c>
      <c r="H12" s="327">
        <v>1706777</v>
      </c>
      <c r="I12" s="327">
        <v>28</v>
      </c>
      <c r="J12" s="327">
        <v>185032</v>
      </c>
      <c r="K12" s="327">
        <v>4</v>
      </c>
      <c r="L12" s="327">
        <v>149117</v>
      </c>
      <c r="M12" s="327">
        <v>8</v>
      </c>
      <c r="N12" s="336">
        <v>16920886</v>
      </c>
      <c r="O12" s="337">
        <v>283</v>
      </c>
      <c r="P12" s="337">
        <v>0</v>
      </c>
      <c r="Q12" s="337">
        <v>0</v>
      </c>
      <c r="R12" s="337">
        <v>1429615</v>
      </c>
      <c r="S12" s="338">
        <v>20</v>
      </c>
      <c r="T12" s="327">
        <v>125829</v>
      </c>
      <c r="U12" s="327">
        <v>53</v>
      </c>
      <c r="V12" s="327">
        <v>0</v>
      </c>
      <c r="W12" s="327">
        <v>0</v>
      </c>
      <c r="X12" s="336">
        <v>20500</v>
      </c>
      <c r="Y12" s="337">
        <v>2</v>
      </c>
      <c r="Z12" s="337">
        <v>0</v>
      </c>
      <c r="AA12" s="337">
        <v>0</v>
      </c>
      <c r="AB12" s="337">
        <v>0</v>
      </c>
      <c r="AC12" s="337">
        <v>0</v>
      </c>
      <c r="AD12" s="337">
        <v>418352</v>
      </c>
      <c r="AE12" s="338">
        <v>7</v>
      </c>
      <c r="AF12" s="327">
        <v>0</v>
      </c>
      <c r="AG12" s="327">
        <v>0</v>
      </c>
      <c r="AH12" s="327">
        <v>0</v>
      </c>
      <c r="AI12" s="327">
        <v>0</v>
      </c>
      <c r="AJ12" s="327">
        <v>971319</v>
      </c>
      <c r="AK12" s="327">
        <v>11</v>
      </c>
    </row>
    <row r="13" spans="1:93" s="326" customFormat="1" ht="20.100000000000001" customHeight="1" x14ac:dyDescent="0.35">
      <c r="A13" s="343" t="s">
        <v>26</v>
      </c>
      <c r="B13" s="326" t="s">
        <v>32</v>
      </c>
      <c r="C13" s="352">
        <v>383</v>
      </c>
      <c r="D13" s="352">
        <v>340</v>
      </c>
      <c r="E13" s="327">
        <v>276</v>
      </c>
      <c r="F13" s="327">
        <v>1706155</v>
      </c>
      <c r="G13" s="327">
        <v>276</v>
      </c>
      <c r="H13" s="327">
        <v>308414</v>
      </c>
      <c r="I13" s="327">
        <v>6</v>
      </c>
      <c r="J13" s="327">
        <v>0</v>
      </c>
      <c r="K13" s="327">
        <v>0</v>
      </c>
      <c r="L13" s="327">
        <v>70067</v>
      </c>
      <c r="M13" s="327">
        <v>6</v>
      </c>
      <c r="N13" s="336">
        <v>16485215</v>
      </c>
      <c r="O13" s="337">
        <v>272</v>
      </c>
      <c r="P13" s="337">
        <v>152000</v>
      </c>
      <c r="Q13" s="337">
        <v>51</v>
      </c>
      <c r="R13" s="337">
        <v>0</v>
      </c>
      <c r="S13" s="338">
        <v>0</v>
      </c>
      <c r="T13" s="327">
        <v>0</v>
      </c>
      <c r="U13" s="327">
        <v>0</v>
      </c>
      <c r="V13" s="327">
        <v>0</v>
      </c>
      <c r="W13" s="327">
        <v>0</v>
      </c>
      <c r="X13" s="336">
        <v>963078</v>
      </c>
      <c r="Y13" s="337">
        <v>111</v>
      </c>
      <c r="Z13" s="337">
        <v>891287</v>
      </c>
      <c r="AA13" s="337">
        <v>17</v>
      </c>
      <c r="AB13" s="337">
        <v>218558</v>
      </c>
      <c r="AC13" s="337">
        <v>5</v>
      </c>
      <c r="AD13" s="337">
        <v>1444258</v>
      </c>
      <c r="AE13" s="338">
        <v>33</v>
      </c>
      <c r="AF13" s="327">
        <v>0</v>
      </c>
      <c r="AG13" s="327">
        <v>0</v>
      </c>
      <c r="AH13" s="327">
        <v>0</v>
      </c>
      <c r="AI13" s="327">
        <v>0</v>
      </c>
      <c r="AJ13" s="327">
        <v>1487195</v>
      </c>
      <c r="AK13" s="327">
        <v>18</v>
      </c>
    </row>
    <row r="14" spans="1:93" s="326" customFormat="1" ht="20.100000000000001" customHeight="1" x14ac:dyDescent="0.35">
      <c r="A14" s="343" t="s">
        <v>26</v>
      </c>
      <c r="B14" s="326" t="s">
        <v>34</v>
      </c>
      <c r="C14" s="352">
        <v>639</v>
      </c>
      <c r="D14" s="352">
        <v>496</v>
      </c>
      <c r="E14" s="327">
        <v>464</v>
      </c>
      <c r="F14" s="327">
        <v>1835050</v>
      </c>
      <c r="G14" s="327">
        <v>118</v>
      </c>
      <c r="H14" s="327">
        <v>2045045</v>
      </c>
      <c r="I14" s="327">
        <v>21</v>
      </c>
      <c r="J14" s="327">
        <v>0</v>
      </c>
      <c r="K14" s="327">
        <v>0</v>
      </c>
      <c r="L14" s="327">
        <v>315250</v>
      </c>
      <c r="M14" s="327">
        <v>33</v>
      </c>
      <c r="N14" s="336">
        <v>50715980</v>
      </c>
      <c r="O14" s="337">
        <v>464</v>
      </c>
      <c r="P14" s="337">
        <v>0</v>
      </c>
      <c r="Q14" s="337">
        <v>0</v>
      </c>
      <c r="R14" s="337">
        <v>2939526</v>
      </c>
      <c r="S14" s="338">
        <v>28</v>
      </c>
      <c r="T14" s="327">
        <v>0</v>
      </c>
      <c r="U14" s="327">
        <v>0</v>
      </c>
      <c r="V14" s="327">
        <v>0</v>
      </c>
      <c r="W14" s="327">
        <v>0</v>
      </c>
      <c r="X14" s="336">
        <v>87500</v>
      </c>
      <c r="Y14" s="337">
        <v>7</v>
      </c>
      <c r="Z14" s="337">
        <v>642250</v>
      </c>
      <c r="AA14" s="337">
        <v>8</v>
      </c>
      <c r="AB14" s="337">
        <v>0</v>
      </c>
      <c r="AC14" s="337">
        <v>0</v>
      </c>
      <c r="AD14" s="337">
        <v>0</v>
      </c>
      <c r="AE14" s="338">
        <v>0</v>
      </c>
      <c r="AF14" s="327">
        <v>0</v>
      </c>
      <c r="AG14" s="327">
        <v>0</v>
      </c>
      <c r="AH14" s="327">
        <v>0</v>
      </c>
      <c r="AI14" s="327">
        <v>0</v>
      </c>
      <c r="AJ14" s="327">
        <v>2939526</v>
      </c>
      <c r="AK14" s="327">
        <v>28</v>
      </c>
    </row>
    <row r="15" spans="1:93" s="326" customFormat="1" ht="20.100000000000001" customHeight="1" x14ac:dyDescent="0.35">
      <c r="A15" s="343" t="s">
        <v>26</v>
      </c>
      <c r="B15" s="326" t="s">
        <v>37</v>
      </c>
      <c r="C15" s="352">
        <v>464</v>
      </c>
      <c r="D15" s="352">
        <v>424</v>
      </c>
      <c r="E15" s="327">
        <v>378</v>
      </c>
      <c r="F15" s="327">
        <v>727320</v>
      </c>
      <c r="G15" s="327">
        <v>129</v>
      </c>
      <c r="H15" s="327">
        <v>190423</v>
      </c>
      <c r="I15" s="327">
        <v>2</v>
      </c>
      <c r="J15" s="327">
        <v>0</v>
      </c>
      <c r="K15" s="327">
        <v>0</v>
      </c>
      <c r="L15" s="327">
        <v>26175</v>
      </c>
      <c r="M15" s="327">
        <v>1</v>
      </c>
      <c r="N15" s="336">
        <v>34501611</v>
      </c>
      <c r="O15" s="337">
        <v>349</v>
      </c>
      <c r="P15" s="337">
        <v>0</v>
      </c>
      <c r="Q15" s="337">
        <v>0</v>
      </c>
      <c r="R15" s="337">
        <v>544525</v>
      </c>
      <c r="S15" s="338">
        <v>17</v>
      </c>
      <c r="T15" s="327">
        <v>0</v>
      </c>
      <c r="U15" s="327">
        <v>0</v>
      </c>
      <c r="V15" s="327">
        <v>0</v>
      </c>
      <c r="W15" s="327">
        <v>0</v>
      </c>
      <c r="X15" s="336">
        <v>56401</v>
      </c>
      <c r="Y15" s="337">
        <v>15</v>
      </c>
      <c r="Z15" s="337">
        <v>1460259</v>
      </c>
      <c r="AA15" s="337">
        <v>13</v>
      </c>
      <c r="AB15" s="337">
        <v>0</v>
      </c>
      <c r="AC15" s="337">
        <v>0</v>
      </c>
      <c r="AD15" s="337">
        <v>0</v>
      </c>
      <c r="AE15" s="338">
        <v>0</v>
      </c>
      <c r="AF15" s="327">
        <v>0</v>
      </c>
      <c r="AG15" s="327">
        <v>0</v>
      </c>
      <c r="AH15" s="327">
        <v>0</v>
      </c>
      <c r="AI15" s="327">
        <v>0</v>
      </c>
      <c r="AJ15" s="327">
        <v>1404743</v>
      </c>
      <c r="AK15" s="327">
        <v>21</v>
      </c>
    </row>
    <row r="16" spans="1:93" s="326" customFormat="1" ht="20.100000000000001" customHeight="1" x14ac:dyDescent="0.35">
      <c r="A16" s="343" t="s">
        <v>26</v>
      </c>
      <c r="B16" s="326" t="s">
        <v>40</v>
      </c>
      <c r="C16" s="352">
        <v>277</v>
      </c>
      <c r="D16" s="352">
        <v>256</v>
      </c>
      <c r="E16" s="327">
        <v>256</v>
      </c>
      <c r="F16" s="327">
        <v>65090</v>
      </c>
      <c r="G16" s="327">
        <v>6</v>
      </c>
      <c r="H16" s="327">
        <v>0</v>
      </c>
      <c r="I16" s="327">
        <v>0</v>
      </c>
      <c r="J16" s="327">
        <v>0</v>
      </c>
      <c r="K16" s="327">
        <v>0</v>
      </c>
      <c r="L16" s="327">
        <v>9500</v>
      </c>
      <c r="M16" s="327">
        <v>2</v>
      </c>
      <c r="N16" s="336">
        <v>23341298</v>
      </c>
      <c r="O16" s="337">
        <v>240</v>
      </c>
      <c r="P16" s="337">
        <v>0</v>
      </c>
      <c r="Q16" s="337">
        <v>0</v>
      </c>
      <c r="R16" s="337">
        <v>0</v>
      </c>
      <c r="S16" s="338">
        <v>0</v>
      </c>
      <c r="T16" s="327">
        <v>53857</v>
      </c>
      <c r="U16" s="327">
        <v>12</v>
      </c>
      <c r="V16" s="327">
        <v>0</v>
      </c>
      <c r="W16" s="327">
        <v>0</v>
      </c>
      <c r="X16" s="336">
        <v>2500</v>
      </c>
      <c r="Y16" s="337">
        <v>2</v>
      </c>
      <c r="Z16" s="337">
        <v>0</v>
      </c>
      <c r="AA16" s="337">
        <v>0</v>
      </c>
      <c r="AB16" s="337">
        <v>0</v>
      </c>
      <c r="AC16" s="337">
        <v>0</v>
      </c>
      <c r="AD16" s="337">
        <v>0</v>
      </c>
      <c r="AE16" s="338">
        <v>0</v>
      </c>
      <c r="AF16" s="327">
        <v>0</v>
      </c>
      <c r="AG16" s="327">
        <v>0</v>
      </c>
      <c r="AH16" s="327">
        <v>0</v>
      </c>
      <c r="AI16" s="327">
        <v>0</v>
      </c>
      <c r="AJ16" s="327">
        <v>216923</v>
      </c>
      <c r="AK16" s="327">
        <v>3</v>
      </c>
    </row>
    <row r="17" spans="1:37" s="326" customFormat="1" ht="20.100000000000001" customHeight="1" x14ac:dyDescent="0.35">
      <c r="A17" s="343" t="s">
        <v>42</v>
      </c>
      <c r="B17" s="326" t="s">
        <v>43</v>
      </c>
      <c r="C17" s="352">
        <v>401</v>
      </c>
      <c r="D17" s="352">
        <v>299</v>
      </c>
      <c r="E17" s="327">
        <v>278</v>
      </c>
      <c r="F17" s="327">
        <v>1102381</v>
      </c>
      <c r="G17" s="327">
        <v>122</v>
      </c>
      <c r="H17" s="327">
        <v>957807</v>
      </c>
      <c r="I17" s="327">
        <v>12</v>
      </c>
      <c r="J17" s="327">
        <v>827425</v>
      </c>
      <c r="K17" s="327">
        <v>77</v>
      </c>
      <c r="L17" s="327">
        <v>104500</v>
      </c>
      <c r="M17" s="327">
        <v>8</v>
      </c>
      <c r="N17" s="336">
        <v>16515576</v>
      </c>
      <c r="O17" s="337">
        <v>255</v>
      </c>
      <c r="P17" s="337">
        <v>0</v>
      </c>
      <c r="Q17" s="337">
        <v>0</v>
      </c>
      <c r="R17" s="337">
        <v>199838</v>
      </c>
      <c r="S17" s="338">
        <v>8</v>
      </c>
      <c r="T17" s="327">
        <v>17900</v>
      </c>
      <c r="U17" s="327">
        <v>3</v>
      </c>
      <c r="V17" s="327">
        <v>0</v>
      </c>
      <c r="W17" s="327">
        <v>0</v>
      </c>
      <c r="X17" s="336">
        <v>73000</v>
      </c>
      <c r="Y17" s="337">
        <v>9</v>
      </c>
      <c r="Z17" s="337">
        <v>938310</v>
      </c>
      <c r="AA17" s="337">
        <v>12</v>
      </c>
      <c r="AB17" s="337">
        <v>0</v>
      </c>
      <c r="AC17" s="337">
        <v>0</v>
      </c>
      <c r="AD17" s="337">
        <v>12000</v>
      </c>
      <c r="AE17" s="338">
        <v>2</v>
      </c>
      <c r="AF17" s="327">
        <v>0</v>
      </c>
      <c r="AG17" s="327">
        <v>0</v>
      </c>
      <c r="AH17" s="327">
        <v>0</v>
      </c>
      <c r="AI17" s="327">
        <v>0</v>
      </c>
      <c r="AJ17" s="327">
        <v>124578</v>
      </c>
      <c r="AK17" s="327">
        <v>2</v>
      </c>
    </row>
    <row r="18" spans="1:37" s="326" customFormat="1" ht="20.100000000000001" customHeight="1" x14ac:dyDescent="0.35">
      <c r="A18" s="343" t="s">
        <v>45</v>
      </c>
      <c r="B18" s="326" t="s">
        <v>46</v>
      </c>
      <c r="C18" s="352">
        <v>186</v>
      </c>
      <c r="D18" s="352">
        <v>160</v>
      </c>
      <c r="E18" s="327">
        <v>88</v>
      </c>
      <c r="F18" s="327">
        <v>903050</v>
      </c>
      <c r="G18" s="327">
        <v>71</v>
      </c>
      <c r="H18" s="327">
        <v>0</v>
      </c>
      <c r="I18" s="327">
        <v>0</v>
      </c>
      <c r="J18" s="327">
        <v>0</v>
      </c>
      <c r="K18" s="327">
        <v>0</v>
      </c>
      <c r="L18" s="327">
        <v>25927</v>
      </c>
      <c r="M18" s="327">
        <v>9</v>
      </c>
      <c r="N18" s="336">
        <v>4035902</v>
      </c>
      <c r="O18" s="337">
        <v>83</v>
      </c>
      <c r="P18" s="337">
        <v>0</v>
      </c>
      <c r="Q18" s="337">
        <v>0</v>
      </c>
      <c r="R18" s="337">
        <v>395137</v>
      </c>
      <c r="S18" s="338">
        <v>66</v>
      </c>
      <c r="T18" s="327">
        <v>0</v>
      </c>
      <c r="U18" s="327">
        <v>0</v>
      </c>
      <c r="V18" s="327">
        <v>0</v>
      </c>
      <c r="W18" s="327">
        <v>0</v>
      </c>
      <c r="X18" s="336">
        <v>898798</v>
      </c>
      <c r="Y18" s="337">
        <v>26</v>
      </c>
      <c r="Z18" s="337">
        <v>0</v>
      </c>
      <c r="AA18" s="337">
        <v>0</v>
      </c>
      <c r="AB18" s="337">
        <v>0</v>
      </c>
      <c r="AC18" s="337">
        <v>0</v>
      </c>
      <c r="AD18" s="337">
        <v>21000</v>
      </c>
      <c r="AE18" s="338">
        <v>7</v>
      </c>
      <c r="AF18" s="327">
        <v>2843344</v>
      </c>
      <c r="AG18" s="327">
        <v>63</v>
      </c>
      <c r="AH18" s="327">
        <v>0</v>
      </c>
      <c r="AI18" s="327">
        <v>0</v>
      </c>
      <c r="AJ18" s="327">
        <v>0</v>
      </c>
      <c r="AK18" s="327">
        <v>0</v>
      </c>
    </row>
    <row r="19" spans="1:37" s="326" customFormat="1" ht="20.100000000000001" customHeight="1" x14ac:dyDescent="0.35">
      <c r="A19" s="343" t="s">
        <v>48</v>
      </c>
      <c r="B19" s="326" t="s">
        <v>49</v>
      </c>
      <c r="C19" s="352">
        <v>296</v>
      </c>
      <c r="D19" s="352">
        <v>272</v>
      </c>
      <c r="E19" s="327">
        <v>261</v>
      </c>
      <c r="F19" s="327">
        <v>2126043</v>
      </c>
      <c r="G19" s="327">
        <v>103</v>
      </c>
      <c r="H19" s="327">
        <v>0</v>
      </c>
      <c r="I19" s="327">
        <v>0</v>
      </c>
      <c r="J19" s="327">
        <v>0</v>
      </c>
      <c r="K19" s="327">
        <v>0</v>
      </c>
      <c r="L19" s="327">
        <v>0</v>
      </c>
      <c r="M19" s="327">
        <v>0</v>
      </c>
      <c r="N19" s="336">
        <v>19788889</v>
      </c>
      <c r="O19" s="337">
        <v>261</v>
      </c>
      <c r="P19" s="337">
        <v>0</v>
      </c>
      <c r="Q19" s="337">
        <v>0</v>
      </c>
      <c r="R19" s="337">
        <v>194000</v>
      </c>
      <c r="S19" s="338">
        <v>4</v>
      </c>
      <c r="T19" s="327">
        <v>0</v>
      </c>
      <c r="U19" s="327">
        <v>0</v>
      </c>
      <c r="V19" s="327">
        <v>0</v>
      </c>
      <c r="W19" s="327">
        <v>0</v>
      </c>
      <c r="X19" s="336">
        <v>2126043</v>
      </c>
      <c r="Y19" s="337">
        <v>103</v>
      </c>
      <c r="Z19" s="337">
        <v>0</v>
      </c>
      <c r="AA19" s="337">
        <v>0</v>
      </c>
      <c r="AB19" s="337">
        <v>0</v>
      </c>
      <c r="AC19" s="337">
        <v>0</v>
      </c>
      <c r="AD19" s="337">
        <v>0</v>
      </c>
      <c r="AE19" s="338">
        <v>0</v>
      </c>
      <c r="AF19" s="327">
        <v>0</v>
      </c>
      <c r="AG19" s="327">
        <v>0</v>
      </c>
      <c r="AH19" s="327">
        <v>0</v>
      </c>
      <c r="AI19" s="327">
        <v>0</v>
      </c>
      <c r="AJ19" s="327">
        <v>194000</v>
      </c>
      <c r="AK19" s="327">
        <v>4</v>
      </c>
    </row>
    <row r="20" spans="1:37" s="326" customFormat="1" ht="20.100000000000001" customHeight="1" x14ac:dyDescent="0.35">
      <c r="A20" s="343" t="s">
        <v>51</v>
      </c>
      <c r="B20" s="326" t="s">
        <v>52</v>
      </c>
      <c r="C20" s="352">
        <v>368</v>
      </c>
      <c r="D20" s="352">
        <v>318</v>
      </c>
      <c r="E20" s="327">
        <v>318</v>
      </c>
      <c r="F20" s="327">
        <v>833404</v>
      </c>
      <c r="G20" s="327">
        <v>117</v>
      </c>
      <c r="H20" s="327">
        <v>638588</v>
      </c>
      <c r="I20" s="327">
        <v>34</v>
      </c>
      <c r="J20" s="327">
        <v>116389</v>
      </c>
      <c r="K20" s="327">
        <v>17</v>
      </c>
      <c r="L20" s="327">
        <v>350078</v>
      </c>
      <c r="M20" s="327">
        <v>16</v>
      </c>
      <c r="N20" s="336">
        <v>16807110</v>
      </c>
      <c r="O20" s="337">
        <v>276</v>
      </c>
      <c r="P20" s="337">
        <v>0</v>
      </c>
      <c r="Q20" s="337">
        <v>0</v>
      </c>
      <c r="R20" s="337">
        <v>31500</v>
      </c>
      <c r="S20" s="338">
        <v>1</v>
      </c>
      <c r="T20" s="327">
        <v>0</v>
      </c>
      <c r="U20" s="327">
        <v>0</v>
      </c>
      <c r="V20" s="327">
        <v>0</v>
      </c>
      <c r="W20" s="327">
        <v>0</v>
      </c>
      <c r="X20" s="336">
        <v>54668</v>
      </c>
      <c r="Y20" s="337">
        <v>4</v>
      </c>
      <c r="Z20" s="337">
        <v>0</v>
      </c>
      <c r="AA20" s="337">
        <v>0</v>
      </c>
      <c r="AB20" s="337">
        <v>0</v>
      </c>
      <c r="AC20" s="337">
        <v>0</v>
      </c>
      <c r="AD20" s="337">
        <v>328588</v>
      </c>
      <c r="AE20" s="338">
        <v>7</v>
      </c>
      <c r="AF20" s="327">
        <v>0</v>
      </c>
      <c r="AG20" s="327">
        <v>0</v>
      </c>
      <c r="AH20" s="327">
        <v>0</v>
      </c>
      <c r="AI20" s="327">
        <v>0</v>
      </c>
      <c r="AJ20" s="327">
        <v>65794</v>
      </c>
      <c r="AK20" s="327">
        <v>2</v>
      </c>
    </row>
    <row r="21" spans="1:37" s="326" customFormat="1" ht="20.100000000000001" customHeight="1" x14ac:dyDescent="0.35">
      <c r="A21" s="343" t="s">
        <v>51</v>
      </c>
      <c r="B21" s="326" t="s">
        <v>53</v>
      </c>
      <c r="C21" s="352">
        <v>489</v>
      </c>
      <c r="D21" s="352">
        <v>411</v>
      </c>
      <c r="E21" s="327">
        <v>399</v>
      </c>
      <c r="F21" s="327">
        <v>645981</v>
      </c>
      <c r="G21" s="327">
        <v>26</v>
      </c>
      <c r="H21" s="327">
        <v>445406</v>
      </c>
      <c r="I21" s="327">
        <v>7</v>
      </c>
      <c r="J21" s="327">
        <v>10395</v>
      </c>
      <c r="K21" s="327">
        <v>3</v>
      </c>
      <c r="L21" s="327">
        <v>15000</v>
      </c>
      <c r="M21" s="327">
        <v>3</v>
      </c>
      <c r="N21" s="336">
        <v>36214254</v>
      </c>
      <c r="O21" s="337">
        <v>383</v>
      </c>
      <c r="P21" s="337">
        <v>0</v>
      </c>
      <c r="Q21" s="337">
        <v>0</v>
      </c>
      <c r="R21" s="337">
        <v>20000</v>
      </c>
      <c r="S21" s="338">
        <v>1</v>
      </c>
      <c r="T21" s="327">
        <v>19827</v>
      </c>
      <c r="U21" s="327">
        <v>8</v>
      </c>
      <c r="V21" s="327">
        <v>0</v>
      </c>
      <c r="W21" s="327">
        <v>0</v>
      </c>
      <c r="X21" s="336">
        <v>13376</v>
      </c>
      <c r="Y21" s="337">
        <v>2</v>
      </c>
      <c r="Z21" s="337">
        <v>563095</v>
      </c>
      <c r="AA21" s="337">
        <v>8</v>
      </c>
      <c r="AB21" s="337">
        <v>3465</v>
      </c>
      <c r="AC21" s="337">
        <v>1</v>
      </c>
      <c r="AD21" s="337">
        <v>5000</v>
      </c>
      <c r="AE21" s="338">
        <v>1</v>
      </c>
      <c r="AF21" s="327">
        <v>0</v>
      </c>
      <c r="AG21" s="327">
        <v>0</v>
      </c>
      <c r="AH21" s="327">
        <v>0</v>
      </c>
      <c r="AI21" s="327">
        <v>0</v>
      </c>
      <c r="AJ21" s="327">
        <v>406999</v>
      </c>
      <c r="AK21" s="327">
        <v>5</v>
      </c>
    </row>
    <row r="22" spans="1:37" s="326" customFormat="1" ht="20.100000000000001" customHeight="1" x14ac:dyDescent="0.35">
      <c r="A22" s="343" t="s">
        <v>51</v>
      </c>
      <c r="B22" s="326" t="s">
        <v>405</v>
      </c>
      <c r="C22" s="352">
        <v>408</v>
      </c>
      <c r="D22" s="352">
        <v>388</v>
      </c>
      <c r="E22" s="327">
        <v>372</v>
      </c>
      <c r="F22" s="327">
        <v>244060</v>
      </c>
      <c r="G22" s="327">
        <v>227</v>
      </c>
      <c r="H22" s="327">
        <v>41742</v>
      </c>
      <c r="I22" s="327">
        <v>2</v>
      </c>
      <c r="J22" s="327">
        <v>0</v>
      </c>
      <c r="K22" s="327">
        <v>0</v>
      </c>
      <c r="L22" s="327">
        <v>48810</v>
      </c>
      <c r="M22" s="327">
        <v>10</v>
      </c>
      <c r="N22" s="336">
        <v>29059701</v>
      </c>
      <c r="O22" s="337">
        <v>352</v>
      </c>
      <c r="P22" s="337">
        <v>0</v>
      </c>
      <c r="Q22" s="337">
        <v>0</v>
      </c>
      <c r="R22" s="337">
        <v>40982</v>
      </c>
      <c r="S22" s="338">
        <v>1</v>
      </c>
      <c r="T22" s="327">
        <v>0</v>
      </c>
      <c r="U22" s="327">
        <v>0</v>
      </c>
      <c r="V22" s="327">
        <v>0</v>
      </c>
      <c r="W22" s="327">
        <v>0</v>
      </c>
      <c r="X22" s="336">
        <v>0</v>
      </c>
      <c r="Y22" s="337">
        <v>0</v>
      </c>
      <c r="Z22" s="337">
        <v>1581000</v>
      </c>
      <c r="AA22" s="337">
        <v>17</v>
      </c>
      <c r="AB22" s="337">
        <v>0</v>
      </c>
      <c r="AC22" s="337">
        <v>0</v>
      </c>
      <c r="AD22" s="337">
        <v>0</v>
      </c>
      <c r="AE22" s="338">
        <v>0</v>
      </c>
      <c r="AF22" s="327">
        <v>0</v>
      </c>
      <c r="AG22" s="327">
        <v>0</v>
      </c>
      <c r="AH22" s="327">
        <v>0</v>
      </c>
      <c r="AI22" s="327">
        <v>0</v>
      </c>
      <c r="AJ22" s="327">
        <v>0</v>
      </c>
      <c r="AK22" s="327">
        <v>0</v>
      </c>
    </row>
    <row r="23" spans="1:37" s="326" customFormat="1" ht="20.100000000000001" customHeight="1" x14ac:dyDescent="0.35">
      <c r="A23" s="343" t="s">
        <v>56</v>
      </c>
      <c r="B23" s="326" t="s">
        <v>57</v>
      </c>
      <c r="C23" s="352">
        <v>367</v>
      </c>
      <c r="D23" s="352">
        <v>319</v>
      </c>
      <c r="E23" s="327">
        <v>319</v>
      </c>
      <c r="F23" s="327">
        <v>464579</v>
      </c>
      <c r="G23" s="327">
        <v>198</v>
      </c>
      <c r="H23" s="327">
        <v>0</v>
      </c>
      <c r="I23" s="327">
        <v>0</v>
      </c>
      <c r="J23" s="327">
        <v>0</v>
      </c>
      <c r="K23" s="327">
        <v>0</v>
      </c>
      <c r="L23" s="327">
        <v>117182</v>
      </c>
      <c r="M23" s="327">
        <v>31</v>
      </c>
      <c r="N23" s="336">
        <v>16516266</v>
      </c>
      <c r="O23" s="337">
        <v>314</v>
      </c>
      <c r="P23" s="337">
        <v>0</v>
      </c>
      <c r="Q23" s="337">
        <v>0</v>
      </c>
      <c r="R23" s="337">
        <v>111552</v>
      </c>
      <c r="S23" s="338">
        <v>5</v>
      </c>
      <c r="T23" s="327">
        <v>0</v>
      </c>
      <c r="U23" s="327">
        <v>0</v>
      </c>
      <c r="V23" s="327">
        <v>0</v>
      </c>
      <c r="W23" s="327">
        <v>0</v>
      </c>
      <c r="X23" s="336">
        <v>0</v>
      </c>
      <c r="Y23" s="337">
        <v>0</v>
      </c>
      <c r="Z23" s="337">
        <v>0</v>
      </c>
      <c r="AA23" s="337">
        <v>0</v>
      </c>
      <c r="AB23" s="337">
        <v>0</v>
      </c>
      <c r="AC23" s="337">
        <v>0</v>
      </c>
      <c r="AD23" s="337">
        <v>0</v>
      </c>
      <c r="AE23" s="338">
        <v>0</v>
      </c>
      <c r="AF23" s="327">
        <v>0</v>
      </c>
      <c r="AG23" s="327">
        <v>0</v>
      </c>
      <c r="AH23" s="327">
        <v>0</v>
      </c>
      <c r="AI23" s="327">
        <v>0</v>
      </c>
      <c r="AJ23" s="327">
        <v>0</v>
      </c>
      <c r="AK23" s="327">
        <v>0</v>
      </c>
    </row>
    <row r="24" spans="1:37" s="326" customFormat="1" ht="20.100000000000001" customHeight="1" x14ac:dyDescent="0.35">
      <c r="A24" s="343" t="s">
        <v>59</v>
      </c>
      <c r="B24" s="326" t="s">
        <v>60</v>
      </c>
      <c r="C24" s="352">
        <v>215</v>
      </c>
      <c r="D24" s="352">
        <v>171</v>
      </c>
      <c r="E24" s="327">
        <v>171</v>
      </c>
      <c r="F24" s="327">
        <v>12750</v>
      </c>
      <c r="G24" s="327">
        <v>7</v>
      </c>
      <c r="H24" s="327">
        <v>0</v>
      </c>
      <c r="I24" s="327">
        <v>0</v>
      </c>
      <c r="J24" s="327">
        <v>0</v>
      </c>
      <c r="K24" s="327">
        <v>0</v>
      </c>
      <c r="L24" s="327">
        <v>121290</v>
      </c>
      <c r="M24" s="327">
        <v>5</v>
      </c>
      <c r="N24" s="336">
        <v>9576296</v>
      </c>
      <c r="O24" s="337">
        <v>171</v>
      </c>
      <c r="P24" s="337">
        <v>0</v>
      </c>
      <c r="Q24" s="337">
        <v>0</v>
      </c>
      <c r="R24" s="337">
        <v>0</v>
      </c>
      <c r="S24" s="338">
        <v>0</v>
      </c>
      <c r="T24" s="327">
        <v>0</v>
      </c>
      <c r="U24" s="327">
        <v>0</v>
      </c>
      <c r="V24" s="327">
        <v>0</v>
      </c>
      <c r="W24" s="327">
        <v>0</v>
      </c>
      <c r="X24" s="336">
        <v>0</v>
      </c>
      <c r="Y24" s="337">
        <v>0</v>
      </c>
      <c r="Z24" s="337">
        <v>0</v>
      </c>
      <c r="AA24" s="337">
        <v>0</v>
      </c>
      <c r="AB24" s="337">
        <v>0</v>
      </c>
      <c r="AC24" s="337">
        <v>0</v>
      </c>
      <c r="AD24" s="337">
        <v>41190</v>
      </c>
      <c r="AE24" s="338">
        <v>1</v>
      </c>
      <c r="AF24" s="327">
        <v>0</v>
      </c>
      <c r="AG24" s="327">
        <v>0</v>
      </c>
      <c r="AH24" s="327">
        <v>0</v>
      </c>
      <c r="AI24" s="327">
        <v>0</v>
      </c>
      <c r="AJ24" s="327">
        <v>533423</v>
      </c>
      <c r="AK24" s="327">
        <v>11</v>
      </c>
    </row>
    <row r="25" spans="1:37" s="326" customFormat="1" ht="20.100000000000001" customHeight="1" x14ac:dyDescent="0.35">
      <c r="A25" s="343" t="s">
        <v>59</v>
      </c>
      <c r="B25" s="326" t="s">
        <v>62</v>
      </c>
      <c r="C25" s="352">
        <v>356</v>
      </c>
      <c r="D25" s="352">
        <v>426</v>
      </c>
      <c r="E25" s="327">
        <v>426</v>
      </c>
      <c r="F25" s="327">
        <v>122687</v>
      </c>
      <c r="G25" s="327">
        <v>55</v>
      </c>
      <c r="H25" s="327">
        <v>0</v>
      </c>
      <c r="I25" s="327">
        <v>0</v>
      </c>
      <c r="J25" s="327">
        <v>105928</v>
      </c>
      <c r="K25" s="327">
        <v>3</v>
      </c>
      <c r="L25" s="327">
        <v>0</v>
      </c>
      <c r="M25" s="327">
        <v>0</v>
      </c>
      <c r="N25" s="336">
        <v>34299858</v>
      </c>
      <c r="O25" s="337">
        <v>396</v>
      </c>
      <c r="P25" s="337">
        <v>0</v>
      </c>
      <c r="Q25" s="337">
        <v>0</v>
      </c>
      <c r="R25" s="337">
        <v>0</v>
      </c>
      <c r="S25" s="338">
        <v>0</v>
      </c>
      <c r="T25" s="327">
        <v>0</v>
      </c>
      <c r="U25" s="327">
        <v>0</v>
      </c>
      <c r="V25" s="327">
        <v>0</v>
      </c>
      <c r="W25" s="327">
        <v>0</v>
      </c>
      <c r="X25" s="336">
        <v>0</v>
      </c>
      <c r="Y25" s="337">
        <v>0</v>
      </c>
      <c r="Z25" s="337">
        <v>0</v>
      </c>
      <c r="AA25" s="337">
        <v>0</v>
      </c>
      <c r="AB25" s="337">
        <v>0</v>
      </c>
      <c r="AC25" s="337">
        <v>0</v>
      </c>
      <c r="AD25" s="337">
        <v>0</v>
      </c>
      <c r="AE25" s="338">
        <v>0</v>
      </c>
      <c r="AF25" s="327">
        <v>0</v>
      </c>
      <c r="AG25" s="327">
        <v>0</v>
      </c>
      <c r="AH25" s="327">
        <v>0</v>
      </c>
      <c r="AI25" s="327">
        <v>0</v>
      </c>
      <c r="AJ25" s="327">
        <v>0</v>
      </c>
      <c r="AK25" s="327">
        <v>0</v>
      </c>
    </row>
    <row r="26" spans="1:37" s="326" customFormat="1" ht="20.100000000000001" customHeight="1" x14ac:dyDescent="0.35">
      <c r="A26" s="343" t="s">
        <v>59</v>
      </c>
      <c r="B26" s="326" t="s">
        <v>64</v>
      </c>
      <c r="C26" s="352">
        <v>522</v>
      </c>
      <c r="D26" s="352">
        <v>473</v>
      </c>
      <c r="E26" s="327">
        <v>473</v>
      </c>
      <c r="F26" s="327">
        <v>71514</v>
      </c>
      <c r="G26" s="327">
        <v>14</v>
      </c>
      <c r="H26" s="327">
        <v>622188</v>
      </c>
      <c r="I26" s="327">
        <v>11</v>
      </c>
      <c r="J26" s="327">
        <v>0</v>
      </c>
      <c r="K26" s="327">
        <v>0</v>
      </c>
      <c r="L26" s="327">
        <v>45979</v>
      </c>
      <c r="M26" s="327">
        <v>3</v>
      </c>
      <c r="N26" s="336">
        <v>50697290</v>
      </c>
      <c r="O26" s="337">
        <v>448</v>
      </c>
      <c r="P26" s="337">
        <v>0</v>
      </c>
      <c r="Q26" s="337">
        <v>0</v>
      </c>
      <c r="R26" s="337">
        <v>506745</v>
      </c>
      <c r="S26" s="338">
        <v>7</v>
      </c>
      <c r="T26" s="327">
        <v>45497</v>
      </c>
      <c r="U26" s="327">
        <v>58</v>
      </c>
      <c r="V26" s="327">
        <v>0</v>
      </c>
      <c r="W26" s="327">
        <v>0</v>
      </c>
      <c r="X26" s="336">
        <v>0</v>
      </c>
      <c r="Y26" s="337">
        <v>0</v>
      </c>
      <c r="Z26" s="337">
        <v>0</v>
      </c>
      <c r="AA26" s="337">
        <v>0</v>
      </c>
      <c r="AB26" s="337">
        <v>0</v>
      </c>
      <c r="AC26" s="337">
        <v>0</v>
      </c>
      <c r="AD26" s="337">
        <v>0</v>
      </c>
      <c r="AE26" s="338">
        <v>0</v>
      </c>
      <c r="AF26" s="327">
        <v>0</v>
      </c>
      <c r="AG26" s="327">
        <v>0</v>
      </c>
      <c r="AH26" s="327">
        <v>0</v>
      </c>
      <c r="AI26" s="327">
        <v>0</v>
      </c>
      <c r="AJ26" s="327">
        <v>0</v>
      </c>
      <c r="AK26" s="327">
        <v>0</v>
      </c>
    </row>
    <row r="27" spans="1:37" s="326" customFormat="1" ht="20.100000000000001" customHeight="1" x14ac:dyDescent="0.35">
      <c r="A27" s="343" t="s">
        <v>65</v>
      </c>
      <c r="B27" s="326" t="s">
        <v>66</v>
      </c>
      <c r="C27" s="352">
        <v>448</v>
      </c>
      <c r="D27" s="352">
        <v>536</v>
      </c>
      <c r="E27" s="327">
        <v>471</v>
      </c>
      <c r="F27" s="327">
        <v>1997032</v>
      </c>
      <c r="G27" s="327">
        <v>196</v>
      </c>
      <c r="H27" s="327">
        <v>0</v>
      </c>
      <c r="I27" s="327">
        <v>0</v>
      </c>
      <c r="J27" s="327">
        <v>14394</v>
      </c>
      <c r="K27" s="327">
        <v>2</v>
      </c>
      <c r="L27" s="327">
        <v>42625</v>
      </c>
      <c r="M27" s="327">
        <v>17</v>
      </c>
      <c r="N27" s="336">
        <v>26587946</v>
      </c>
      <c r="O27" s="337">
        <v>462</v>
      </c>
      <c r="P27" s="337">
        <v>0</v>
      </c>
      <c r="Q27" s="337">
        <v>0</v>
      </c>
      <c r="R27" s="337">
        <v>949907</v>
      </c>
      <c r="S27" s="338">
        <v>28</v>
      </c>
      <c r="T27" s="327">
        <v>0</v>
      </c>
      <c r="U27" s="327">
        <v>0</v>
      </c>
      <c r="V27" s="327">
        <v>0</v>
      </c>
      <c r="W27" s="327">
        <v>0</v>
      </c>
      <c r="X27" s="336">
        <v>1020892</v>
      </c>
      <c r="Y27" s="337">
        <v>62</v>
      </c>
      <c r="Z27" s="337">
        <v>0</v>
      </c>
      <c r="AA27" s="337">
        <v>0</v>
      </c>
      <c r="AB27" s="337">
        <v>0</v>
      </c>
      <c r="AC27" s="337">
        <v>0</v>
      </c>
      <c r="AD27" s="337">
        <v>12000</v>
      </c>
      <c r="AE27" s="338">
        <v>3</v>
      </c>
      <c r="AF27" s="327">
        <v>0</v>
      </c>
      <c r="AG27" s="327">
        <v>0</v>
      </c>
      <c r="AH27" s="327">
        <v>0</v>
      </c>
      <c r="AI27" s="327">
        <v>0</v>
      </c>
      <c r="AJ27" s="327">
        <v>1480949</v>
      </c>
      <c r="AK27" s="327">
        <v>20</v>
      </c>
    </row>
    <row r="28" spans="1:37" s="326" customFormat="1" ht="20.100000000000001" customHeight="1" x14ac:dyDescent="0.35">
      <c r="A28" s="343" t="s">
        <v>67</v>
      </c>
      <c r="B28" s="326" t="s">
        <v>68</v>
      </c>
      <c r="C28" s="352">
        <v>331</v>
      </c>
      <c r="D28" s="352">
        <v>331</v>
      </c>
      <c r="E28" s="327">
        <v>283</v>
      </c>
      <c r="F28" s="327">
        <v>2139869</v>
      </c>
      <c r="G28" s="327">
        <v>281</v>
      </c>
      <c r="H28" s="327">
        <v>17333571</v>
      </c>
      <c r="I28" s="327">
        <v>263</v>
      </c>
      <c r="J28" s="327">
        <v>0</v>
      </c>
      <c r="K28" s="327">
        <v>0</v>
      </c>
      <c r="L28" s="327">
        <v>286996</v>
      </c>
      <c r="M28" s="327">
        <v>21</v>
      </c>
      <c r="N28" s="336">
        <v>17278514</v>
      </c>
      <c r="O28" s="337">
        <v>262</v>
      </c>
      <c r="P28" s="337">
        <v>199502</v>
      </c>
      <c r="Q28" s="337">
        <v>26</v>
      </c>
      <c r="R28" s="337">
        <v>0</v>
      </c>
      <c r="S28" s="338">
        <v>0</v>
      </c>
      <c r="T28" s="327">
        <v>0</v>
      </c>
      <c r="U28" s="327">
        <v>0</v>
      </c>
      <c r="V28" s="327">
        <v>0</v>
      </c>
      <c r="W28" s="327">
        <v>0</v>
      </c>
      <c r="X28" s="336">
        <v>898793</v>
      </c>
      <c r="Y28" s="337">
        <v>38</v>
      </c>
      <c r="Z28" s="337">
        <v>749858</v>
      </c>
      <c r="AA28" s="337">
        <v>7</v>
      </c>
      <c r="AB28" s="337">
        <v>0</v>
      </c>
      <c r="AC28" s="337">
        <v>0</v>
      </c>
      <c r="AD28" s="337">
        <v>0</v>
      </c>
      <c r="AE28" s="338">
        <v>0</v>
      </c>
      <c r="AF28" s="327">
        <v>0</v>
      </c>
      <c r="AG28" s="327">
        <v>0</v>
      </c>
      <c r="AH28" s="327">
        <v>0</v>
      </c>
      <c r="AI28" s="327">
        <v>0</v>
      </c>
      <c r="AJ28" s="327">
        <v>272568</v>
      </c>
      <c r="AK28" s="327">
        <v>5</v>
      </c>
    </row>
    <row r="29" spans="1:37" s="326" customFormat="1" ht="20.100000000000001" customHeight="1" x14ac:dyDescent="0.35">
      <c r="A29" s="343" t="s">
        <v>70</v>
      </c>
      <c r="B29" s="326" t="s">
        <v>71</v>
      </c>
      <c r="C29" s="352">
        <v>258</v>
      </c>
      <c r="D29" s="352">
        <v>215</v>
      </c>
      <c r="E29" s="327">
        <v>215</v>
      </c>
      <c r="F29" s="327">
        <v>240454</v>
      </c>
      <c r="G29" s="327">
        <v>108</v>
      </c>
      <c r="H29" s="327">
        <v>0</v>
      </c>
      <c r="I29" s="327">
        <v>0</v>
      </c>
      <c r="J29" s="327">
        <v>650</v>
      </c>
      <c r="K29" s="327">
        <v>1</v>
      </c>
      <c r="L29" s="327">
        <v>912884</v>
      </c>
      <c r="M29" s="327">
        <v>145</v>
      </c>
      <c r="N29" s="336">
        <v>14790409</v>
      </c>
      <c r="O29" s="337">
        <v>212</v>
      </c>
      <c r="P29" s="337">
        <v>0</v>
      </c>
      <c r="Q29" s="337">
        <v>0</v>
      </c>
      <c r="R29" s="337">
        <v>15000</v>
      </c>
      <c r="S29" s="338">
        <v>1</v>
      </c>
      <c r="T29" s="327">
        <v>0</v>
      </c>
      <c r="U29" s="327">
        <v>0</v>
      </c>
      <c r="V29" s="327">
        <v>0</v>
      </c>
      <c r="W29" s="327">
        <v>0</v>
      </c>
      <c r="X29" s="336">
        <v>240454</v>
      </c>
      <c r="Y29" s="337">
        <v>108</v>
      </c>
      <c r="Z29" s="337">
        <v>0</v>
      </c>
      <c r="AA29" s="337">
        <v>0</v>
      </c>
      <c r="AB29" s="337">
        <v>650</v>
      </c>
      <c r="AC29" s="337">
        <v>1</v>
      </c>
      <c r="AD29" s="337">
        <v>912884</v>
      </c>
      <c r="AE29" s="338">
        <v>145</v>
      </c>
      <c r="AF29" s="327">
        <v>0</v>
      </c>
      <c r="AG29" s="327">
        <v>0</v>
      </c>
      <c r="AH29" s="327">
        <v>0</v>
      </c>
      <c r="AI29" s="327">
        <v>0</v>
      </c>
      <c r="AJ29" s="327">
        <v>0</v>
      </c>
      <c r="AK29" s="327">
        <v>0</v>
      </c>
    </row>
    <row r="30" spans="1:37" s="326" customFormat="1" ht="20.100000000000001" customHeight="1" x14ac:dyDescent="0.35">
      <c r="A30" s="343" t="s">
        <v>70</v>
      </c>
      <c r="B30" s="326" t="s">
        <v>74</v>
      </c>
      <c r="C30" s="352">
        <v>473</v>
      </c>
      <c r="D30" s="352">
        <v>408</v>
      </c>
      <c r="E30" s="327">
        <v>408</v>
      </c>
      <c r="F30" s="327">
        <v>371012</v>
      </c>
      <c r="G30" s="327">
        <v>90</v>
      </c>
      <c r="H30" s="327">
        <v>0</v>
      </c>
      <c r="I30" s="327">
        <v>0</v>
      </c>
      <c r="J30" s="327">
        <v>2500</v>
      </c>
      <c r="K30" s="327">
        <v>1</v>
      </c>
      <c r="L30" s="327">
        <v>942175</v>
      </c>
      <c r="M30" s="327">
        <v>19</v>
      </c>
      <c r="N30" s="336">
        <v>28915644</v>
      </c>
      <c r="O30" s="337">
        <v>382</v>
      </c>
      <c r="P30" s="337">
        <v>1500</v>
      </c>
      <c r="Q30" s="337">
        <v>1</v>
      </c>
      <c r="R30" s="337">
        <v>297317</v>
      </c>
      <c r="S30" s="338">
        <v>4</v>
      </c>
      <c r="T30" s="327">
        <v>0</v>
      </c>
      <c r="U30" s="327">
        <v>0</v>
      </c>
      <c r="V30" s="327">
        <v>0</v>
      </c>
      <c r="W30" s="327">
        <v>0</v>
      </c>
      <c r="X30" s="336">
        <v>28915</v>
      </c>
      <c r="Y30" s="337">
        <v>9</v>
      </c>
      <c r="Z30" s="337">
        <v>0</v>
      </c>
      <c r="AA30" s="337">
        <v>0</v>
      </c>
      <c r="AB30" s="337">
        <v>0</v>
      </c>
      <c r="AC30" s="337">
        <v>0</v>
      </c>
      <c r="AD30" s="337">
        <v>1303029</v>
      </c>
      <c r="AE30" s="338">
        <v>20</v>
      </c>
      <c r="AF30" s="327">
        <v>0</v>
      </c>
      <c r="AG30" s="327">
        <v>0</v>
      </c>
      <c r="AH30" s="327">
        <v>0</v>
      </c>
      <c r="AI30" s="327">
        <v>0</v>
      </c>
      <c r="AJ30" s="327">
        <v>337134</v>
      </c>
      <c r="AK30" s="327">
        <v>5</v>
      </c>
    </row>
    <row r="31" spans="1:37" s="326" customFormat="1" ht="20.100000000000001" customHeight="1" x14ac:dyDescent="0.35">
      <c r="A31" s="343" t="s">
        <v>76</v>
      </c>
      <c r="B31" s="326" t="s">
        <v>77</v>
      </c>
      <c r="C31" s="352">
        <v>269</v>
      </c>
      <c r="D31" s="352">
        <v>240</v>
      </c>
      <c r="E31" s="327">
        <v>230</v>
      </c>
      <c r="F31" s="327">
        <v>367375</v>
      </c>
      <c r="G31" s="327">
        <v>109</v>
      </c>
      <c r="H31" s="327">
        <v>98933</v>
      </c>
      <c r="I31" s="327">
        <v>2</v>
      </c>
      <c r="J31" s="327">
        <v>362757</v>
      </c>
      <c r="K31" s="327">
        <v>22</v>
      </c>
      <c r="L31" s="327">
        <v>27500</v>
      </c>
      <c r="M31" s="327">
        <v>6</v>
      </c>
      <c r="N31" s="336">
        <v>13217754</v>
      </c>
      <c r="O31" s="337">
        <v>220</v>
      </c>
      <c r="P31" s="337">
        <v>0</v>
      </c>
      <c r="Q31" s="337">
        <v>0</v>
      </c>
      <c r="R31" s="337">
        <v>15000</v>
      </c>
      <c r="S31" s="338">
        <v>1</v>
      </c>
      <c r="T31" s="327">
        <v>0</v>
      </c>
      <c r="U31" s="327">
        <v>0</v>
      </c>
      <c r="V31" s="327">
        <v>0</v>
      </c>
      <c r="W31" s="327">
        <v>0</v>
      </c>
      <c r="X31" s="336">
        <v>12085</v>
      </c>
      <c r="Y31" s="337">
        <v>8</v>
      </c>
      <c r="Z31" s="337">
        <v>141674</v>
      </c>
      <c r="AA31" s="337">
        <v>3</v>
      </c>
      <c r="AB31" s="337">
        <v>0</v>
      </c>
      <c r="AC31" s="337">
        <v>0</v>
      </c>
      <c r="AD31" s="337">
        <v>9111</v>
      </c>
      <c r="AE31" s="338">
        <v>1</v>
      </c>
      <c r="AF31" s="327">
        <v>0</v>
      </c>
      <c r="AG31" s="327">
        <v>0</v>
      </c>
      <c r="AH31" s="327">
        <v>0</v>
      </c>
      <c r="AI31" s="327">
        <v>0</v>
      </c>
      <c r="AJ31" s="327">
        <v>0</v>
      </c>
      <c r="AK31" s="327">
        <v>0</v>
      </c>
    </row>
    <row r="32" spans="1:37" s="326" customFormat="1" ht="20.100000000000001" customHeight="1" x14ac:dyDescent="0.35">
      <c r="A32" s="343" t="s">
        <v>79</v>
      </c>
      <c r="B32" s="326" t="s">
        <v>80</v>
      </c>
      <c r="C32" s="352">
        <v>252</v>
      </c>
      <c r="D32" s="352">
        <v>227</v>
      </c>
      <c r="E32" s="327">
        <v>227</v>
      </c>
      <c r="F32" s="327">
        <v>94123</v>
      </c>
      <c r="G32" s="327">
        <v>29</v>
      </c>
      <c r="H32" s="327">
        <v>0</v>
      </c>
      <c r="I32" s="327">
        <v>0</v>
      </c>
      <c r="J32" s="327">
        <v>0</v>
      </c>
      <c r="K32" s="327">
        <v>0</v>
      </c>
      <c r="L32" s="327">
        <v>397105</v>
      </c>
      <c r="M32" s="327">
        <v>5</v>
      </c>
      <c r="N32" s="336">
        <v>20534404</v>
      </c>
      <c r="O32" s="337">
        <v>225</v>
      </c>
      <c r="P32" s="337">
        <v>565000</v>
      </c>
      <c r="Q32" s="337">
        <v>13</v>
      </c>
      <c r="R32" s="337">
        <v>84000</v>
      </c>
      <c r="S32" s="338">
        <v>3</v>
      </c>
      <c r="T32" s="327">
        <v>21160</v>
      </c>
      <c r="U32" s="327">
        <v>6</v>
      </c>
      <c r="V32" s="327">
        <v>0</v>
      </c>
      <c r="W32" s="327">
        <v>0</v>
      </c>
      <c r="X32" s="336">
        <v>0</v>
      </c>
      <c r="Y32" s="337">
        <v>0</v>
      </c>
      <c r="Z32" s="337">
        <v>0</v>
      </c>
      <c r="AA32" s="337">
        <v>0</v>
      </c>
      <c r="AB32" s="337">
        <v>0</v>
      </c>
      <c r="AC32" s="337">
        <v>0</v>
      </c>
      <c r="AD32" s="337">
        <v>0</v>
      </c>
      <c r="AE32" s="338">
        <v>0</v>
      </c>
      <c r="AF32" s="327">
        <v>0</v>
      </c>
      <c r="AG32" s="327">
        <v>0</v>
      </c>
      <c r="AH32" s="327">
        <v>0</v>
      </c>
      <c r="AI32" s="327">
        <v>0</v>
      </c>
      <c r="AJ32" s="327">
        <v>0</v>
      </c>
      <c r="AK32" s="327">
        <v>0</v>
      </c>
    </row>
    <row r="33" spans="1:37" s="326" customFormat="1" ht="20.100000000000001" customHeight="1" x14ac:dyDescent="0.35">
      <c r="A33" s="343" t="s">
        <v>81</v>
      </c>
      <c r="B33" s="326" t="s">
        <v>82</v>
      </c>
      <c r="C33" s="352">
        <v>522</v>
      </c>
      <c r="D33" s="352">
        <v>432</v>
      </c>
      <c r="E33" s="327">
        <v>432</v>
      </c>
      <c r="F33" s="327">
        <v>2440386</v>
      </c>
      <c r="G33" s="327">
        <v>390</v>
      </c>
      <c r="H33" s="327">
        <v>0</v>
      </c>
      <c r="I33" s="327">
        <v>0</v>
      </c>
      <c r="J33" s="327">
        <v>200755</v>
      </c>
      <c r="K33" s="327">
        <v>84</v>
      </c>
      <c r="L33" s="327">
        <v>0</v>
      </c>
      <c r="M33" s="327">
        <v>0</v>
      </c>
      <c r="N33" s="336">
        <v>28257870</v>
      </c>
      <c r="O33" s="337">
        <v>426</v>
      </c>
      <c r="P33" s="337">
        <v>0</v>
      </c>
      <c r="Q33" s="337">
        <v>0</v>
      </c>
      <c r="R33" s="337">
        <v>0</v>
      </c>
      <c r="S33" s="338">
        <v>0</v>
      </c>
      <c r="T33" s="327">
        <v>69759</v>
      </c>
      <c r="U33" s="327">
        <v>22</v>
      </c>
      <c r="V33" s="327">
        <v>0</v>
      </c>
      <c r="W33" s="327">
        <v>0</v>
      </c>
      <c r="X33" s="336">
        <v>25000</v>
      </c>
      <c r="Y33" s="337">
        <v>9</v>
      </c>
      <c r="Z33" s="337">
        <v>0</v>
      </c>
      <c r="AA33" s="337">
        <v>0</v>
      </c>
      <c r="AB33" s="337">
        <v>5000</v>
      </c>
      <c r="AC33" s="337">
        <v>5</v>
      </c>
      <c r="AD33" s="337">
        <v>0</v>
      </c>
      <c r="AE33" s="338">
        <v>0</v>
      </c>
      <c r="AF33" s="327">
        <v>0</v>
      </c>
      <c r="AG33" s="327">
        <v>0</v>
      </c>
      <c r="AH33" s="327">
        <v>0</v>
      </c>
      <c r="AI33" s="327">
        <v>0</v>
      </c>
      <c r="AJ33" s="327">
        <v>751038</v>
      </c>
      <c r="AK33" s="327">
        <v>7</v>
      </c>
    </row>
    <row r="34" spans="1:37" s="326" customFormat="1" ht="20.100000000000001" customHeight="1" x14ac:dyDescent="0.35">
      <c r="A34" s="343" t="s">
        <v>85</v>
      </c>
      <c r="B34" s="326" t="s">
        <v>86</v>
      </c>
      <c r="C34" s="352">
        <v>137</v>
      </c>
      <c r="D34" s="352">
        <v>101</v>
      </c>
      <c r="E34" s="327">
        <v>101</v>
      </c>
      <c r="F34" s="327">
        <v>716885</v>
      </c>
      <c r="G34" s="327">
        <v>60</v>
      </c>
      <c r="H34" s="327">
        <v>253248</v>
      </c>
      <c r="I34" s="327">
        <v>3</v>
      </c>
      <c r="J34" s="327">
        <v>0</v>
      </c>
      <c r="K34" s="327">
        <v>0</v>
      </c>
      <c r="L34" s="327">
        <v>21000</v>
      </c>
      <c r="M34" s="327">
        <v>2</v>
      </c>
      <c r="N34" s="336">
        <v>5560268</v>
      </c>
      <c r="O34" s="337">
        <v>101</v>
      </c>
      <c r="P34" s="337">
        <v>0</v>
      </c>
      <c r="Q34" s="337">
        <v>0</v>
      </c>
      <c r="R34" s="337">
        <v>145500</v>
      </c>
      <c r="S34" s="338">
        <v>20</v>
      </c>
      <c r="T34" s="327">
        <v>0</v>
      </c>
      <c r="U34" s="327">
        <v>0</v>
      </c>
      <c r="V34" s="327">
        <v>0</v>
      </c>
      <c r="W34" s="327">
        <v>0</v>
      </c>
      <c r="X34" s="336">
        <v>82000</v>
      </c>
      <c r="Y34" s="337">
        <v>6</v>
      </c>
      <c r="Z34" s="337">
        <v>0</v>
      </c>
      <c r="AA34" s="337">
        <v>0</v>
      </c>
      <c r="AB34" s="337">
        <v>0</v>
      </c>
      <c r="AC34" s="337">
        <v>0</v>
      </c>
      <c r="AD34" s="337">
        <v>0</v>
      </c>
      <c r="AE34" s="338">
        <v>0</v>
      </c>
      <c r="AF34" s="327">
        <v>0</v>
      </c>
      <c r="AG34" s="327">
        <v>0</v>
      </c>
      <c r="AH34" s="327">
        <v>0</v>
      </c>
      <c r="AI34" s="327">
        <v>0</v>
      </c>
      <c r="AJ34" s="327">
        <v>55000</v>
      </c>
      <c r="AK34" s="327">
        <v>1</v>
      </c>
    </row>
    <row r="35" spans="1:37" s="326" customFormat="1" ht="20.100000000000001" customHeight="1" x14ac:dyDescent="0.35">
      <c r="A35" s="343" t="s">
        <v>85</v>
      </c>
      <c r="B35" s="326" t="s">
        <v>89</v>
      </c>
      <c r="C35" s="352">
        <v>627</v>
      </c>
      <c r="D35" s="352">
        <v>370</v>
      </c>
      <c r="E35" s="327">
        <v>370</v>
      </c>
      <c r="F35" s="327">
        <v>865250</v>
      </c>
      <c r="G35" s="327">
        <v>50</v>
      </c>
      <c r="H35" s="327">
        <v>87054</v>
      </c>
      <c r="I35" s="327">
        <v>1</v>
      </c>
      <c r="J35" s="327">
        <v>0</v>
      </c>
      <c r="K35" s="327">
        <v>0</v>
      </c>
      <c r="L35" s="327">
        <v>10251</v>
      </c>
      <c r="M35" s="327">
        <v>4</v>
      </c>
      <c r="N35" s="336">
        <v>36013318</v>
      </c>
      <c r="O35" s="337">
        <v>367</v>
      </c>
      <c r="P35" s="337">
        <v>0</v>
      </c>
      <c r="Q35" s="337">
        <v>0</v>
      </c>
      <c r="R35" s="337">
        <v>837817</v>
      </c>
      <c r="S35" s="338">
        <v>15</v>
      </c>
      <c r="T35" s="327">
        <v>0</v>
      </c>
      <c r="U35" s="327">
        <v>0</v>
      </c>
      <c r="V35" s="327">
        <v>0</v>
      </c>
      <c r="W35" s="327">
        <v>0</v>
      </c>
      <c r="X35" s="336">
        <v>821250</v>
      </c>
      <c r="Y35" s="337">
        <v>40</v>
      </c>
      <c r="Z35" s="337">
        <v>343622</v>
      </c>
      <c r="AA35" s="337">
        <v>13</v>
      </c>
      <c r="AB35" s="337">
        <v>0</v>
      </c>
      <c r="AC35" s="337">
        <v>0</v>
      </c>
      <c r="AD35" s="337">
        <v>79136</v>
      </c>
      <c r="AE35" s="338">
        <v>1</v>
      </c>
      <c r="AF35" s="327">
        <v>0</v>
      </c>
      <c r="AG35" s="327">
        <v>0</v>
      </c>
      <c r="AH35" s="327">
        <v>0</v>
      </c>
      <c r="AI35" s="327">
        <v>0</v>
      </c>
      <c r="AJ35" s="327">
        <v>7655312</v>
      </c>
      <c r="AK35" s="327">
        <v>72</v>
      </c>
    </row>
    <row r="36" spans="1:37" s="326" customFormat="1" ht="20.100000000000001" customHeight="1" x14ac:dyDescent="0.35">
      <c r="A36" s="343" t="s">
        <v>85</v>
      </c>
      <c r="B36" s="326" t="s">
        <v>90</v>
      </c>
      <c r="C36" s="352">
        <v>866</v>
      </c>
      <c r="D36" s="352">
        <v>826</v>
      </c>
      <c r="E36" s="327">
        <v>784</v>
      </c>
      <c r="F36" s="327">
        <v>3406417</v>
      </c>
      <c r="G36" s="327">
        <v>344</v>
      </c>
      <c r="H36" s="327">
        <v>0</v>
      </c>
      <c r="I36" s="327">
        <v>0</v>
      </c>
      <c r="J36" s="327">
        <v>0</v>
      </c>
      <c r="K36" s="327">
        <v>0</v>
      </c>
      <c r="L36" s="327">
        <v>55935</v>
      </c>
      <c r="M36" s="327">
        <v>16</v>
      </c>
      <c r="N36" s="336">
        <v>73417898</v>
      </c>
      <c r="O36" s="337">
        <v>774</v>
      </c>
      <c r="P36" s="337">
        <v>0</v>
      </c>
      <c r="Q36" s="337">
        <v>0</v>
      </c>
      <c r="R36" s="337">
        <v>1185820</v>
      </c>
      <c r="S36" s="338">
        <v>98</v>
      </c>
      <c r="T36" s="327">
        <v>14000</v>
      </c>
      <c r="U36" s="327">
        <v>6</v>
      </c>
      <c r="V36" s="327">
        <v>0</v>
      </c>
      <c r="W36" s="327">
        <v>0</v>
      </c>
      <c r="X36" s="336">
        <v>319244</v>
      </c>
      <c r="Y36" s="337">
        <v>39</v>
      </c>
      <c r="Z36" s="337">
        <v>2048909</v>
      </c>
      <c r="AA36" s="337">
        <v>24</v>
      </c>
      <c r="AB36" s="337">
        <v>0</v>
      </c>
      <c r="AC36" s="337">
        <v>0</v>
      </c>
      <c r="AD36" s="337">
        <v>0</v>
      </c>
      <c r="AE36" s="338">
        <v>0</v>
      </c>
      <c r="AF36" s="327">
        <v>0</v>
      </c>
      <c r="AG36" s="327">
        <v>0</v>
      </c>
      <c r="AH36" s="327">
        <v>0</v>
      </c>
      <c r="AI36" s="327">
        <v>0</v>
      </c>
      <c r="AJ36" s="327">
        <v>1436959</v>
      </c>
      <c r="AK36" s="327">
        <v>19</v>
      </c>
    </row>
    <row r="37" spans="1:37" s="326" customFormat="1" ht="20.100000000000001" customHeight="1" x14ac:dyDescent="0.35">
      <c r="A37" s="343" t="s">
        <v>92</v>
      </c>
      <c r="B37" s="326" t="s">
        <v>488</v>
      </c>
      <c r="C37" s="352">
        <v>567</v>
      </c>
      <c r="D37" s="352">
        <v>409</v>
      </c>
      <c r="E37" s="327">
        <v>409</v>
      </c>
      <c r="F37" s="327">
        <v>1540835</v>
      </c>
      <c r="G37" s="327">
        <v>59</v>
      </c>
      <c r="H37" s="327">
        <v>0</v>
      </c>
      <c r="I37" s="327">
        <v>0</v>
      </c>
      <c r="J37" s="327">
        <v>0</v>
      </c>
      <c r="K37" s="327">
        <v>0</v>
      </c>
      <c r="L37" s="327">
        <v>72982.25</v>
      </c>
      <c r="M37" s="327">
        <v>43</v>
      </c>
      <c r="N37" s="336">
        <v>35888178</v>
      </c>
      <c r="O37" s="337">
        <v>395</v>
      </c>
      <c r="P37" s="337">
        <v>0</v>
      </c>
      <c r="Q37" s="337">
        <v>0</v>
      </c>
      <c r="R37" s="337">
        <v>118628</v>
      </c>
      <c r="S37" s="338">
        <v>19</v>
      </c>
      <c r="T37" s="327">
        <v>0</v>
      </c>
      <c r="U37" s="327">
        <v>0</v>
      </c>
      <c r="V37" s="327">
        <v>0</v>
      </c>
      <c r="W37" s="327">
        <v>0</v>
      </c>
      <c r="X37" s="336">
        <v>126224</v>
      </c>
      <c r="Y37" s="337">
        <v>11</v>
      </c>
      <c r="Z37" s="337">
        <v>0</v>
      </c>
      <c r="AA37" s="337">
        <v>0</v>
      </c>
      <c r="AB37" s="337">
        <v>0</v>
      </c>
      <c r="AC37" s="337">
        <v>0</v>
      </c>
      <c r="AD37" s="337">
        <v>15850</v>
      </c>
      <c r="AE37" s="338">
        <v>8</v>
      </c>
      <c r="AF37" s="327">
        <v>0</v>
      </c>
      <c r="AG37" s="327">
        <v>0</v>
      </c>
      <c r="AH37" s="327">
        <v>0</v>
      </c>
      <c r="AI37" s="327">
        <v>0</v>
      </c>
      <c r="AJ37" s="327">
        <v>367000</v>
      </c>
      <c r="AK37" s="327">
        <v>4</v>
      </c>
    </row>
    <row r="38" spans="1:37" s="326" customFormat="1" ht="20.100000000000001" customHeight="1" x14ac:dyDescent="0.35">
      <c r="A38" s="343" t="s">
        <v>92</v>
      </c>
      <c r="B38" s="326" t="s">
        <v>94</v>
      </c>
      <c r="C38" s="352">
        <v>468</v>
      </c>
      <c r="D38" s="352">
        <v>402</v>
      </c>
      <c r="E38" s="327">
        <v>343</v>
      </c>
      <c r="F38" s="327">
        <v>2939604</v>
      </c>
      <c r="G38" s="327">
        <v>194</v>
      </c>
      <c r="H38" s="327">
        <v>406115</v>
      </c>
      <c r="I38" s="327">
        <v>9</v>
      </c>
      <c r="J38" s="327">
        <v>128546</v>
      </c>
      <c r="K38" s="327">
        <v>4</v>
      </c>
      <c r="L38" s="327">
        <v>130740</v>
      </c>
      <c r="M38" s="327">
        <v>22</v>
      </c>
      <c r="N38" s="336">
        <v>20402044</v>
      </c>
      <c r="O38" s="337">
        <v>329</v>
      </c>
      <c r="P38" s="337">
        <v>0</v>
      </c>
      <c r="Q38" s="337">
        <v>0</v>
      </c>
      <c r="R38" s="337">
        <v>156234</v>
      </c>
      <c r="S38" s="338">
        <v>6</v>
      </c>
      <c r="T38" s="327">
        <v>0</v>
      </c>
      <c r="U38" s="327">
        <v>0</v>
      </c>
      <c r="V38" s="327">
        <v>0</v>
      </c>
      <c r="W38" s="327">
        <v>0</v>
      </c>
      <c r="X38" s="336">
        <v>154846</v>
      </c>
      <c r="Y38" s="337">
        <v>20</v>
      </c>
      <c r="Z38" s="337">
        <v>1031564</v>
      </c>
      <c r="AA38" s="337">
        <v>18</v>
      </c>
      <c r="AB38" s="337">
        <v>5920</v>
      </c>
      <c r="AC38" s="337">
        <v>1</v>
      </c>
      <c r="AD38" s="337">
        <v>23135</v>
      </c>
      <c r="AE38" s="338">
        <v>3</v>
      </c>
      <c r="AF38" s="327">
        <v>0</v>
      </c>
      <c r="AG38" s="327">
        <v>0</v>
      </c>
      <c r="AH38" s="327">
        <v>0</v>
      </c>
      <c r="AI38" s="327">
        <v>0</v>
      </c>
      <c r="AJ38" s="327">
        <v>1694870</v>
      </c>
      <c r="AK38" s="327">
        <v>20</v>
      </c>
    </row>
    <row r="39" spans="1:37" s="326" customFormat="1" ht="20.100000000000001" customHeight="1" x14ac:dyDescent="0.35">
      <c r="A39" s="343" t="s">
        <v>96</v>
      </c>
      <c r="B39" s="326" t="s">
        <v>97</v>
      </c>
      <c r="C39" s="352">
        <v>471</v>
      </c>
      <c r="D39" s="352">
        <v>437</v>
      </c>
      <c r="E39" s="327">
        <v>430</v>
      </c>
      <c r="F39" s="327">
        <v>952777</v>
      </c>
      <c r="G39" s="327">
        <v>226</v>
      </c>
      <c r="H39" s="327">
        <v>0</v>
      </c>
      <c r="I39" s="327">
        <v>0</v>
      </c>
      <c r="J39" s="327">
        <v>30922</v>
      </c>
      <c r="K39" s="327">
        <v>8</v>
      </c>
      <c r="L39" s="327">
        <v>210248</v>
      </c>
      <c r="M39" s="327">
        <v>10</v>
      </c>
      <c r="N39" s="336">
        <v>26620669</v>
      </c>
      <c r="O39" s="337">
        <v>361</v>
      </c>
      <c r="P39" s="337">
        <v>20000</v>
      </c>
      <c r="Q39" s="337">
        <v>1</v>
      </c>
      <c r="R39" s="337">
        <v>2491134</v>
      </c>
      <c r="S39" s="338">
        <v>108</v>
      </c>
      <c r="T39" s="327">
        <v>0</v>
      </c>
      <c r="U39" s="327">
        <v>0</v>
      </c>
      <c r="V39" s="327">
        <v>0</v>
      </c>
      <c r="W39" s="327">
        <v>0</v>
      </c>
      <c r="X39" s="336">
        <v>1035</v>
      </c>
      <c r="Y39" s="337">
        <v>2</v>
      </c>
      <c r="Z39" s="337">
        <v>0</v>
      </c>
      <c r="AA39" s="337">
        <v>0</v>
      </c>
      <c r="AB39" s="337">
        <v>0</v>
      </c>
      <c r="AC39" s="337">
        <v>0</v>
      </c>
      <c r="AD39" s="337">
        <v>0</v>
      </c>
      <c r="AE39" s="338">
        <v>0</v>
      </c>
      <c r="AF39" s="327">
        <v>40500</v>
      </c>
      <c r="AG39" s="327">
        <v>1</v>
      </c>
      <c r="AH39" s="327">
        <v>0</v>
      </c>
      <c r="AI39" s="327">
        <v>0</v>
      </c>
      <c r="AJ39" s="327">
        <v>0</v>
      </c>
      <c r="AK39" s="327">
        <v>0</v>
      </c>
    </row>
    <row r="40" spans="1:37" s="326" customFormat="1" ht="20.100000000000001" customHeight="1" x14ac:dyDescent="0.35">
      <c r="A40" s="343" t="s">
        <v>99</v>
      </c>
      <c r="B40" s="326" t="s">
        <v>100</v>
      </c>
      <c r="C40" s="352">
        <v>155</v>
      </c>
      <c r="D40" s="352">
        <v>136</v>
      </c>
      <c r="E40" s="327">
        <v>133</v>
      </c>
      <c r="F40" s="327">
        <v>33113</v>
      </c>
      <c r="G40" s="327">
        <v>5</v>
      </c>
      <c r="H40" s="327">
        <v>0</v>
      </c>
      <c r="I40" s="327">
        <v>0</v>
      </c>
      <c r="J40" s="327">
        <v>245000</v>
      </c>
      <c r="K40" s="327">
        <v>7</v>
      </c>
      <c r="L40" s="327">
        <v>534027</v>
      </c>
      <c r="M40" s="327">
        <v>63</v>
      </c>
      <c r="N40" s="336">
        <v>5998003</v>
      </c>
      <c r="O40" s="337">
        <v>125</v>
      </c>
      <c r="P40" s="337">
        <v>0</v>
      </c>
      <c r="Q40" s="337">
        <v>0</v>
      </c>
      <c r="R40" s="337">
        <v>0</v>
      </c>
      <c r="S40" s="338">
        <v>0</v>
      </c>
      <c r="T40" s="327">
        <v>0</v>
      </c>
      <c r="U40" s="327">
        <v>0</v>
      </c>
      <c r="V40" s="327">
        <v>0</v>
      </c>
      <c r="W40" s="327">
        <v>0</v>
      </c>
      <c r="X40" s="336">
        <v>30113</v>
      </c>
      <c r="Y40" s="337">
        <v>1</v>
      </c>
      <c r="Z40" s="337">
        <v>0</v>
      </c>
      <c r="AA40" s="337">
        <v>0</v>
      </c>
      <c r="AB40" s="337">
        <v>70000</v>
      </c>
      <c r="AC40" s="337">
        <v>2</v>
      </c>
      <c r="AD40" s="337">
        <v>82508</v>
      </c>
      <c r="AE40" s="338">
        <v>8</v>
      </c>
      <c r="AF40" s="327">
        <v>0</v>
      </c>
      <c r="AG40" s="327">
        <v>0</v>
      </c>
      <c r="AH40" s="327">
        <v>0</v>
      </c>
      <c r="AI40" s="327">
        <v>0</v>
      </c>
      <c r="AJ40" s="327">
        <v>0</v>
      </c>
      <c r="AK40" s="327">
        <v>0</v>
      </c>
    </row>
    <row r="41" spans="1:37" s="326" customFormat="1" ht="20.100000000000001" customHeight="1" x14ac:dyDescent="0.35">
      <c r="A41" s="343" t="s">
        <v>102</v>
      </c>
      <c r="B41" s="326" t="s">
        <v>103</v>
      </c>
      <c r="C41" s="352">
        <v>432</v>
      </c>
      <c r="D41" s="352">
        <v>376</v>
      </c>
      <c r="E41" s="327">
        <v>376</v>
      </c>
      <c r="F41" s="327">
        <v>11584399</v>
      </c>
      <c r="G41" s="327">
        <v>150</v>
      </c>
      <c r="H41" s="327">
        <v>0</v>
      </c>
      <c r="I41" s="327">
        <v>0</v>
      </c>
      <c r="J41" s="327">
        <v>0</v>
      </c>
      <c r="K41" s="327">
        <v>0</v>
      </c>
      <c r="L41" s="327">
        <v>2656364</v>
      </c>
      <c r="M41" s="327">
        <v>145</v>
      </c>
      <c r="N41" s="336">
        <v>40262977</v>
      </c>
      <c r="O41" s="337">
        <v>376</v>
      </c>
      <c r="P41" s="337">
        <v>0</v>
      </c>
      <c r="Q41" s="337">
        <v>0</v>
      </c>
      <c r="R41" s="337">
        <v>2656364</v>
      </c>
      <c r="S41" s="338">
        <v>145</v>
      </c>
      <c r="T41" s="327">
        <v>49200</v>
      </c>
      <c r="U41" s="327">
        <v>3</v>
      </c>
      <c r="V41" s="327">
        <v>0</v>
      </c>
      <c r="W41" s="327">
        <v>0</v>
      </c>
      <c r="X41" s="336">
        <v>1236253</v>
      </c>
      <c r="Y41" s="337">
        <v>17</v>
      </c>
      <c r="Z41" s="337">
        <v>0</v>
      </c>
      <c r="AA41" s="337">
        <v>0</v>
      </c>
      <c r="AB41" s="337">
        <v>0</v>
      </c>
      <c r="AC41" s="337">
        <v>0</v>
      </c>
      <c r="AD41" s="337">
        <v>1722549</v>
      </c>
      <c r="AE41" s="338">
        <v>23</v>
      </c>
      <c r="AF41" s="327">
        <v>0</v>
      </c>
      <c r="AG41" s="327">
        <v>0</v>
      </c>
      <c r="AH41" s="327">
        <v>0</v>
      </c>
      <c r="AI41" s="327">
        <v>0</v>
      </c>
      <c r="AJ41" s="327">
        <v>0</v>
      </c>
      <c r="AK41" s="327">
        <v>0</v>
      </c>
    </row>
    <row r="42" spans="1:37" s="326" customFormat="1" ht="20.100000000000001" customHeight="1" x14ac:dyDescent="0.35">
      <c r="A42" s="343" t="s">
        <v>102</v>
      </c>
      <c r="B42" s="326" t="s">
        <v>104</v>
      </c>
      <c r="C42" s="352">
        <v>167</v>
      </c>
      <c r="D42" s="352">
        <v>163</v>
      </c>
      <c r="E42" s="327">
        <v>163</v>
      </c>
      <c r="F42" s="327">
        <v>16570</v>
      </c>
      <c r="G42" s="327">
        <v>22</v>
      </c>
      <c r="H42" s="327">
        <v>315044</v>
      </c>
      <c r="I42" s="327">
        <v>4</v>
      </c>
      <c r="J42" s="327">
        <v>79669</v>
      </c>
      <c r="K42" s="327">
        <v>1</v>
      </c>
      <c r="L42" s="327">
        <v>169676</v>
      </c>
      <c r="M42" s="327">
        <v>4</v>
      </c>
      <c r="N42" s="336">
        <v>15154899</v>
      </c>
      <c r="O42" s="337">
        <v>149</v>
      </c>
      <c r="P42" s="337">
        <v>0</v>
      </c>
      <c r="Q42" s="337">
        <v>0</v>
      </c>
      <c r="R42" s="337">
        <v>0</v>
      </c>
      <c r="S42" s="338">
        <v>0</v>
      </c>
      <c r="T42" s="327">
        <v>39134</v>
      </c>
      <c r="U42" s="327">
        <v>34</v>
      </c>
      <c r="V42" s="327">
        <v>0</v>
      </c>
      <c r="W42" s="327">
        <v>0</v>
      </c>
      <c r="X42" s="336">
        <v>0</v>
      </c>
      <c r="Y42" s="337">
        <v>0</v>
      </c>
      <c r="Z42" s="337">
        <v>166004</v>
      </c>
      <c r="AA42" s="337">
        <v>3</v>
      </c>
      <c r="AB42" s="337">
        <v>0</v>
      </c>
      <c r="AC42" s="337">
        <v>0</v>
      </c>
      <c r="AD42" s="337">
        <v>0</v>
      </c>
      <c r="AE42" s="338">
        <v>0</v>
      </c>
      <c r="AF42" s="327">
        <v>0</v>
      </c>
      <c r="AG42" s="327">
        <v>0</v>
      </c>
      <c r="AH42" s="327">
        <v>0</v>
      </c>
      <c r="AI42" s="327">
        <v>0</v>
      </c>
      <c r="AJ42" s="327">
        <v>0</v>
      </c>
      <c r="AK42" s="327">
        <v>0</v>
      </c>
    </row>
    <row r="43" spans="1:37" s="326" customFormat="1" ht="20.100000000000001" customHeight="1" x14ac:dyDescent="0.35">
      <c r="A43" s="343" t="s">
        <v>107</v>
      </c>
      <c r="B43" s="326" t="s">
        <v>108</v>
      </c>
      <c r="C43" s="352">
        <v>369</v>
      </c>
      <c r="D43" s="352">
        <v>300</v>
      </c>
      <c r="E43" s="327">
        <v>300</v>
      </c>
      <c r="F43" s="327">
        <v>901348</v>
      </c>
      <c r="G43" s="327">
        <v>121</v>
      </c>
      <c r="H43" s="327">
        <v>382722</v>
      </c>
      <c r="I43" s="327">
        <v>7</v>
      </c>
      <c r="J43" s="327">
        <v>1416487</v>
      </c>
      <c r="K43" s="327">
        <v>31</v>
      </c>
      <c r="L43" s="327">
        <v>314100</v>
      </c>
      <c r="M43" s="327">
        <v>12</v>
      </c>
      <c r="N43" s="336">
        <v>22009084</v>
      </c>
      <c r="O43" s="337">
        <v>287</v>
      </c>
      <c r="P43" s="337">
        <v>0</v>
      </c>
      <c r="Q43" s="337">
        <v>0</v>
      </c>
      <c r="R43" s="337">
        <v>152179</v>
      </c>
      <c r="S43" s="338">
        <v>5</v>
      </c>
      <c r="T43" s="327">
        <v>0</v>
      </c>
      <c r="U43" s="327">
        <v>0</v>
      </c>
      <c r="V43" s="327">
        <v>0</v>
      </c>
      <c r="W43" s="327">
        <v>0</v>
      </c>
      <c r="X43" s="336">
        <v>140559</v>
      </c>
      <c r="Y43" s="337">
        <v>16</v>
      </c>
      <c r="Z43" s="337">
        <v>1290491</v>
      </c>
      <c r="AA43" s="337">
        <v>18</v>
      </c>
      <c r="AB43" s="337">
        <v>98841</v>
      </c>
      <c r="AC43" s="337">
        <v>3</v>
      </c>
      <c r="AD43" s="337">
        <v>661421</v>
      </c>
      <c r="AE43" s="338">
        <v>10</v>
      </c>
      <c r="AF43" s="327">
        <v>0</v>
      </c>
      <c r="AG43" s="327">
        <v>0</v>
      </c>
      <c r="AH43" s="327">
        <v>0</v>
      </c>
      <c r="AI43" s="327">
        <v>0</v>
      </c>
      <c r="AJ43" s="327">
        <v>160000</v>
      </c>
      <c r="AK43" s="327">
        <v>3</v>
      </c>
    </row>
    <row r="44" spans="1:37" s="326" customFormat="1" ht="20.100000000000001" customHeight="1" x14ac:dyDescent="0.35">
      <c r="A44" s="343" t="s">
        <v>107</v>
      </c>
      <c r="B44" s="326" t="s">
        <v>110</v>
      </c>
      <c r="C44" s="352">
        <v>198</v>
      </c>
      <c r="D44" s="352">
        <v>177</v>
      </c>
      <c r="E44" s="327">
        <v>170</v>
      </c>
      <c r="F44" s="327">
        <v>1004862</v>
      </c>
      <c r="G44" s="327">
        <v>68</v>
      </c>
      <c r="H44" s="327">
        <v>94655</v>
      </c>
      <c r="I44" s="327">
        <v>1</v>
      </c>
      <c r="J44" s="327">
        <v>604530</v>
      </c>
      <c r="K44" s="327">
        <v>15</v>
      </c>
      <c r="L44" s="327">
        <v>26475</v>
      </c>
      <c r="M44" s="327">
        <v>8</v>
      </c>
      <c r="N44" s="336">
        <v>9547253</v>
      </c>
      <c r="O44" s="337">
        <v>154</v>
      </c>
      <c r="P44" s="337">
        <v>0</v>
      </c>
      <c r="Q44" s="337">
        <v>0</v>
      </c>
      <c r="R44" s="337">
        <v>90921</v>
      </c>
      <c r="S44" s="338">
        <v>1</v>
      </c>
      <c r="T44" s="327">
        <v>0</v>
      </c>
      <c r="U44" s="327">
        <v>0</v>
      </c>
      <c r="V44" s="327">
        <v>0</v>
      </c>
      <c r="W44" s="327">
        <v>0</v>
      </c>
      <c r="X44" s="336">
        <v>90542</v>
      </c>
      <c r="Y44" s="337">
        <v>7</v>
      </c>
      <c r="Z44" s="337">
        <v>680270</v>
      </c>
      <c r="AA44" s="337">
        <v>9</v>
      </c>
      <c r="AB44" s="337">
        <v>47318</v>
      </c>
      <c r="AC44" s="337">
        <v>1</v>
      </c>
      <c r="AD44" s="337">
        <v>0</v>
      </c>
      <c r="AE44" s="338">
        <v>0</v>
      </c>
      <c r="AF44" s="327">
        <v>0</v>
      </c>
      <c r="AG44" s="327">
        <v>0</v>
      </c>
      <c r="AH44" s="327">
        <v>0</v>
      </c>
      <c r="AI44" s="327">
        <v>0</v>
      </c>
      <c r="AJ44" s="327">
        <v>19710</v>
      </c>
      <c r="AK44" s="327">
        <v>1</v>
      </c>
    </row>
    <row r="45" spans="1:37" s="326" customFormat="1" ht="20.100000000000001" customHeight="1" x14ac:dyDescent="0.35">
      <c r="A45" s="343" t="s">
        <v>111</v>
      </c>
      <c r="B45" s="326" t="s">
        <v>112</v>
      </c>
      <c r="C45" s="352">
        <v>341</v>
      </c>
      <c r="D45" s="352">
        <v>305</v>
      </c>
      <c r="E45" s="327">
        <v>305</v>
      </c>
      <c r="F45" s="327">
        <v>428988</v>
      </c>
      <c r="G45" s="327">
        <v>40</v>
      </c>
      <c r="H45" s="327">
        <v>0</v>
      </c>
      <c r="I45" s="327">
        <v>0</v>
      </c>
      <c r="J45" s="327">
        <v>49</v>
      </c>
      <c r="K45" s="327">
        <v>1</v>
      </c>
      <c r="L45" s="327">
        <v>42750</v>
      </c>
      <c r="M45" s="327">
        <v>6</v>
      </c>
      <c r="N45" s="336">
        <v>23199806</v>
      </c>
      <c r="O45" s="337">
        <v>298</v>
      </c>
      <c r="P45" s="337">
        <v>0</v>
      </c>
      <c r="Q45" s="337">
        <v>0</v>
      </c>
      <c r="R45" s="337">
        <v>150796</v>
      </c>
      <c r="S45" s="338">
        <v>2</v>
      </c>
      <c r="T45" s="327">
        <v>0</v>
      </c>
      <c r="U45" s="327">
        <v>0</v>
      </c>
      <c r="V45" s="327">
        <v>0</v>
      </c>
      <c r="W45" s="327">
        <v>0</v>
      </c>
      <c r="X45" s="336">
        <v>57211</v>
      </c>
      <c r="Y45" s="337">
        <v>6</v>
      </c>
      <c r="Z45" s="337">
        <v>59650</v>
      </c>
      <c r="AA45" s="337">
        <v>1</v>
      </c>
      <c r="AB45" s="337">
        <v>0</v>
      </c>
      <c r="AC45" s="337">
        <v>0</v>
      </c>
      <c r="AD45" s="337">
        <v>0</v>
      </c>
      <c r="AE45" s="338">
        <v>0</v>
      </c>
      <c r="AF45" s="327">
        <v>0</v>
      </c>
      <c r="AG45" s="327">
        <v>0</v>
      </c>
      <c r="AH45" s="327">
        <v>0</v>
      </c>
      <c r="AI45" s="327">
        <v>0</v>
      </c>
      <c r="AJ45" s="327">
        <v>417533</v>
      </c>
      <c r="AK45" s="327">
        <v>6</v>
      </c>
    </row>
    <row r="46" spans="1:37" s="326" customFormat="1" ht="20.100000000000001" customHeight="1" x14ac:dyDescent="0.35">
      <c r="A46" s="343" t="s">
        <v>114</v>
      </c>
      <c r="B46" s="326" t="s">
        <v>115</v>
      </c>
      <c r="C46" s="352">
        <v>426</v>
      </c>
      <c r="D46" s="352">
        <v>367</v>
      </c>
      <c r="E46" s="327">
        <v>344</v>
      </c>
      <c r="F46" s="327">
        <v>200379</v>
      </c>
      <c r="G46" s="327">
        <v>62</v>
      </c>
      <c r="H46" s="327">
        <v>0</v>
      </c>
      <c r="I46" s="327">
        <v>0</v>
      </c>
      <c r="J46" s="327">
        <v>67550</v>
      </c>
      <c r="K46" s="327">
        <v>18</v>
      </c>
      <c r="L46" s="327">
        <v>0</v>
      </c>
      <c r="M46" s="327">
        <v>0</v>
      </c>
      <c r="N46" s="336">
        <v>24264660</v>
      </c>
      <c r="O46" s="337">
        <v>340</v>
      </c>
      <c r="P46" s="337">
        <v>83500</v>
      </c>
      <c r="Q46" s="337">
        <v>1</v>
      </c>
      <c r="R46" s="337">
        <v>883185</v>
      </c>
      <c r="S46" s="338">
        <v>24</v>
      </c>
      <c r="T46" s="327">
        <v>60529</v>
      </c>
      <c r="U46" s="327">
        <v>19</v>
      </c>
      <c r="V46" s="327">
        <v>0</v>
      </c>
      <c r="W46" s="327">
        <v>0</v>
      </c>
      <c r="X46" s="336">
        <v>37083</v>
      </c>
      <c r="Y46" s="337">
        <v>2</v>
      </c>
      <c r="Z46" s="337">
        <v>0</v>
      </c>
      <c r="AA46" s="337">
        <v>0</v>
      </c>
      <c r="AB46" s="337">
        <v>0</v>
      </c>
      <c r="AC46" s="337">
        <v>0</v>
      </c>
      <c r="AD46" s="337">
        <v>0</v>
      </c>
      <c r="AE46" s="338">
        <v>0</v>
      </c>
      <c r="AF46" s="327">
        <v>0</v>
      </c>
      <c r="AG46" s="327">
        <v>0</v>
      </c>
      <c r="AH46" s="327">
        <v>0</v>
      </c>
      <c r="AI46" s="327">
        <v>0</v>
      </c>
      <c r="AJ46" s="327">
        <v>2313839</v>
      </c>
      <c r="AK46" s="327">
        <v>37</v>
      </c>
    </row>
    <row r="47" spans="1:37" s="326" customFormat="1" ht="20.100000000000001" customHeight="1" x14ac:dyDescent="0.35">
      <c r="A47" s="343" t="s">
        <v>117</v>
      </c>
      <c r="B47" s="326" t="s">
        <v>118</v>
      </c>
      <c r="C47" s="352">
        <v>332</v>
      </c>
      <c r="D47" s="352">
        <v>258</v>
      </c>
      <c r="E47" s="327">
        <v>221</v>
      </c>
      <c r="F47" s="327">
        <v>1762849</v>
      </c>
      <c r="G47" s="327">
        <v>144</v>
      </c>
      <c r="H47" s="327">
        <v>456772</v>
      </c>
      <c r="I47" s="327">
        <v>6</v>
      </c>
      <c r="J47" s="327">
        <v>0</v>
      </c>
      <c r="K47" s="327">
        <v>0</v>
      </c>
      <c r="L47" s="327">
        <v>21900</v>
      </c>
      <c r="M47" s="327">
        <v>4</v>
      </c>
      <c r="N47" s="336">
        <v>17725045</v>
      </c>
      <c r="O47" s="337">
        <v>213</v>
      </c>
      <c r="P47" s="337">
        <v>0</v>
      </c>
      <c r="Q47" s="337">
        <v>0</v>
      </c>
      <c r="R47" s="337">
        <v>377051</v>
      </c>
      <c r="S47" s="338">
        <v>70</v>
      </c>
      <c r="T47" s="327">
        <v>645</v>
      </c>
      <c r="U47" s="327">
        <v>3</v>
      </c>
      <c r="V47" s="327">
        <v>0</v>
      </c>
      <c r="W47" s="327">
        <v>0</v>
      </c>
      <c r="X47" s="336">
        <v>49500</v>
      </c>
      <c r="Y47" s="337">
        <v>18</v>
      </c>
      <c r="Z47" s="337">
        <v>1442111</v>
      </c>
      <c r="AA47" s="337">
        <v>16</v>
      </c>
      <c r="AB47" s="337">
        <v>0</v>
      </c>
      <c r="AC47" s="337">
        <v>0</v>
      </c>
      <c r="AD47" s="337">
        <v>41000</v>
      </c>
      <c r="AE47" s="338">
        <v>2</v>
      </c>
      <c r="AF47" s="327">
        <v>0</v>
      </c>
      <c r="AG47" s="327">
        <v>0</v>
      </c>
      <c r="AH47" s="327">
        <v>0</v>
      </c>
      <c r="AI47" s="327">
        <v>0</v>
      </c>
      <c r="AJ47" s="327">
        <v>301262</v>
      </c>
      <c r="AK47" s="327">
        <v>3</v>
      </c>
    </row>
    <row r="48" spans="1:37" s="326" customFormat="1" ht="20.100000000000001" customHeight="1" x14ac:dyDescent="0.35">
      <c r="A48" s="343" t="s">
        <v>117</v>
      </c>
      <c r="B48" s="326" t="s">
        <v>120</v>
      </c>
      <c r="C48" s="352">
        <v>1535</v>
      </c>
      <c r="D48" s="352">
        <v>1189</v>
      </c>
      <c r="E48" s="327">
        <v>1094</v>
      </c>
      <c r="F48" s="327">
        <v>1893520</v>
      </c>
      <c r="G48" s="327">
        <v>113</v>
      </c>
      <c r="H48" s="327">
        <v>0</v>
      </c>
      <c r="I48" s="327">
        <v>0</v>
      </c>
      <c r="J48" s="327">
        <v>0</v>
      </c>
      <c r="K48" s="327">
        <v>0</v>
      </c>
      <c r="L48" s="327">
        <v>925675</v>
      </c>
      <c r="M48" s="327">
        <v>16</v>
      </c>
      <c r="N48" s="336">
        <v>107571230</v>
      </c>
      <c r="O48" s="337">
        <v>1025</v>
      </c>
      <c r="P48" s="337">
        <v>0</v>
      </c>
      <c r="Q48" s="337">
        <v>0</v>
      </c>
      <c r="R48" s="337">
        <v>488498</v>
      </c>
      <c r="S48" s="338">
        <v>10</v>
      </c>
      <c r="T48" s="327">
        <v>0</v>
      </c>
      <c r="U48" s="327">
        <v>0</v>
      </c>
      <c r="V48" s="327">
        <v>0</v>
      </c>
      <c r="W48" s="327">
        <v>0</v>
      </c>
      <c r="X48" s="336">
        <v>92595</v>
      </c>
      <c r="Y48" s="337">
        <v>7</v>
      </c>
      <c r="Z48" s="337">
        <v>0</v>
      </c>
      <c r="AA48" s="337">
        <v>0</v>
      </c>
      <c r="AB48" s="337">
        <v>0</v>
      </c>
      <c r="AC48" s="337">
        <v>0</v>
      </c>
      <c r="AD48" s="337">
        <v>0</v>
      </c>
      <c r="AE48" s="338">
        <v>0</v>
      </c>
      <c r="AF48" s="327">
        <v>0</v>
      </c>
      <c r="AG48" s="327">
        <v>0</v>
      </c>
      <c r="AH48" s="327">
        <v>0</v>
      </c>
      <c r="AI48" s="327">
        <v>0</v>
      </c>
      <c r="AJ48" s="327">
        <v>2648873</v>
      </c>
      <c r="AK48" s="327">
        <v>29</v>
      </c>
    </row>
    <row r="49" spans="1:37" s="326" customFormat="1" ht="20.100000000000001" customHeight="1" x14ac:dyDescent="0.35">
      <c r="A49" s="343" t="s">
        <v>117</v>
      </c>
      <c r="B49" s="326" t="s">
        <v>122</v>
      </c>
      <c r="C49" s="352">
        <v>178</v>
      </c>
      <c r="D49" s="352">
        <v>130</v>
      </c>
      <c r="E49" s="327">
        <v>130</v>
      </c>
      <c r="F49" s="327">
        <v>51930</v>
      </c>
      <c r="G49" s="327">
        <v>12</v>
      </c>
      <c r="H49" s="327">
        <v>101062</v>
      </c>
      <c r="I49" s="327">
        <v>2</v>
      </c>
      <c r="J49" s="327">
        <v>64500</v>
      </c>
      <c r="K49" s="327">
        <v>13</v>
      </c>
      <c r="L49" s="327">
        <v>0</v>
      </c>
      <c r="M49" s="327">
        <v>0</v>
      </c>
      <c r="N49" s="336">
        <v>8700665</v>
      </c>
      <c r="O49" s="337">
        <v>129</v>
      </c>
      <c r="P49" s="337">
        <v>85000</v>
      </c>
      <c r="Q49" s="337">
        <v>19</v>
      </c>
      <c r="R49" s="337">
        <v>0</v>
      </c>
      <c r="S49" s="338">
        <v>0</v>
      </c>
      <c r="T49" s="327">
        <v>45000</v>
      </c>
      <c r="U49" s="327">
        <v>47</v>
      </c>
      <c r="V49" s="327">
        <v>0</v>
      </c>
      <c r="W49" s="327">
        <v>0</v>
      </c>
      <c r="X49" s="336">
        <v>9100</v>
      </c>
      <c r="Y49" s="337">
        <v>4</v>
      </c>
      <c r="Z49" s="337">
        <v>0</v>
      </c>
      <c r="AA49" s="337">
        <v>0</v>
      </c>
      <c r="AB49" s="337">
        <v>0</v>
      </c>
      <c r="AC49" s="337">
        <v>0</v>
      </c>
      <c r="AD49" s="337">
        <v>0</v>
      </c>
      <c r="AE49" s="338">
        <v>0</v>
      </c>
      <c r="AF49" s="327">
        <v>0</v>
      </c>
      <c r="AG49" s="327">
        <v>0</v>
      </c>
      <c r="AH49" s="327">
        <v>0</v>
      </c>
      <c r="AI49" s="327">
        <v>0</v>
      </c>
      <c r="AJ49" s="327">
        <v>146538</v>
      </c>
      <c r="AK49" s="327">
        <v>2</v>
      </c>
    </row>
    <row r="50" spans="1:37" s="326" customFormat="1" ht="20.100000000000001" customHeight="1" x14ac:dyDescent="0.35">
      <c r="A50" s="343" t="s">
        <v>117</v>
      </c>
      <c r="B50" s="326" t="s">
        <v>123</v>
      </c>
      <c r="C50" s="352">
        <v>324</v>
      </c>
      <c r="D50" s="352">
        <v>234</v>
      </c>
      <c r="E50" s="327">
        <v>229</v>
      </c>
      <c r="F50" s="327">
        <v>0</v>
      </c>
      <c r="G50" s="327">
        <v>0</v>
      </c>
      <c r="H50" s="327">
        <v>0</v>
      </c>
      <c r="I50" s="327">
        <v>0</v>
      </c>
      <c r="J50" s="327">
        <v>0</v>
      </c>
      <c r="K50" s="327">
        <v>0</v>
      </c>
      <c r="L50" s="327">
        <v>0</v>
      </c>
      <c r="M50" s="327">
        <v>0</v>
      </c>
      <c r="N50" s="336">
        <v>4119193</v>
      </c>
      <c r="O50" s="337">
        <v>229</v>
      </c>
      <c r="P50" s="337">
        <v>0</v>
      </c>
      <c r="Q50" s="337">
        <v>0</v>
      </c>
      <c r="R50" s="337">
        <v>0</v>
      </c>
      <c r="S50" s="338">
        <v>0</v>
      </c>
      <c r="T50" s="327">
        <v>0</v>
      </c>
      <c r="U50" s="327">
        <v>0</v>
      </c>
      <c r="V50" s="327">
        <v>0</v>
      </c>
      <c r="W50" s="327">
        <v>0</v>
      </c>
      <c r="X50" s="336">
        <v>0</v>
      </c>
      <c r="Y50" s="337">
        <v>0</v>
      </c>
      <c r="Z50" s="337">
        <v>234585</v>
      </c>
      <c r="AA50" s="337">
        <v>4</v>
      </c>
      <c r="AB50" s="337">
        <v>0</v>
      </c>
      <c r="AC50" s="337">
        <v>0</v>
      </c>
      <c r="AD50" s="337">
        <v>0</v>
      </c>
      <c r="AE50" s="338">
        <v>0</v>
      </c>
      <c r="AF50" s="327">
        <v>0</v>
      </c>
      <c r="AG50" s="327">
        <v>0</v>
      </c>
      <c r="AH50" s="327">
        <v>0</v>
      </c>
      <c r="AI50" s="327">
        <v>0</v>
      </c>
      <c r="AJ50" s="327">
        <v>135208</v>
      </c>
      <c r="AK50" s="327">
        <v>3</v>
      </c>
    </row>
    <row r="51" spans="1:37" s="326" customFormat="1" ht="20.100000000000001" customHeight="1" x14ac:dyDescent="0.35">
      <c r="A51" s="343" t="s">
        <v>117</v>
      </c>
      <c r="B51" s="326" t="s">
        <v>125</v>
      </c>
      <c r="C51" s="352">
        <v>415</v>
      </c>
      <c r="D51" s="352">
        <v>328</v>
      </c>
      <c r="E51" s="327">
        <v>328</v>
      </c>
      <c r="F51" s="327">
        <v>453710</v>
      </c>
      <c r="G51" s="327">
        <v>44</v>
      </c>
      <c r="H51" s="327">
        <v>88950</v>
      </c>
      <c r="I51" s="327">
        <v>2</v>
      </c>
      <c r="J51" s="327">
        <v>217744</v>
      </c>
      <c r="K51" s="327">
        <v>23</v>
      </c>
      <c r="L51" s="327">
        <v>23956</v>
      </c>
      <c r="M51" s="327">
        <v>9</v>
      </c>
      <c r="N51" s="336">
        <v>17905749</v>
      </c>
      <c r="O51" s="337">
        <v>298</v>
      </c>
      <c r="P51" s="337">
        <v>0</v>
      </c>
      <c r="Q51" s="337">
        <v>0</v>
      </c>
      <c r="R51" s="337">
        <v>826206</v>
      </c>
      <c r="S51" s="338">
        <v>25</v>
      </c>
      <c r="T51" s="327">
        <v>0</v>
      </c>
      <c r="U51" s="327">
        <v>0</v>
      </c>
      <c r="V51" s="327">
        <v>0</v>
      </c>
      <c r="W51" s="327">
        <v>0</v>
      </c>
      <c r="X51" s="336">
        <v>39191</v>
      </c>
      <c r="Y51" s="337">
        <v>6</v>
      </c>
      <c r="Z51" s="337">
        <v>245177</v>
      </c>
      <c r="AA51" s="337">
        <v>8</v>
      </c>
      <c r="AB51" s="337">
        <v>0</v>
      </c>
      <c r="AC51" s="337">
        <v>0</v>
      </c>
      <c r="AD51" s="337">
        <v>0</v>
      </c>
      <c r="AE51" s="338">
        <v>0</v>
      </c>
      <c r="AF51" s="327">
        <v>0</v>
      </c>
      <c r="AG51" s="327">
        <v>0</v>
      </c>
      <c r="AH51" s="327">
        <v>0</v>
      </c>
      <c r="AI51" s="327">
        <v>0</v>
      </c>
      <c r="AJ51" s="327">
        <v>1861377</v>
      </c>
      <c r="AK51" s="327">
        <v>23</v>
      </c>
    </row>
    <row r="52" spans="1:37" s="326" customFormat="1" ht="20.100000000000001" customHeight="1" x14ac:dyDescent="0.35">
      <c r="A52" s="343" t="s">
        <v>128</v>
      </c>
      <c r="B52" s="326" t="s">
        <v>129</v>
      </c>
      <c r="C52" s="352">
        <v>333</v>
      </c>
      <c r="D52" s="352">
        <v>289</v>
      </c>
      <c r="E52" s="327">
        <v>289</v>
      </c>
      <c r="F52" s="327">
        <v>2438772</v>
      </c>
      <c r="G52" s="327">
        <v>289</v>
      </c>
      <c r="H52" s="327">
        <v>546562</v>
      </c>
      <c r="I52" s="327">
        <v>11</v>
      </c>
      <c r="J52" s="327">
        <v>5550</v>
      </c>
      <c r="K52" s="327">
        <v>1</v>
      </c>
      <c r="L52" s="327">
        <v>262200</v>
      </c>
      <c r="M52" s="327">
        <v>81</v>
      </c>
      <c r="N52" s="336">
        <v>14885048</v>
      </c>
      <c r="O52" s="337">
        <v>264</v>
      </c>
      <c r="P52" s="337">
        <v>1708000</v>
      </c>
      <c r="Q52" s="337">
        <v>123</v>
      </c>
      <c r="R52" s="337">
        <v>64864</v>
      </c>
      <c r="S52" s="338">
        <v>2</v>
      </c>
      <c r="T52" s="327">
        <v>0</v>
      </c>
      <c r="U52" s="327">
        <v>0</v>
      </c>
      <c r="V52" s="327">
        <v>0</v>
      </c>
      <c r="W52" s="327">
        <v>0</v>
      </c>
      <c r="X52" s="336">
        <v>0</v>
      </c>
      <c r="Y52" s="337">
        <v>0</v>
      </c>
      <c r="Z52" s="337">
        <v>43905</v>
      </c>
      <c r="AA52" s="337">
        <v>2</v>
      </c>
      <c r="AB52" s="337">
        <v>0</v>
      </c>
      <c r="AC52" s="337">
        <v>0</v>
      </c>
      <c r="AD52" s="337">
        <v>0</v>
      </c>
      <c r="AE52" s="338">
        <v>0</v>
      </c>
      <c r="AF52" s="327">
        <v>0</v>
      </c>
      <c r="AG52" s="327">
        <v>0</v>
      </c>
      <c r="AH52" s="327">
        <v>0</v>
      </c>
      <c r="AI52" s="327">
        <v>0</v>
      </c>
      <c r="AJ52" s="327">
        <v>0</v>
      </c>
      <c r="AK52" s="327">
        <v>0</v>
      </c>
    </row>
    <row r="53" spans="1:37" s="326" customFormat="1" ht="20.100000000000001" customHeight="1" x14ac:dyDescent="0.35">
      <c r="A53" s="343" t="s">
        <v>128</v>
      </c>
      <c r="B53" s="326" t="s">
        <v>130</v>
      </c>
      <c r="C53" s="352">
        <v>209</v>
      </c>
      <c r="D53" s="352">
        <v>211</v>
      </c>
      <c r="E53" s="327">
        <v>211</v>
      </c>
      <c r="F53" s="327">
        <v>1750305</v>
      </c>
      <c r="G53" s="327">
        <v>202</v>
      </c>
      <c r="H53" s="327">
        <v>639999</v>
      </c>
      <c r="I53" s="327">
        <v>33</v>
      </c>
      <c r="J53" s="327">
        <v>0</v>
      </c>
      <c r="K53" s="327">
        <v>0</v>
      </c>
      <c r="L53" s="327">
        <v>0</v>
      </c>
      <c r="M53" s="327">
        <v>0</v>
      </c>
      <c r="N53" s="336">
        <v>5678727</v>
      </c>
      <c r="O53" s="337">
        <v>209</v>
      </c>
      <c r="P53" s="337">
        <v>2181667</v>
      </c>
      <c r="Q53" s="337">
        <v>159</v>
      </c>
      <c r="R53" s="337">
        <v>0</v>
      </c>
      <c r="S53" s="338">
        <v>0</v>
      </c>
      <c r="T53" s="327">
        <v>0</v>
      </c>
      <c r="U53" s="327">
        <v>0</v>
      </c>
      <c r="V53" s="327">
        <v>0</v>
      </c>
      <c r="W53" s="327">
        <v>0</v>
      </c>
      <c r="X53" s="336">
        <v>0</v>
      </c>
      <c r="Y53" s="337">
        <v>0</v>
      </c>
      <c r="Z53" s="337">
        <v>0</v>
      </c>
      <c r="AA53" s="337">
        <v>0</v>
      </c>
      <c r="AB53" s="337">
        <v>0</v>
      </c>
      <c r="AC53" s="337">
        <v>0</v>
      </c>
      <c r="AD53" s="337">
        <v>0</v>
      </c>
      <c r="AE53" s="338">
        <v>0</v>
      </c>
      <c r="AF53" s="327">
        <v>0</v>
      </c>
      <c r="AG53" s="327">
        <v>0</v>
      </c>
      <c r="AH53" s="327">
        <v>0</v>
      </c>
      <c r="AI53" s="327">
        <v>0</v>
      </c>
      <c r="AJ53" s="327">
        <v>0</v>
      </c>
      <c r="AK53" s="327">
        <v>0</v>
      </c>
    </row>
    <row r="54" spans="1:37" s="326" customFormat="1" ht="20.100000000000001" customHeight="1" x14ac:dyDescent="0.35">
      <c r="A54" s="343" t="s">
        <v>134</v>
      </c>
      <c r="B54" s="326" t="s">
        <v>135</v>
      </c>
      <c r="C54" s="352">
        <v>452</v>
      </c>
      <c r="D54" s="352">
        <v>401</v>
      </c>
      <c r="E54" s="327">
        <v>401</v>
      </c>
      <c r="F54" s="327">
        <v>1231919</v>
      </c>
      <c r="G54" s="327">
        <v>149</v>
      </c>
      <c r="H54" s="327">
        <v>0</v>
      </c>
      <c r="I54" s="327">
        <v>0</v>
      </c>
      <c r="J54" s="327">
        <v>0</v>
      </c>
      <c r="K54" s="327">
        <v>0</v>
      </c>
      <c r="L54" s="327">
        <v>154842</v>
      </c>
      <c r="M54" s="327">
        <v>31</v>
      </c>
      <c r="N54" s="336">
        <v>20196458</v>
      </c>
      <c r="O54" s="337">
        <v>354</v>
      </c>
      <c r="P54" s="337">
        <v>0</v>
      </c>
      <c r="Q54" s="337">
        <v>0</v>
      </c>
      <c r="R54" s="337">
        <v>743461</v>
      </c>
      <c r="S54" s="338">
        <v>150</v>
      </c>
      <c r="T54" s="327">
        <v>0</v>
      </c>
      <c r="U54" s="327">
        <v>0</v>
      </c>
      <c r="V54" s="327">
        <v>0</v>
      </c>
      <c r="W54" s="327">
        <v>0</v>
      </c>
      <c r="X54" s="336">
        <v>227324</v>
      </c>
      <c r="Y54" s="337">
        <v>21</v>
      </c>
      <c r="Z54" s="337">
        <v>0</v>
      </c>
      <c r="AA54" s="337">
        <v>0</v>
      </c>
      <c r="AB54" s="337">
        <v>0</v>
      </c>
      <c r="AC54" s="337">
        <v>0</v>
      </c>
      <c r="AD54" s="337">
        <v>0</v>
      </c>
      <c r="AE54" s="338">
        <v>0</v>
      </c>
      <c r="AF54" s="327">
        <v>0</v>
      </c>
      <c r="AG54" s="327">
        <v>0</v>
      </c>
      <c r="AH54" s="327">
        <v>0</v>
      </c>
      <c r="AI54" s="327">
        <v>0</v>
      </c>
      <c r="AJ54" s="327">
        <v>109211</v>
      </c>
      <c r="AK54" s="327">
        <v>1</v>
      </c>
    </row>
    <row r="55" spans="1:37" s="326" customFormat="1" ht="20.100000000000001" customHeight="1" x14ac:dyDescent="0.35">
      <c r="A55" s="343" t="s">
        <v>134</v>
      </c>
      <c r="B55" s="326" t="s">
        <v>137</v>
      </c>
      <c r="C55" s="352">
        <v>301</v>
      </c>
      <c r="D55" s="352">
        <v>223</v>
      </c>
      <c r="E55" s="327">
        <v>223</v>
      </c>
      <c r="F55" s="327">
        <v>324500</v>
      </c>
      <c r="G55" s="327">
        <v>39</v>
      </c>
      <c r="H55" s="327">
        <v>0</v>
      </c>
      <c r="I55" s="327">
        <v>0</v>
      </c>
      <c r="J55" s="327">
        <v>0</v>
      </c>
      <c r="K55" s="327">
        <v>0</v>
      </c>
      <c r="L55" s="327">
        <v>21600</v>
      </c>
      <c r="M55" s="327">
        <v>14</v>
      </c>
      <c r="N55" s="336">
        <v>19140476</v>
      </c>
      <c r="O55" s="337">
        <v>219</v>
      </c>
      <c r="P55" s="337">
        <v>0</v>
      </c>
      <c r="Q55" s="337">
        <v>0</v>
      </c>
      <c r="R55" s="337">
        <v>36500</v>
      </c>
      <c r="S55" s="338">
        <v>1</v>
      </c>
      <c r="T55" s="327">
        <v>0</v>
      </c>
      <c r="U55" s="327">
        <v>0</v>
      </c>
      <c r="V55" s="327">
        <v>0</v>
      </c>
      <c r="W55" s="327">
        <v>0</v>
      </c>
      <c r="X55" s="336">
        <v>223500</v>
      </c>
      <c r="Y55" s="337">
        <v>13</v>
      </c>
      <c r="Z55" s="337">
        <v>1298227</v>
      </c>
      <c r="AA55" s="337">
        <v>13</v>
      </c>
      <c r="AB55" s="337">
        <v>0</v>
      </c>
      <c r="AC55" s="337">
        <v>0</v>
      </c>
      <c r="AD55" s="337">
        <v>0</v>
      </c>
      <c r="AE55" s="338">
        <v>0</v>
      </c>
      <c r="AF55" s="327">
        <v>0</v>
      </c>
      <c r="AG55" s="327">
        <v>0</v>
      </c>
      <c r="AH55" s="327">
        <v>0</v>
      </c>
      <c r="AI55" s="327">
        <v>0</v>
      </c>
      <c r="AJ55" s="327">
        <v>355078</v>
      </c>
      <c r="AK55" s="327">
        <v>6</v>
      </c>
    </row>
    <row r="56" spans="1:37" s="326" customFormat="1" ht="20.100000000000001" customHeight="1" x14ac:dyDescent="0.35">
      <c r="A56" s="343" t="s">
        <v>139</v>
      </c>
      <c r="B56" s="326" t="s">
        <v>140</v>
      </c>
      <c r="C56" s="352">
        <v>230</v>
      </c>
      <c r="D56" s="352">
        <v>208</v>
      </c>
      <c r="E56" s="327">
        <v>198</v>
      </c>
      <c r="F56" s="327">
        <v>194252</v>
      </c>
      <c r="G56" s="327">
        <v>76</v>
      </c>
      <c r="H56" s="327">
        <v>820049</v>
      </c>
      <c r="I56" s="327">
        <v>14</v>
      </c>
      <c r="J56" s="327">
        <v>2750</v>
      </c>
      <c r="K56" s="327">
        <v>1</v>
      </c>
      <c r="L56" s="327">
        <v>107049</v>
      </c>
      <c r="M56" s="327">
        <v>11</v>
      </c>
      <c r="N56" s="336">
        <v>14307508</v>
      </c>
      <c r="O56" s="337">
        <v>190</v>
      </c>
      <c r="P56" s="337">
        <v>0</v>
      </c>
      <c r="Q56" s="337">
        <v>0</v>
      </c>
      <c r="R56" s="337">
        <v>271000</v>
      </c>
      <c r="S56" s="338">
        <v>4</v>
      </c>
      <c r="T56" s="327">
        <v>0</v>
      </c>
      <c r="U56" s="327">
        <v>0</v>
      </c>
      <c r="V56" s="327">
        <v>0</v>
      </c>
      <c r="W56" s="327">
        <v>0</v>
      </c>
      <c r="X56" s="336">
        <v>2500</v>
      </c>
      <c r="Y56" s="337">
        <v>1</v>
      </c>
      <c r="Z56" s="337">
        <v>429822</v>
      </c>
      <c r="AA56" s="337">
        <v>8</v>
      </c>
      <c r="AB56" s="337">
        <v>0</v>
      </c>
      <c r="AC56" s="337">
        <v>0</v>
      </c>
      <c r="AD56" s="337">
        <v>0</v>
      </c>
      <c r="AE56" s="338">
        <v>0</v>
      </c>
      <c r="AF56" s="327">
        <v>0</v>
      </c>
      <c r="AG56" s="327">
        <v>0</v>
      </c>
      <c r="AH56" s="327">
        <v>0</v>
      </c>
      <c r="AI56" s="327">
        <v>0</v>
      </c>
      <c r="AJ56" s="327">
        <v>190000</v>
      </c>
      <c r="AK56" s="327">
        <v>1</v>
      </c>
    </row>
    <row r="57" spans="1:37" s="326" customFormat="1" ht="20.100000000000001" customHeight="1" x14ac:dyDescent="0.35">
      <c r="A57" s="343" t="s">
        <v>142</v>
      </c>
      <c r="B57" s="326" t="s">
        <v>143</v>
      </c>
      <c r="C57" s="352">
        <v>296</v>
      </c>
      <c r="D57" s="352">
        <v>260</v>
      </c>
      <c r="E57" s="327">
        <v>260</v>
      </c>
      <c r="F57" s="327">
        <v>365032</v>
      </c>
      <c r="G57" s="327">
        <v>22</v>
      </c>
      <c r="H57" s="327">
        <v>494364</v>
      </c>
      <c r="I57" s="327">
        <v>5</v>
      </c>
      <c r="J57" s="327">
        <v>551825</v>
      </c>
      <c r="K57" s="327">
        <v>11</v>
      </c>
      <c r="L57" s="327">
        <v>260548</v>
      </c>
      <c r="M57" s="327">
        <v>17</v>
      </c>
      <c r="N57" s="336">
        <v>19465810</v>
      </c>
      <c r="O57" s="337">
        <v>240</v>
      </c>
      <c r="P57" s="337">
        <v>0</v>
      </c>
      <c r="Q57" s="337">
        <v>0</v>
      </c>
      <c r="R57" s="337">
        <v>50000</v>
      </c>
      <c r="S57" s="338">
        <v>1</v>
      </c>
      <c r="T57" s="327">
        <v>0</v>
      </c>
      <c r="U57" s="327">
        <v>0</v>
      </c>
      <c r="V57" s="327">
        <v>0</v>
      </c>
      <c r="W57" s="327">
        <v>0</v>
      </c>
      <c r="X57" s="336">
        <v>179787</v>
      </c>
      <c r="Y57" s="337">
        <v>2</v>
      </c>
      <c r="Z57" s="337">
        <v>482494</v>
      </c>
      <c r="AA57" s="337">
        <v>8</v>
      </c>
      <c r="AB57" s="337">
        <v>50467</v>
      </c>
      <c r="AC57" s="337">
        <v>1</v>
      </c>
      <c r="AD57" s="337">
        <v>0</v>
      </c>
      <c r="AE57" s="338">
        <v>0</v>
      </c>
      <c r="AF57" s="327">
        <v>0</v>
      </c>
      <c r="AG57" s="327">
        <v>0</v>
      </c>
      <c r="AH57" s="327">
        <v>0</v>
      </c>
      <c r="AI57" s="327">
        <v>0</v>
      </c>
      <c r="AJ57" s="327">
        <v>8002</v>
      </c>
      <c r="AK57" s="327">
        <v>1</v>
      </c>
    </row>
    <row r="58" spans="1:37" s="326" customFormat="1" ht="20.100000000000001" customHeight="1" x14ac:dyDescent="0.35">
      <c r="A58" s="343" t="s">
        <v>145</v>
      </c>
      <c r="B58" s="326" t="s">
        <v>146</v>
      </c>
      <c r="C58" s="352">
        <v>581</v>
      </c>
      <c r="D58" s="352">
        <v>443</v>
      </c>
      <c r="E58" s="327">
        <v>443</v>
      </c>
      <c r="F58" s="327">
        <v>593835</v>
      </c>
      <c r="G58" s="327">
        <v>148</v>
      </c>
      <c r="H58" s="327">
        <v>207561</v>
      </c>
      <c r="I58" s="327">
        <v>3</v>
      </c>
      <c r="J58" s="327">
        <v>3000</v>
      </c>
      <c r="K58" s="327">
        <v>3</v>
      </c>
      <c r="L58" s="327">
        <v>118871</v>
      </c>
      <c r="M58" s="327">
        <v>8</v>
      </c>
      <c r="N58" s="336">
        <v>33227671</v>
      </c>
      <c r="O58" s="337">
        <v>425</v>
      </c>
      <c r="P58" s="337">
        <v>0</v>
      </c>
      <c r="Q58" s="337">
        <v>0</v>
      </c>
      <c r="R58" s="337">
        <v>268629</v>
      </c>
      <c r="S58" s="338">
        <v>8</v>
      </c>
      <c r="T58" s="327">
        <v>0</v>
      </c>
      <c r="U58" s="327">
        <v>0</v>
      </c>
      <c r="V58" s="327">
        <v>0</v>
      </c>
      <c r="W58" s="327">
        <v>0</v>
      </c>
      <c r="X58" s="336">
        <v>22000</v>
      </c>
      <c r="Y58" s="337">
        <v>20</v>
      </c>
      <c r="Z58" s="337">
        <v>0</v>
      </c>
      <c r="AA58" s="337">
        <v>0</v>
      </c>
      <c r="AB58" s="337">
        <v>0</v>
      </c>
      <c r="AC58" s="337">
        <v>0</v>
      </c>
      <c r="AD58" s="337">
        <v>0</v>
      </c>
      <c r="AE58" s="338">
        <v>0</v>
      </c>
      <c r="AF58" s="327">
        <v>0</v>
      </c>
      <c r="AG58" s="327">
        <v>0</v>
      </c>
      <c r="AH58" s="327">
        <v>0</v>
      </c>
      <c r="AI58" s="327">
        <v>0</v>
      </c>
      <c r="AJ58" s="327">
        <v>467326</v>
      </c>
      <c r="AK58" s="327">
        <v>6</v>
      </c>
    </row>
    <row r="59" spans="1:37" s="326" customFormat="1" ht="20.100000000000001" customHeight="1" x14ac:dyDescent="0.35">
      <c r="A59" s="343" t="s">
        <v>145</v>
      </c>
      <c r="B59" s="326" t="s">
        <v>150</v>
      </c>
      <c r="C59" s="352">
        <v>568</v>
      </c>
      <c r="D59" s="352">
        <v>378</v>
      </c>
      <c r="E59" s="327">
        <v>169</v>
      </c>
      <c r="F59" s="327">
        <v>1200000</v>
      </c>
      <c r="G59" s="327">
        <v>73</v>
      </c>
      <c r="H59" s="327">
        <v>0</v>
      </c>
      <c r="I59" s="327">
        <v>0</v>
      </c>
      <c r="J59" s="327">
        <v>0</v>
      </c>
      <c r="K59" s="327">
        <v>0</v>
      </c>
      <c r="L59" s="327">
        <v>0</v>
      </c>
      <c r="M59" s="327">
        <v>0</v>
      </c>
      <c r="N59" s="336">
        <v>11844495</v>
      </c>
      <c r="O59" s="337">
        <v>140</v>
      </c>
      <c r="P59" s="337">
        <v>0</v>
      </c>
      <c r="Q59" s="337">
        <v>0</v>
      </c>
      <c r="R59" s="337">
        <v>5564075</v>
      </c>
      <c r="S59" s="338">
        <v>137</v>
      </c>
      <c r="T59" s="327">
        <v>0</v>
      </c>
      <c r="U59" s="327">
        <v>0</v>
      </c>
      <c r="V59" s="327">
        <v>0</v>
      </c>
      <c r="W59" s="327">
        <v>0</v>
      </c>
      <c r="X59" s="336">
        <v>1250000</v>
      </c>
      <c r="Y59" s="337">
        <v>78</v>
      </c>
      <c r="Z59" s="337">
        <v>0</v>
      </c>
      <c r="AA59" s="337">
        <v>0</v>
      </c>
      <c r="AB59" s="337">
        <v>0</v>
      </c>
      <c r="AC59" s="337">
        <v>0</v>
      </c>
      <c r="AD59" s="337">
        <v>0</v>
      </c>
      <c r="AE59" s="338">
        <v>0</v>
      </c>
      <c r="AF59" s="327">
        <v>16601762</v>
      </c>
      <c r="AG59" s="327">
        <v>188</v>
      </c>
      <c r="AH59" s="327">
        <v>0</v>
      </c>
      <c r="AI59" s="327">
        <v>0</v>
      </c>
      <c r="AJ59" s="327">
        <v>678219</v>
      </c>
      <c r="AK59" s="327">
        <v>11</v>
      </c>
    </row>
    <row r="60" spans="1:37" s="326" customFormat="1" ht="20.100000000000001" customHeight="1" x14ac:dyDescent="0.35">
      <c r="A60" s="343" t="s">
        <v>145</v>
      </c>
      <c r="B60" s="326" t="s">
        <v>152</v>
      </c>
      <c r="C60" s="352">
        <v>322</v>
      </c>
      <c r="D60" s="352">
        <v>272</v>
      </c>
      <c r="E60" s="327">
        <v>272</v>
      </c>
      <c r="F60" s="327">
        <v>1276000</v>
      </c>
      <c r="G60" s="327">
        <v>153</v>
      </c>
      <c r="H60" s="327">
        <v>0</v>
      </c>
      <c r="I60" s="327">
        <v>0</v>
      </c>
      <c r="J60" s="327">
        <v>0</v>
      </c>
      <c r="K60" s="327">
        <v>0</v>
      </c>
      <c r="L60" s="327">
        <v>0</v>
      </c>
      <c r="M60" s="327">
        <v>0</v>
      </c>
      <c r="N60" s="336">
        <v>14419182</v>
      </c>
      <c r="O60" s="337">
        <v>245</v>
      </c>
      <c r="P60" s="337">
        <v>0</v>
      </c>
      <c r="Q60" s="337">
        <v>0</v>
      </c>
      <c r="R60" s="337">
        <v>1613916</v>
      </c>
      <c r="S60" s="338">
        <v>27</v>
      </c>
      <c r="T60" s="327">
        <v>0</v>
      </c>
      <c r="U60" s="327">
        <v>0</v>
      </c>
      <c r="V60" s="327">
        <v>0</v>
      </c>
      <c r="W60" s="327">
        <v>0</v>
      </c>
      <c r="X60" s="336">
        <v>0</v>
      </c>
      <c r="Y60" s="337">
        <v>0</v>
      </c>
      <c r="Z60" s="337">
        <v>0</v>
      </c>
      <c r="AA60" s="337">
        <v>0</v>
      </c>
      <c r="AB60" s="337">
        <v>0</v>
      </c>
      <c r="AC60" s="337">
        <v>0</v>
      </c>
      <c r="AD60" s="337">
        <v>0</v>
      </c>
      <c r="AE60" s="338">
        <v>0</v>
      </c>
      <c r="AF60" s="327">
        <v>0</v>
      </c>
      <c r="AG60" s="327">
        <v>0</v>
      </c>
      <c r="AH60" s="327">
        <v>0</v>
      </c>
      <c r="AI60" s="327">
        <v>0</v>
      </c>
      <c r="AJ60" s="327">
        <v>0</v>
      </c>
      <c r="AK60" s="327">
        <v>0</v>
      </c>
    </row>
    <row r="61" spans="1:37" s="326" customFormat="1" ht="20.100000000000001" customHeight="1" x14ac:dyDescent="0.35">
      <c r="A61" s="343" t="s">
        <v>154</v>
      </c>
      <c r="B61" s="326" t="s">
        <v>155</v>
      </c>
      <c r="C61" s="352">
        <v>296</v>
      </c>
      <c r="D61" s="352">
        <v>253</v>
      </c>
      <c r="E61" s="327">
        <v>253</v>
      </c>
      <c r="F61" s="327">
        <v>158549</v>
      </c>
      <c r="G61" s="327">
        <v>46</v>
      </c>
      <c r="H61" s="327">
        <v>2192433</v>
      </c>
      <c r="I61" s="327">
        <v>37</v>
      </c>
      <c r="J61" s="327">
        <v>10000</v>
      </c>
      <c r="K61" s="327">
        <v>4</v>
      </c>
      <c r="L61" s="327">
        <v>18600</v>
      </c>
      <c r="M61" s="327">
        <v>6</v>
      </c>
      <c r="N61" s="336">
        <v>20651725</v>
      </c>
      <c r="O61" s="337">
        <v>228</v>
      </c>
      <c r="P61" s="337">
        <v>0</v>
      </c>
      <c r="Q61" s="337">
        <v>0</v>
      </c>
      <c r="R61" s="337">
        <v>71770</v>
      </c>
      <c r="S61" s="338">
        <v>1</v>
      </c>
      <c r="T61" s="327">
        <v>28862</v>
      </c>
      <c r="U61" s="327">
        <v>15</v>
      </c>
      <c r="V61" s="327">
        <v>0</v>
      </c>
      <c r="W61" s="327">
        <v>0</v>
      </c>
      <c r="X61" s="336">
        <v>0</v>
      </c>
      <c r="Y61" s="337">
        <v>0</v>
      </c>
      <c r="Z61" s="337">
        <v>0</v>
      </c>
      <c r="AA61" s="337">
        <v>0</v>
      </c>
      <c r="AB61" s="337">
        <v>0</v>
      </c>
      <c r="AC61" s="337">
        <v>0</v>
      </c>
      <c r="AD61" s="337">
        <v>0</v>
      </c>
      <c r="AE61" s="338">
        <v>0</v>
      </c>
      <c r="AF61" s="327">
        <v>0</v>
      </c>
      <c r="AG61" s="327">
        <v>0</v>
      </c>
      <c r="AH61" s="327">
        <v>0</v>
      </c>
      <c r="AI61" s="327">
        <v>0</v>
      </c>
      <c r="AJ61" s="327">
        <v>0</v>
      </c>
      <c r="AK61" s="327">
        <v>0</v>
      </c>
    </row>
    <row r="62" spans="1:37" s="326" customFormat="1" ht="20.100000000000001" customHeight="1" x14ac:dyDescent="0.35">
      <c r="A62" s="343" t="s">
        <v>157</v>
      </c>
      <c r="B62" s="326" t="s">
        <v>158</v>
      </c>
      <c r="C62" s="352">
        <v>234</v>
      </c>
      <c r="D62" s="352">
        <v>238</v>
      </c>
      <c r="E62" s="327">
        <v>227</v>
      </c>
      <c r="F62" s="327">
        <v>749129.26</v>
      </c>
      <c r="G62" s="327">
        <v>110</v>
      </c>
      <c r="H62" s="327">
        <v>750800.58</v>
      </c>
      <c r="I62" s="327">
        <v>26</v>
      </c>
      <c r="J62" s="327">
        <v>189629</v>
      </c>
      <c r="K62" s="327">
        <v>9</v>
      </c>
      <c r="L62" s="327">
        <v>0</v>
      </c>
      <c r="M62" s="327">
        <v>0</v>
      </c>
      <c r="N62" s="336">
        <v>17828745</v>
      </c>
      <c r="O62" s="337">
        <v>223</v>
      </c>
      <c r="P62" s="337">
        <v>0</v>
      </c>
      <c r="Q62" s="337">
        <v>0</v>
      </c>
      <c r="R62" s="337">
        <v>0</v>
      </c>
      <c r="S62" s="338">
        <v>0</v>
      </c>
      <c r="T62" s="327">
        <v>217632</v>
      </c>
      <c r="U62" s="327">
        <v>57</v>
      </c>
      <c r="V62" s="327">
        <v>0</v>
      </c>
      <c r="W62" s="327">
        <v>0</v>
      </c>
      <c r="X62" s="336">
        <v>12098</v>
      </c>
      <c r="Y62" s="337">
        <v>5</v>
      </c>
      <c r="Z62" s="337">
        <v>207874.26</v>
      </c>
      <c r="AA62" s="337">
        <v>3</v>
      </c>
      <c r="AB62" s="337">
        <v>0</v>
      </c>
      <c r="AC62" s="337">
        <v>0</v>
      </c>
      <c r="AD62" s="337">
        <v>20000</v>
      </c>
      <c r="AE62" s="338">
        <v>1</v>
      </c>
      <c r="AF62" s="327">
        <v>0</v>
      </c>
      <c r="AG62" s="327">
        <v>0</v>
      </c>
      <c r="AH62" s="327">
        <v>0</v>
      </c>
      <c r="AI62" s="327">
        <v>0</v>
      </c>
      <c r="AJ62" s="327">
        <v>243958</v>
      </c>
      <c r="AK62" s="327">
        <v>3</v>
      </c>
    </row>
    <row r="63" spans="1:37" s="326" customFormat="1" ht="20.100000000000001" customHeight="1" x14ac:dyDescent="0.35">
      <c r="A63" s="343" t="s">
        <v>157</v>
      </c>
      <c r="B63" s="326" t="s">
        <v>160</v>
      </c>
      <c r="C63" s="352">
        <v>383</v>
      </c>
      <c r="D63" s="352">
        <v>316</v>
      </c>
      <c r="E63" s="327">
        <v>316</v>
      </c>
      <c r="F63" s="327">
        <v>1000975</v>
      </c>
      <c r="G63" s="327">
        <v>147</v>
      </c>
      <c r="H63" s="327">
        <v>0</v>
      </c>
      <c r="I63" s="327">
        <v>0</v>
      </c>
      <c r="J63" s="327">
        <v>5500</v>
      </c>
      <c r="K63" s="327">
        <v>4</v>
      </c>
      <c r="L63" s="327">
        <v>942775</v>
      </c>
      <c r="M63" s="327">
        <v>77</v>
      </c>
      <c r="N63" s="336">
        <v>48406178</v>
      </c>
      <c r="O63" s="337">
        <v>316</v>
      </c>
      <c r="P63" s="337">
        <v>0</v>
      </c>
      <c r="Q63" s="337">
        <v>0</v>
      </c>
      <c r="R63" s="337">
        <v>0</v>
      </c>
      <c r="S63" s="338">
        <v>0</v>
      </c>
      <c r="T63" s="327">
        <v>0</v>
      </c>
      <c r="U63" s="327">
        <v>0</v>
      </c>
      <c r="V63" s="327">
        <v>0</v>
      </c>
      <c r="W63" s="327">
        <v>0</v>
      </c>
      <c r="X63" s="336">
        <v>0</v>
      </c>
      <c r="Y63" s="337">
        <v>0</v>
      </c>
      <c r="Z63" s="337">
        <v>0</v>
      </c>
      <c r="AA63" s="337">
        <v>0</v>
      </c>
      <c r="AB63" s="337">
        <v>0</v>
      </c>
      <c r="AC63" s="337">
        <v>0</v>
      </c>
      <c r="AD63" s="337">
        <v>0</v>
      </c>
      <c r="AE63" s="338">
        <v>0</v>
      </c>
      <c r="AF63" s="327">
        <v>0</v>
      </c>
      <c r="AG63" s="327">
        <v>0</v>
      </c>
      <c r="AH63" s="327">
        <v>0</v>
      </c>
      <c r="AI63" s="327">
        <v>0</v>
      </c>
      <c r="AJ63" s="327">
        <v>0</v>
      </c>
      <c r="AK63" s="327">
        <v>0</v>
      </c>
    </row>
    <row r="64" spans="1:37" s="326" customFormat="1" ht="20.100000000000001" customHeight="1" x14ac:dyDescent="0.35">
      <c r="A64" s="343" t="s">
        <v>162</v>
      </c>
      <c r="B64" s="326" t="s">
        <v>163</v>
      </c>
      <c r="C64" s="352">
        <v>412</v>
      </c>
      <c r="D64" s="352">
        <v>359</v>
      </c>
      <c r="E64" s="327">
        <v>352</v>
      </c>
      <c r="F64" s="327">
        <v>1056392.6399999999</v>
      </c>
      <c r="G64" s="327">
        <v>182</v>
      </c>
      <c r="H64" s="327">
        <v>0</v>
      </c>
      <c r="I64" s="327">
        <v>0</v>
      </c>
      <c r="J64" s="327">
        <v>295500</v>
      </c>
      <c r="K64" s="327">
        <v>197</v>
      </c>
      <c r="L64" s="327">
        <v>41800</v>
      </c>
      <c r="M64" s="327">
        <v>11</v>
      </c>
      <c r="N64" s="336">
        <v>13934456</v>
      </c>
      <c r="O64" s="337">
        <v>314</v>
      </c>
      <c r="P64" s="337">
        <v>0</v>
      </c>
      <c r="Q64" s="337">
        <v>0</v>
      </c>
      <c r="R64" s="337">
        <v>30000</v>
      </c>
      <c r="S64" s="338">
        <v>1</v>
      </c>
      <c r="T64" s="327">
        <v>0</v>
      </c>
      <c r="U64" s="327">
        <v>0</v>
      </c>
      <c r="V64" s="327">
        <v>0</v>
      </c>
      <c r="W64" s="327">
        <v>0</v>
      </c>
      <c r="X64" s="336">
        <v>66200</v>
      </c>
      <c r="Y64" s="337">
        <v>7</v>
      </c>
      <c r="Z64" s="337">
        <v>0</v>
      </c>
      <c r="AA64" s="337">
        <v>0</v>
      </c>
      <c r="AB64" s="337">
        <v>0</v>
      </c>
      <c r="AC64" s="337">
        <v>0</v>
      </c>
      <c r="AD64" s="337">
        <v>0</v>
      </c>
      <c r="AE64" s="338">
        <v>0</v>
      </c>
      <c r="AF64" s="327">
        <v>0</v>
      </c>
      <c r="AG64" s="327">
        <v>0</v>
      </c>
      <c r="AH64" s="327">
        <v>0</v>
      </c>
      <c r="AI64" s="327">
        <v>0</v>
      </c>
      <c r="AJ64" s="327">
        <v>20000</v>
      </c>
      <c r="AK64" s="327">
        <v>1</v>
      </c>
    </row>
    <row r="65" spans="1:37" s="326" customFormat="1" ht="20.100000000000001" customHeight="1" x14ac:dyDescent="0.35">
      <c r="A65" s="343" t="s">
        <v>162</v>
      </c>
      <c r="B65" s="326" t="s">
        <v>165</v>
      </c>
      <c r="C65" s="352">
        <v>414</v>
      </c>
      <c r="D65" s="352">
        <v>356</v>
      </c>
      <c r="E65" s="327">
        <v>356</v>
      </c>
      <c r="F65" s="327">
        <v>1452900</v>
      </c>
      <c r="G65" s="327">
        <v>243</v>
      </c>
      <c r="H65" s="327">
        <v>0</v>
      </c>
      <c r="I65" s="327">
        <v>0</v>
      </c>
      <c r="J65" s="327">
        <v>0</v>
      </c>
      <c r="K65" s="327">
        <v>0</v>
      </c>
      <c r="L65" s="327">
        <v>46887</v>
      </c>
      <c r="M65" s="327">
        <v>12</v>
      </c>
      <c r="N65" s="336">
        <v>13130699</v>
      </c>
      <c r="O65" s="337">
        <v>290</v>
      </c>
      <c r="P65" s="337">
        <v>113644</v>
      </c>
      <c r="Q65" s="337">
        <v>6</v>
      </c>
      <c r="R65" s="337">
        <v>13000</v>
      </c>
      <c r="S65" s="338">
        <v>5</v>
      </c>
      <c r="T65" s="327">
        <v>0</v>
      </c>
      <c r="U65" s="327">
        <v>0</v>
      </c>
      <c r="V65" s="327">
        <v>0</v>
      </c>
      <c r="W65" s="327">
        <v>0</v>
      </c>
      <c r="X65" s="336">
        <v>21890</v>
      </c>
      <c r="Y65" s="337">
        <v>13</v>
      </c>
      <c r="Z65" s="337">
        <v>0</v>
      </c>
      <c r="AA65" s="337">
        <v>0</v>
      </c>
      <c r="AB65" s="337">
        <v>0</v>
      </c>
      <c r="AC65" s="337">
        <v>0</v>
      </c>
      <c r="AD65" s="337">
        <v>0</v>
      </c>
      <c r="AE65" s="338">
        <v>0</v>
      </c>
      <c r="AF65" s="327">
        <v>0</v>
      </c>
      <c r="AG65" s="327">
        <v>0</v>
      </c>
      <c r="AH65" s="327">
        <v>0</v>
      </c>
      <c r="AI65" s="327">
        <v>0</v>
      </c>
      <c r="AJ65" s="327">
        <v>0</v>
      </c>
      <c r="AK65" s="327">
        <v>0</v>
      </c>
    </row>
    <row r="66" spans="1:37" s="326" customFormat="1" ht="20.100000000000001" customHeight="1" x14ac:dyDescent="0.35">
      <c r="A66" s="343" t="s">
        <v>162</v>
      </c>
      <c r="B66" s="326" t="s">
        <v>166</v>
      </c>
      <c r="C66" s="352">
        <v>418</v>
      </c>
      <c r="D66" s="352">
        <v>364</v>
      </c>
      <c r="E66" s="327">
        <v>352</v>
      </c>
      <c r="F66" s="327">
        <v>538943</v>
      </c>
      <c r="G66" s="327">
        <v>49</v>
      </c>
      <c r="H66" s="327">
        <v>600000</v>
      </c>
      <c r="I66" s="327">
        <v>20</v>
      </c>
      <c r="J66" s="327">
        <v>1251009</v>
      </c>
      <c r="K66" s="327">
        <v>194</v>
      </c>
      <c r="L66" s="327">
        <v>179200</v>
      </c>
      <c r="M66" s="327">
        <v>43</v>
      </c>
      <c r="N66" s="336">
        <v>14919196</v>
      </c>
      <c r="O66" s="337">
        <v>352</v>
      </c>
      <c r="P66" s="337">
        <v>135789</v>
      </c>
      <c r="Q66" s="337">
        <v>13</v>
      </c>
      <c r="R66" s="337">
        <v>46542</v>
      </c>
      <c r="S66" s="338">
        <v>2</v>
      </c>
      <c r="T66" s="327">
        <v>28252.5</v>
      </c>
      <c r="U66" s="327">
        <v>59</v>
      </c>
      <c r="V66" s="327">
        <v>3446.25</v>
      </c>
      <c r="W66" s="327">
        <v>3</v>
      </c>
      <c r="X66" s="336">
        <v>466021</v>
      </c>
      <c r="Y66" s="337">
        <v>10</v>
      </c>
      <c r="Z66" s="337">
        <v>0</v>
      </c>
      <c r="AA66" s="337">
        <v>0</v>
      </c>
      <c r="AB66" s="337">
        <v>0</v>
      </c>
      <c r="AC66" s="337">
        <v>0</v>
      </c>
      <c r="AD66" s="337">
        <v>3500</v>
      </c>
      <c r="AE66" s="338">
        <v>1</v>
      </c>
      <c r="AF66" s="327">
        <v>0</v>
      </c>
      <c r="AG66" s="327">
        <v>0</v>
      </c>
      <c r="AH66" s="327">
        <v>0</v>
      </c>
      <c r="AI66" s="327">
        <v>0</v>
      </c>
      <c r="AJ66" s="327">
        <v>745403</v>
      </c>
      <c r="AK66" s="327">
        <v>8</v>
      </c>
    </row>
    <row r="67" spans="1:37" s="326" customFormat="1" ht="20.100000000000001" customHeight="1" x14ac:dyDescent="0.35">
      <c r="A67" s="343" t="s">
        <v>168</v>
      </c>
      <c r="B67" s="326" t="s">
        <v>169</v>
      </c>
      <c r="C67" s="352">
        <v>348</v>
      </c>
      <c r="D67" s="352">
        <v>332</v>
      </c>
      <c r="E67" s="327">
        <v>319</v>
      </c>
      <c r="F67" s="327">
        <v>87330</v>
      </c>
      <c r="G67" s="327">
        <v>23</v>
      </c>
      <c r="H67" s="327">
        <v>3478589</v>
      </c>
      <c r="I67" s="327">
        <v>32</v>
      </c>
      <c r="J67" s="327">
        <v>78525</v>
      </c>
      <c r="K67" s="327">
        <v>3</v>
      </c>
      <c r="L67" s="327">
        <v>68424</v>
      </c>
      <c r="M67" s="327">
        <v>8</v>
      </c>
      <c r="N67" s="336">
        <v>30583946</v>
      </c>
      <c r="O67" s="337">
        <v>306</v>
      </c>
      <c r="P67" s="337">
        <v>0</v>
      </c>
      <c r="Q67" s="337">
        <v>0</v>
      </c>
      <c r="R67" s="337">
        <v>210820</v>
      </c>
      <c r="S67" s="338">
        <v>5</v>
      </c>
      <c r="T67" s="327">
        <v>14395</v>
      </c>
      <c r="U67" s="327">
        <v>15</v>
      </c>
      <c r="V67" s="327">
        <v>0</v>
      </c>
      <c r="W67" s="327">
        <v>0</v>
      </c>
      <c r="X67" s="336">
        <v>0</v>
      </c>
      <c r="Y67" s="337">
        <v>0</v>
      </c>
      <c r="Z67" s="337">
        <v>1409158</v>
      </c>
      <c r="AA67" s="337">
        <v>13</v>
      </c>
      <c r="AB67" s="337">
        <v>0</v>
      </c>
      <c r="AC67" s="337">
        <v>0</v>
      </c>
      <c r="AD67" s="337">
        <v>0</v>
      </c>
      <c r="AE67" s="338">
        <v>0</v>
      </c>
      <c r="AF67" s="327">
        <v>0</v>
      </c>
      <c r="AG67" s="327">
        <v>0</v>
      </c>
      <c r="AH67" s="327">
        <v>0</v>
      </c>
      <c r="AI67" s="327">
        <v>0</v>
      </c>
      <c r="AJ67" s="327">
        <v>0</v>
      </c>
      <c r="AK67" s="327">
        <v>0</v>
      </c>
    </row>
    <row r="68" spans="1:37" s="326" customFormat="1" ht="20.100000000000001" customHeight="1" x14ac:dyDescent="0.35">
      <c r="A68" s="343" t="s">
        <v>168</v>
      </c>
      <c r="B68" s="326" t="s">
        <v>171</v>
      </c>
      <c r="C68" s="352">
        <v>173</v>
      </c>
      <c r="D68" s="352">
        <v>155</v>
      </c>
      <c r="E68" s="327">
        <v>146</v>
      </c>
      <c r="F68" s="327">
        <v>236044</v>
      </c>
      <c r="G68" s="327">
        <v>14</v>
      </c>
      <c r="H68" s="327">
        <v>0</v>
      </c>
      <c r="I68" s="327">
        <v>0</v>
      </c>
      <c r="J68" s="327">
        <v>0</v>
      </c>
      <c r="K68" s="327">
        <v>0</v>
      </c>
      <c r="L68" s="327">
        <v>64000</v>
      </c>
      <c r="M68" s="327">
        <v>20</v>
      </c>
      <c r="N68" s="336">
        <v>9755313</v>
      </c>
      <c r="O68" s="337">
        <v>138</v>
      </c>
      <c r="P68" s="337">
        <v>0</v>
      </c>
      <c r="Q68" s="337">
        <v>0</v>
      </c>
      <c r="R68" s="337">
        <v>209400</v>
      </c>
      <c r="S68" s="338">
        <v>8</v>
      </c>
      <c r="T68" s="327">
        <v>0</v>
      </c>
      <c r="U68" s="327">
        <v>0</v>
      </c>
      <c r="V68" s="327">
        <v>0</v>
      </c>
      <c r="W68" s="327">
        <v>0</v>
      </c>
      <c r="X68" s="336">
        <v>47574</v>
      </c>
      <c r="Y68" s="337">
        <v>2</v>
      </c>
      <c r="Z68" s="337">
        <v>0</v>
      </c>
      <c r="AA68" s="337">
        <v>0</v>
      </c>
      <c r="AB68" s="337">
        <v>0</v>
      </c>
      <c r="AC68" s="337">
        <v>0</v>
      </c>
      <c r="AD68" s="337">
        <v>26175</v>
      </c>
      <c r="AE68" s="338">
        <v>1</v>
      </c>
      <c r="AF68" s="327">
        <v>0</v>
      </c>
      <c r="AG68" s="327">
        <v>0</v>
      </c>
      <c r="AH68" s="327">
        <v>0</v>
      </c>
      <c r="AI68" s="327">
        <v>0</v>
      </c>
      <c r="AJ68" s="327">
        <v>0</v>
      </c>
      <c r="AK68" s="327">
        <v>0</v>
      </c>
    </row>
    <row r="69" spans="1:37" s="326" customFormat="1" ht="20.100000000000001" customHeight="1" x14ac:dyDescent="0.35">
      <c r="A69" s="343" t="s">
        <v>173</v>
      </c>
      <c r="B69" s="326" t="s">
        <v>174</v>
      </c>
      <c r="C69" s="352">
        <v>405</v>
      </c>
      <c r="D69" s="352">
        <v>358</v>
      </c>
      <c r="E69" s="327">
        <v>358</v>
      </c>
      <c r="F69" s="327">
        <v>175040</v>
      </c>
      <c r="G69" s="327">
        <v>171</v>
      </c>
      <c r="H69" s="327">
        <v>0</v>
      </c>
      <c r="I69" s="327">
        <v>0</v>
      </c>
      <c r="J69" s="327">
        <v>350000</v>
      </c>
      <c r="K69" s="327">
        <v>76</v>
      </c>
      <c r="L69" s="327">
        <v>0</v>
      </c>
      <c r="M69" s="327">
        <v>0</v>
      </c>
      <c r="N69" s="336">
        <v>31498627</v>
      </c>
      <c r="O69" s="337">
        <v>358</v>
      </c>
      <c r="P69" s="337">
        <v>0</v>
      </c>
      <c r="Q69" s="337">
        <v>0</v>
      </c>
      <c r="R69" s="337">
        <v>0</v>
      </c>
      <c r="S69" s="338">
        <v>0</v>
      </c>
      <c r="T69" s="327">
        <v>0</v>
      </c>
      <c r="U69" s="327">
        <v>0</v>
      </c>
      <c r="V69" s="327">
        <v>0</v>
      </c>
      <c r="W69" s="327">
        <v>0</v>
      </c>
      <c r="X69" s="336">
        <v>16020</v>
      </c>
      <c r="Y69" s="337">
        <v>10</v>
      </c>
      <c r="Z69" s="337">
        <v>0</v>
      </c>
      <c r="AA69" s="337">
        <v>0</v>
      </c>
      <c r="AB69" s="337">
        <v>0</v>
      </c>
      <c r="AC69" s="337">
        <v>0</v>
      </c>
      <c r="AD69" s="337">
        <v>0</v>
      </c>
      <c r="AE69" s="338">
        <v>0</v>
      </c>
      <c r="AF69" s="327">
        <v>0</v>
      </c>
      <c r="AG69" s="327">
        <v>0</v>
      </c>
      <c r="AH69" s="327">
        <v>0</v>
      </c>
      <c r="AI69" s="327">
        <v>0</v>
      </c>
      <c r="AJ69" s="327">
        <v>701944</v>
      </c>
      <c r="AK69" s="327">
        <v>16</v>
      </c>
    </row>
    <row r="70" spans="1:37" s="326" customFormat="1" ht="20.100000000000001" customHeight="1" x14ac:dyDescent="0.35">
      <c r="A70" s="343" t="s">
        <v>176</v>
      </c>
      <c r="B70" s="326" t="s">
        <v>177</v>
      </c>
      <c r="C70" s="352">
        <v>269</v>
      </c>
      <c r="D70" s="352">
        <v>192</v>
      </c>
      <c r="E70" s="327">
        <v>192</v>
      </c>
      <c r="F70" s="327">
        <v>1501706</v>
      </c>
      <c r="G70" s="327">
        <v>152</v>
      </c>
      <c r="H70" s="327">
        <v>333999</v>
      </c>
      <c r="I70" s="327">
        <v>6</v>
      </c>
      <c r="J70" s="327">
        <v>0</v>
      </c>
      <c r="K70" s="327">
        <v>0</v>
      </c>
      <c r="L70" s="327">
        <v>476747</v>
      </c>
      <c r="M70" s="327">
        <v>13</v>
      </c>
      <c r="N70" s="336">
        <v>13082565</v>
      </c>
      <c r="O70" s="337">
        <v>172</v>
      </c>
      <c r="P70" s="337">
        <v>0</v>
      </c>
      <c r="Q70" s="337">
        <v>0</v>
      </c>
      <c r="R70" s="337">
        <v>63151</v>
      </c>
      <c r="S70" s="338">
        <v>1</v>
      </c>
      <c r="T70" s="327">
        <v>0</v>
      </c>
      <c r="U70" s="327">
        <v>0</v>
      </c>
      <c r="V70" s="327">
        <v>0</v>
      </c>
      <c r="W70" s="327">
        <v>0</v>
      </c>
      <c r="X70" s="336">
        <v>55785</v>
      </c>
      <c r="Y70" s="337">
        <v>13</v>
      </c>
      <c r="Z70" s="337">
        <v>133530</v>
      </c>
      <c r="AA70" s="337">
        <v>2</v>
      </c>
      <c r="AB70" s="337">
        <v>0</v>
      </c>
      <c r="AC70" s="337">
        <v>0</v>
      </c>
      <c r="AD70" s="337">
        <v>448397</v>
      </c>
      <c r="AE70" s="338">
        <v>7</v>
      </c>
      <c r="AF70" s="327">
        <v>0</v>
      </c>
      <c r="AG70" s="327">
        <v>0</v>
      </c>
      <c r="AH70" s="327">
        <v>0</v>
      </c>
      <c r="AI70" s="327">
        <v>0</v>
      </c>
      <c r="AJ70" s="327">
        <v>0</v>
      </c>
      <c r="AK70" s="327">
        <v>0</v>
      </c>
    </row>
    <row r="71" spans="1:37" s="326" customFormat="1" ht="20.100000000000001" customHeight="1" x14ac:dyDescent="0.35">
      <c r="A71" s="343" t="s">
        <v>179</v>
      </c>
      <c r="B71" s="326" t="s">
        <v>180</v>
      </c>
      <c r="C71" s="352">
        <v>190</v>
      </c>
      <c r="D71" s="352">
        <v>151</v>
      </c>
      <c r="E71" s="327">
        <v>151</v>
      </c>
      <c r="F71" s="327">
        <v>359934</v>
      </c>
      <c r="G71" s="327">
        <v>49</v>
      </c>
      <c r="H71" s="327">
        <v>0</v>
      </c>
      <c r="I71" s="327">
        <v>0</v>
      </c>
      <c r="J71" s="327">
        <v>22900</v>
      </c>
      <c r="K71" s="327">
        <v>4</v>
      </c>
      <c r="L71" s="327">
        <v>65592</v>
      </c>
      <c r="M71" s="327">
        <v>5</v>
      </c>
      <c r="N71" s="336">
        <v>6365793</v>
      </c>
      <c r="O71" s="337">
        <v>135</v>
      </c>
      <c r="P71" s="337">
        <v>0</v>
      </c>
      <c r="Q71" s="337">
        <v>0</v>
      </c>
      <c r="R71" s="337">
        <v>97195</v>
      </c>
      <c r="S71" s="338">
        <v>6</v>
      </c>
      <c r="T71" s="327">
        <v>0</v>
      </c>
      <c r="U71" s="327">
        <v>0</v>
      </c>
      <c r="V71" s="327">
        <v>0</v>
      </c>
      <c r="W71" s="327">
        <v>0</v>
      </c>
      <c r="X71" s="336">
        <v>56568</v>
      </c>
      <c r="Y71" s="337">
        <v>4</v>
      </c>
      <c r="Z71" s="337">
        <v>0</v>
      </c>
      <c r="AA71" s="337">
        <v>0</v>
      </c>
      <c r="AB71" s="337">
        <v>4500</v>
      </c>
      <c r="AC71" s="337">
        <v>1</v>
      </c>
      <c r="AD71" s="337">
        <v>26024</v>
      </c>
      <c r="AE71" s="338">
        <v>2</v>
      </c>
      <c r="AF71" s="327">
        <v>0</v>
      </c>
      <c r="AG71" s="327">
        <v>0</v>
      </c>
      <c r="AH71" s="327">
        <v>0</v>
      </c>
      <c r="AI71" s="327">
        <v>0</v>
      </c>
      <c r="AJ71" s="327">
        <v>0</v>
      </c>
      <c r="AK71" s="327">
        <v>0</v>
      </c>
    </row>
    <row r="72" spans="1:37" s="326" customFormat="1" ht="20.100000000000001" customHeight="1" x14ac:dyDescent="0.35">
      <c r="A72" s="343" t="s">
        <v>182</v>
      </c>
      <c r="B72" s="326" t="s">
        <v>183</v>
      </c>
      <c r="C72" s="352">
        <v>397</v>
      </c>
      <c r="D72" s="352">
        <v>378</v>
      </c>
      <c r="E72" s="327">
        <v>315</v>
      </c>
      <c r="F72" s="327">
        <v>820350</v>
      </c>
      <c r="G72" s="327">
        <v>90</v>
      </c>
      <c r="H72" s="327">
        <v>570000</v>
      </c>
      <c r="I72" s="327">
        <v>19</v>
      </c>
      <c r="J72" s="327">
        <v>1125</v>
      </c>
      <c r="K72" s="327">
        <v>1</v>
      </c>
      <c r="L72" s="327">
        <v>109549</v>
      </c>
      <c r="M72" s="327">
        <v>17</v>
      </c>
      <c r="N72" s="336">
        <v>19774904</v>
      </c>
      <c r="O72" s="337">
        <v>279</v>
      </c>
      <c r="P72" s="337">
        <v>0</v>
      </c>
      <c r="Q72" s="337">
        <v>0</v>
      </c>
      <c r="R72" s="337">
        <v>184737</v>
      </c>
      <c r="S72" s="338">
        <v>4</v>
      </c>
      <c r="T72" s="327">
        <v>0</v>
      </c>
      <c r="U72" s="327">
        <v>0</v>
      </c>
      <c r="V72" s="327">
        <v>0</v>
      </c>
      <c r="W72" s="327">
        <v>0</v>
      </c>
      <c r="X72" s="336">
        <v>104314</v>
      </c>
      <c r="Y72" s="337">
        <v>12</v>
      </c>
      <c r="Z72" s="337">
        <v>0</v>
      </c>
      <c r="AA72" s="337">
        <v>0</v>
      </c>
      <c r="AB72" s="337">
        <v>0</v>
      </c>
      <c r="AC72" s="337">
        <v>0</v>
      </c>
      <c r="AD72" s="337">
        <v>2500</v>
      </c>
      <c r="AE72" s="338">
        <v>1</v>
      </c>
      <c r="AF72" s="327">
        <v>0</v>
      </c>
      <c r="AG72" s="327">
        <v>0</v>
      </c>
      <c r="AH72" s="327">
        <v>0</v>
      </c>
      <c r="AI72" s="327">
        <v>0</v>
      </c>
      <c r="AJ72" s="327">
        <v>0</v>
      </c>
      <c r="AK72" s="327">
        <v>0</v>
      </c>
    </row>
    <row r="73" spans="1:37" s="326" customFormat="1" ht="20.100000000000001" customHeight="1" x14ac:dyDescent="0.35">
      <c r="A73" s="343" t="s">
        <v>185</v>
      </c>
      <c r="B73" s="326" t="s">
        <v>186</v>
      </c>
      <c r="C73" s="352">
        <v>194</v>
      </c>
      <c r="D73" s="352">
        <v>165</v>
      </c>
      <c r="E73" s="327">
        <v>165</v>
      </c>
      <c r="F73" s="327">
        <v>0</v>
      </c>
      <c r="G73" s="327">
        <v>0</v>
      </c>
      <c r="H73" s="327">
        <v>0</v>
      </c>
      <c r="I73" s="327">
        <v>0</v>
      </c>
      <c r="J73" s="327">
        <v>196890</v>
      </c>
      <c r="K73" s="327">
        <v>41</v>
      </c>
      <c r="L73" s="327">
        <v>90880</v>
      </c>
      <c r="M73" s="327">
        <v>43</v>
      </c>
      <c r="N73" s="336">
        <v>6171920</v>
      </c>
      <c r="O73" s="337">
        <v>165</v>
      </c>
      <c r="P73" s="337">
        <v>384000</v>
      </c>
      <c r="Q73" s="337">
        <v>33</v>
      </c>
      <c r="R73" s="337">
        <v>0</v>
      </c>
      <c r="S73" s="338">
        <v>0</v>
      </c>
      <c r="T73" s="327">
        <v>0</v>
      </c>
      <c r="U73" s="327">
        <v>0</v>
      </c>
      <c r="V73" s="327">
        <v>0</v>
      </c>
      <c r="W73" s="327">
        <v>0</v>
      </c>
      <c r="X73" s="336">
        <v>0</v>
      </c>
      <c r="Y73" s="337">
        <v>0</v>
      </c>
      <c r="Z73" s="337">
        <v>0</v>
      </c>
      <c r="AA73" s="337">
        <v>0</v>
      </c>
      <c r="AB73" s="337">
        <v>0</v>
      </c>
      <c r="AC73" s="337">
        <v>0</v>
      </c>
      <c r="AD73" s="337">
        <v>0</v>
      </c>
      <c r="AE73" s="338">
        <v>0</v>
      </c>
      <c r="AF73" s="327">
        <v>0</v>
      </c>
      <c r="AG73" s="327">
        <v>0</v>
      </c>
      <c r="AH73" s="327">
        <v>0</v>
      </c>
      <c r="AI73" s="327">
        <v>0</v>
      </c>
      <c r="AJ73" s="327">
        <v>0</v>
      </c>
      <c r="AK73" s="327">
        <v>0</v>
      </c>
    </row>
    <row r="74" spans="1:37" s="345" customFormat="1" ht="25.5" customHeight="1" x14ac:dyDescent="0.35">
      <c r="A74" s="346"/>
      <c r="B74" s="619" t="s">
        <v>678</v>
      </c>
      <c r="C74" s="347">
        <v>385</v>
      </c>
      <c r="D74" s="353">
        <v>329</v>
      </c>
      <c r="E74" s="347">
        <v>313</v>
      </c>
      <c r="F74" s="347">
        <v>1134485</v>
      </c>
      <c r="G74" s="347">
        <v>115</v>
      </c>
      <c r="H74" s="347">
        <v>1308158</v>
      </c>
      <c r="I74" s="347">
        <v>21</v>
      </c>
      <c r="J74" s="347">
        <v>221381</v>
      </c>
      <c r="K74" s="347">
        <v>25</v>
      </c>
      <c r="L74" s="347">
        <v>271495</v>
      </c>
      <c r="M74" s="347">
        <v>21</v>
      </c>
      <c r="N74" s="348">
        <v>23429176</v>
      </c>
      <c r="O74" s="347">
        <v>294</v>
      </c>
      <c r="P74" s="347">
        <v>469134</v>
      </c>
      <c r="Q74" s="347">
        <v>37</v>
      </c>
      <c r="R74" s="347">
        <v>571119</v>
      </c>
      <c r="S74" s="347">
        <v>23</v>
      </c>
      <c r="T74" s="348">
        <v>56450</v>
      </c>
      <c r="U74" s="347">
        <v>26</v>
      </c>
      <c r="V74" s="347">
        <v>3446</v>
      </c>
      <c r="W74" s="347">
        <v>3</v>
      </c>
      <c r="X74" s="348">
        <v>258655</v>
      </c>
      <c r="Y74" s="347">
        <v>19</v>
      </c>
      <c r="Z74" s="347">
        <v>817178</v>
      </c>
      <c r="AA74" s="347">
        <v>10</v>
      </c>
      <c r="AB74" s="347">
        <v>50643</v>
      </c>
      <c r="AC74" s="347">
        <v>2</v>
      </c>
      <c r="AD74" s="347">
        <v>319150</v>
      </c>
      <c r="AE74" s="347">
        <v>12</v>
      </c>
      <c r="AF74" s="348">
        <v>6495202</v>
      </c>
      <c r="AG74" s="347">
        <v>84</v>
      </c>
      <c r="AH74" s="347">
        <v>0</v>
      </c>
      <c r="AI74" s="347">
        <v>0</v>
      </c>
      <c r="AJ74" s="347">
        <v>861911</v>
      </c>
      <c r="AK74" s="347">
        <v>11</v>
      </c>
    </row>
    <row r="75" spans="1:37" s="345" customFormat="1" ht="25.5" customHeight="1" x14ac:dyDescent="0.35">
      <c r="A75" s="346"/>
      <c r="B75" s="619" t="s">
        <v>679</v>
      </c>
      <c r="C75" s="347">
        <v>197.33997919915046</v>
      </c>
      <c r="D75" s="353">
        <v>161</v>
      </c>
      <c r="E75" s="347">
        <v>152</v>
      </c>
      <c r="F75" s="347">
        <v>1681327</v>
      </c>
      <c r="G75" s="347">
        <v>92</v>
      </c>
      <c r="H75" s="347">
        <v>2974777</v>
      </c>
      <c r="I75" s="347">
        <v>44</v>
      </c>
      <c r="J75" s="347">
        <v>333103</v>
      </c>
      <c r="K75" s="347">
        <v>47</v>
      </c>
      <c r="L75" s="347">
        <v>509417</v>
      </c>
      <c r="M75" s="347">
        <v>30</v>
      </c>
      <c r="N75" s="348">
        <v>16935078</v>
      </c>
      <c r="O75" s="347">
        <v>144</v>
      </c>
      <c r="P75" s="347">
        <v>714234</v>
      </c>
      <c r="Q75" s="347">
        <v>51</v>
      </c>
      <c r="R75" s="347">
        <v>991261</v>
      </c>
      <c r="S75" s="347">
        <v>39</v>
      </c>
      <c r="T75" s="348">
        <v>53121</v>
      </c>
      <c r="U75" s="347">
        <v>21</v>
      </c>
      <c r="V75" s="347">
        <v>0</v>
      </c>
      <c r="W75" s="347">
        <v>0</v>
      </c>
      <c r="X75" s="348">
        <v>438967</v>
      </c>
      <c r="Y75" s="347">
        <v>27</v>
      </c>
      <c r="Z75" s="347">
        <v>756401</v>
      </c>
      <c r="AA75" s="347">
        <v>7</v>
      </c>
      <c r="AB75" s="347">
        <v>64688</v>
      </c>
      <c r="AC75" s="347">
        <v>2</v>
      </c>
      <c r="AD75" s="347">
        <v>514195</v>
      </c>
      <c r="AE75" s="347">
        <v>29</v>
      </c>
      <c r="AF75" s="348">
        <v>8864023</v>
      </c>
      <c r="AG75" s="347">
        <v>95</v>
      </c>
      <c r="AH75" s="347">
        <v>0</v>
      </c>
      <c r="AI75" s="347">
        <v>0</v>
      </c>
      <c r="AJ75" s="347">
        <v>1335312</v>
      </c>
      <c r="AK75" s="347">
        <v>14</v>
      </c>
    </row>
    <row r="76" spans="1:37" ht="16.5" customHeight="1" x14ac:dyDescent="0.35">
      <c r="A76" s="589" t="s">
        <v>859</v>
      </c>
      <c r="C76" s="502"/>
      <c r="D76" s="502"/>
      <c r="E76" s="502"/>
      <c r="F76" s="502"/>
      <c r="G76" s="502"/>
      <c r="H76" s="502"/>
      <c r="I76" s="502"/>
      <c r="J76" s="502"/>
      <c r="K76" s="502"/>
      <c r="L76" s="502"/>
      <c r="M76" s="502"/>
      <c r="N76" s="502"/>
      <c r="O76" s="502"/>
      <c r="P76" s="502"/>
      <c r="Q76" s="502"/>
      <c r="R76" s="502"/>
      <c r="S76" s="502"/>
      <c r="T76" s="502"/>
      <c r="U76" s="502"/>
      <c r="V76" s="502"/>
      <c r="W76" s="502"/>
      <c r="X76" s="502"/>
      <c r="Y76" s="502"/>
      <c r="Z76" s="502"/>
      <c r="AA76" s="502"/>
      <c r="AB76" s="502"/>
      <c r="AC76" s="502"/>
      <c r="AD76" s="502"/>
      <c r="AE76" s="502"/>
      <c r="AF76" s="502"/>
      <c r="AG76" s="502"/>
      <c r="AH76" s="502"/>
      <c r="AI76" s="502"/>
      <c r="AJ76" s="502"/>
      <c r="AK76" s="502"/>
    </row>
    <row r="77" spans="1:37" ht="13.9" x14ac:dyDescent="0.35">
      <c r="A77" s="671" t="s">
        <v>843</v>
      </c>
      <c r="B77" s="671"/>
      <c r="C77" s="502"/>
      <c r="D77" s="502"/>
      <c r="E77" s="502"/>
      <c r="F77" s="502"/>
      <c r="G77" s="502"/>
      <c r="H77" s="502"/>
      <c r="I77" s="502"/>
      <c r="J77" s="502"/>
      <c r="K77" s="502"/>
      <c r="L77" s="502"/>
      <c r="M77" s="502"/>
      <c r="N77" s="502"/>
      <c r="O77" s="502"/>
      <c r="P77" s="502"/>
      <c r="Q77" s="502"/>
      <c r="R77" s="502"/>
      <c r="S77" s="502"/>
      <c r="T77" s="502"/>
      <c r="U77" s="502"/>
      <c r="V77" s="502"/>
      <c r="W77" s="502"/>
      <c r="X77" s="502"/>
      <c r="Y77" s="502"/>
      <c r="Z77" s="502"/>
      <c r="AA77" s="502"/>
      <c r="AB77" s="502"/>
      <c r="AC77" s="502"/>
      <c r="AD77" s="502"/>
      <c r="AE77" s="502"/>
      <c r="AF77" s="502"/>
      <c r="AG77" s="502"/>
      <c r="AH77" s="502"/>
      <c r="AI77" s="502"/>
      <c r="AJ77" s="502"/>
      <c r="AK77" s="502"/>
    </row>
    <row r="78" spans="1:37" x14ac:dyDescent="0.35">
      <c r="A78" s="49"/>
      <c r="B78" s="471"/>
      <c r="C78" s="471"/>
    </row>
    <row r="79" spans="1:37" ht="23.25" customHeight="1" x14ac:dyDescent="0.35">
      <c r="A79" s="673" t="s">
        <v>680</v>
      </c>
      <c r="B79" s="673"/>
      <c r="C79" s="673"/>
    </row>
    <row r="80" spans="1:37" x14ac:dyDescent="0.35">
      <c r="A80" s="49" t="s">
        <v>521</v>
      </c>
      <c r="B80" s="48"/>
      <c r="C80" s="470"/>
    </row>
    <row r="81" spans="5:7" ht="13.15" x14ac:dyDescent="0.35">
      <c r="E81" s="349"/>
      <c r="F81" s="349"/>
      <c r="G81" s="349"/>
    </row>
    <row r="82" spans="5:7" ht="13.15" x14ac:dyDescent="0.35">
      <c r="E82" s="350"/>
      <c r="F82" s="351"/>
      <c r="G82" s="351"/>
    </row>
    <row r="83" spans="5:7" ht="13.15" x14ac:dyDescent="0.35">
      <c r="E83" s="350"/>
      <c r="F83" s="351"/>
      <c r="G83" s="351"/>
    </row>
    <row r="84" spans="5:7" ht="13.15" x14ac:dyDescent="0.35">
      <c r="E84" s="350"/>
      <c r="F84" s="351"/>
      <c r="G84" s="351"/>
    </row>
    <row r="85" spans="5:7" ht="13.15" x14ac:dyDescent="0.35">
      <c r="E85" s="350"/>
      <c r="F85" s="351"/>
      <c r="G85" s="351"/>
    </row>
    <row r="86" spans="5:7" ht="13.15" x14ac:dyDescent="0.35">
      <c r="E86" s="350"/>
      <c r="F86" s="351"/>
      <c r="G86" s="351"/>
    </row>
    <row r="87" spans="5:7" ht="13.15" x14ac:dyDescent="0.35">
      <c r="E87" s="350"/>
      <c r="F87" s="351"/>
      <c r="G87" s="351"/>
    </row>
    <row r="88" spans="5:7" ht="13.15" x14ac:dyDescent="0.35">
      <c r="E88" s="350"/>
      <c r="F88" s="351"/>
      <c r="G88" s="351"/>
    </row>
    <row r="89" spans="5:7" ht="13.15" x14ac:dyDescent="0.35">
      <c r="E89" s="350"/>
      <c r="F89" s="351"/>
      <c r="G89" s="351"/>
    </row>
    <row r="90" spans="5:7" ht="13.15" x14ac:dyDescent="0.35">
      <c r="E90" s="350"/>
      <c r="F90" s="351"/>
      <c r="G90" s="351"/>
    </row>
    <row r="91" spans="5:7" ht="13.15" x14ac:dyDescent="0.35">
      <c r="E91" s="350"/>
      <c r="F91" s="351"/>
      <c r="G91" s="351"/>
    </row>
    <row r="92" spans="5:7" ht="13.15" x14ac:dyDescent="0.35">
      <c r="E92" s="350"/>
      <c r="F92" s="351"/>
      <c r="G92" s="351"/>
    </row>
    <row r="93" spans="5:7" ht="13.15" x14ac:dyDescent="0.35">
      <c r="E93" s="350"/>
      <c r="F93" s="351"/>
      <c r="G93" s="351"/>
    </row>
    <row r="94" spans="5:7" ht="13.15" x14ac:dyDescent="0.35">
      <c r="E94" s="350"/>
      <c r="F94" s="351"/>
      <c r="G94" s="351"/>
    </row>
    <row r="95" spans="5:7" ht="13.15" x14ac:dyDescent="0.35">
      <c r="E95" s="350"/>
      <c r="F95" s="351"/>
      <c r="G95" s="351"/>
    </row>
    <row r="96" spans="5:7" ht="13.15" x14ac:dyDescent="0.35">
      <c r="E96" s="350"/>
      <c r="F96" s="351"/>
      <c r="G96" s="351"/>
    </row>
    <row r="97" spans="5:7" ht="13.15" x14ac:dyDescent="0.35">
      <c r="E97" s="350"/>
      <c r="F97" s="351"/>
      <c r="G97" s="351"/>
    </row>
    <row r="98" spans="5:7" ht="13.15" x14ac:dyDescent="0.35">
      <c r="E98" s="350"/>
      <c r="F98" s="351"/>
      <c r="G98" s="351"/>
    </row>
    <row r="99" spans="5:7" ht="13.15" x14ac:dyDescent="0.35">
      <c r="E99" s="350"/>
      <c r="F99" s="351"/>
      <c r="G99" s="351"/>
    </row>
    <row r="100" spans="5:7" ht="13.15" x14ac:dyDescent="0.35">
      <c r="E100" s="350"/>
      <c r="F100" s="351"/>
      <c r="G100" s="351"/>
    </row>
    <row r="101" spans="5:7" ht="13.15" x14ac:dyDescent="0.35">
      <c r="E101" s="350"/>
      <c r="F101" s="351"/>
      <c r="G101" s="351"/>
    </row>
    <row r="102" spans="5:7" ht="13.15" x14ac:dyDescent="0.35">
      <c r="E102" s="350"/>
      <c r="F102" s="351"/>
      <c r="G102" s="351"/>
    </row>
    <row r="103" spans="5:7" ht="13.15" x14ac:dyDescent="0.35">
      <c r="E103" s="350"/>
      <c r="F103" s="351"/>
      <c r="G103" s="351"/>
    </row>
    <row r="104" spans="5:7" ht="13.15" x14ac:dyDescent="0.35">
      <c r="E104" s="350"/>
      <c r="F104" s="351"/>
      <c r="G104" s="351"/>
    </row>
    <row r="105" spans="5:7" ht="13.15" x14ac:dyDescent="0.35">
      <c r="E105" s="350"/>
      <c r="F105" s="351"/>
      <c r="G105" s="351"/>
    </row>
    <row r="106" spans="5:7" ht="13.15" x14ac:dyDescent="0.35">
      <c r="E106" s="350"/>
      <c r="F106" s="351"/>
      <c r="G106" s="351"/>
    </row>
    <row r="107" spans="5:7" ht="13.15" x14ac:dyDescent="0.35">
      <c r="E107" s="350"/>
      <c r="F107" s="351"/>
      <c r="G107" s="351"/>
    </row>
    <row r="108" spans="5:7" ht="13.15" x14ac:dyDescent="0.35">
      <c r="E108" s="350"/>
      <c r="F108" s="351"/>
      <c r="G108" s="351"/>
    </row>
    <row r="109" spans="5:7" ht="13.15" x14ac:dyDescent="0.35">
      <c r="E109" s="350"/>
      <c r="F109" s="351"/>
      <c r="G109" s="351"/>
    </row>
    <row r="110" spans="5:7" ht="13.15" x14ac:dyDescent="0.35">
      <c r="E110" s="350"/>
      <c r="F110" s="351"/>
      <c r="G110" s="351"/>
    </row>
    <row r="111" spans="5:7" ht="13.15" x14ac:dyDescent="0.35">
      <c r="E111" s="350"/>
      <c r="F111" s="351"/>
      <c r="G111" s="351"/>
    </row>
    <row r="112" spans="5:7" ht="13.15" x14ac:dyDescent="0.35">
      <c r="E112" s="350"/>
      <c r="F112" s="351"/>
      <c r="G112" s="351"/>
    </row>
    <row r="113" spans="5:7" ht="13.15" x14ac:dyDescent="0.35">
      <c r="E113" s="350"/>
      <c r="F113" s="351"/>
      <c r="G113" s="351"/>
    </row>
    <row r="114" spans="5:7" ht="13.15" x14ac:dyDescent="0.35">
      <c r="E114" s="350"/>
      <c r="F114" s="351"/>
      <c r="G114" s="351"/>
    </row>
    <row r="115" spans="5:7" ht="13.15" x14ac:dyDescent="0.35">
      <c r="E115" s="350"/>
      <c r="F115" s="351"/>
      <c r="G115" s="351"/>
    </row>
    <row r="116" spans="5:7" ht="13.15" x14ac:dyDescent="0.35">
      <c r="E116" s="350"/>
      <c r="F116" s="351"/>
      <c r="G116" s="351"/>
    </row>
    <row r="117" spans="5:7" ht="13.15" x14ac:dyDescent="0.35">
      <c r="E117" s="350"/>
      <c r="F117" s="351"/>
      <c r="G117" s="351"/>
    </row>
    <row r="118" spans="5:7" ht="13.15" x14ac:dyDescent="0.35">
      <c r="E118" s="350"/>
      <c r="F118" s="351"/>
      <c r="G118" s="351"/>
    </row>
    <row r="119" spans="5:7" ht="13.15" x14ac:dyDescent="0.35">
      <c r="E119" s="350"/>
      <c r="F119" s="351"/>
      <c r="G119" s="351"/>
    </row>
  </sheetData>
  <mergeCells count="35">
    <mergeCell ref="A1:B1"/>
    <mergeCell ref="A2:F2"/>
    <mergeCell ref="F3:M3"/>
    <mergeCell ref="N3:S3"/>
    <mergeCell ref="T3:W3"/>
    <mergeCell ref="A77:B77"/>
    <mergeCell ref="A79:C79"/>
    <mergeCell ref="AF5:AG6"/>
    <mergeCell ref="AH5:AI6"/>
    <mergeCell ref="X3:AE3"/>
    <mergeCell ref="AF3:AK3"/>
    <mergeCell ref="C4:C7"/>
    <mergeCell ref="D4:D7"/>
    <mergeCell ref="E4:E7"/>
    <mergeCell ref="F4:M4"/>
    <mergeCell ref="N4:S4"/>
    <mergeCell ref="T4:W4"/>
    <mergeCell ref="X4:AE4"/>
    <mergeCell ref="AF4:AK4"/>
    <mergeCell ref="F5:G6"/>
    <mergeCell ref="H5:I6"/>
    <mergeCell ref="AJ5:AK6"/>
    <mergeCell ref="A6:A7"/>
    <mergeCell ref="B6:B7"/>
    <mergeCell ref="T5:U6"/>
    <mergeCell ref="V5:W6"/>
    <mergeCell ref="X5:Y6"/>
    <mergeCell ref="N5:O6"/>
    <mergeCell ref="P5:Q6"/>
    <mergeCell ref="R5:S6"/>
    <mergeCell ref="AD5:AE6"/>
    <mergeCell ref="J5:K6"/>
    <mergeCell ref="L5:M6"/>
    <mergeCell ref="Z5:AA6"/>
    <mergeCell ref="AB5:AC6"/>
  </mergeCells>
  <conditionalFormatting sqref="A8:AK73">
    <cfRule type="expression" dxfId="0" priority="1">
      <formula>MOD(ROW(),2)=0</formula>
    </cfRule>
  </conditionalFormatting>
  <hyperlinks>
    <hyperlink ref="A2:B2" location="TOC!A1" display="Return to Table of Contents"/>
  </hyperlinks>
  <pageMargins left="0.25" right="0.25" top="0.75" bottom="0.75" header="0.3" footer="0.3"/>
  <pageSetup scale="44" fitToWidth="0" orientation="portrait" horizontalDpi="1200" verticalDpi="1200" r:id="rId1"/>
  <headerFooter>
    <oddHeader>&amp;L&amp;9 2019-20 &amp;"Arial,Italic"Survey of Dental Education&amp;"Arial,Regular"
Report 1 - Academic Programs, Enrollment, and Graduates</oddHeader>
  </headerFooter>
  <rowBreaks count="1" manualBreakCount="1">
    <brk id="1" max="40" man="1"/>
  </rowBreaks>
  <colBreaks count="3" manualBreakCount="3">
    <brk id="13" max="1048575" man="1"/>
    <brk id="23" max="1048575" man="1"/>
    <brk id="31"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R78"/>
  <sheetViews>
    <sheetView zoomScaleNormal="100" workbookViewId="0">
      <pane xSplit="2" ySplit="6" topLeftCell="C7" activePane="bottomRight" state="frozen"/>
      <selection activeCell="B51" sqref="B51"/>
      <selection pane="topRight" activeCell="B51" sqref="B51"/>
      <selection pane="bottomLeft" activeCell="B51" sqref="B51"/>
      <selection pane="bottomRight" sqref="A1:B1"/>
    </sheetView>
  </sheetViews>
  <sheetFormatPr defaultColWidth="9.1328125" defaultRowHeight="13.5" x14ac:dyDescent="0.35"/>
  <cols>
    <col min="1" max="1" width="9.1328125" style="295" customWidth="1"/>
    <col min="2" max="2" width="54.73046875" style="295" customWidth="1"/>
    <col min="3" max="3" width="11.265625" style="295" customWidth="1"/>
    <col min="4" max="4" width="13.1328125" style="295" customWidth="1"/>
    <col min="5" max="5" width="12.73046875" style="295" customWidth="1"/>
    <col min="6" max="6" width="13.59765625" style="295" customWidth="1"/>
    <col min="7" max="7" width="12.59765625" style="295" customWidth="1"/>
    <col min="8" max="8" width="16.3984375" style="295" customWidth="1"/>
    <col min="9" max="9" width="12.59765625" style="295" customWidth="1"/>
    <col min="10" max="10" width="10.3984375" style="295" bestFit="1" customWidth="1"/>
    <col min="11" max="11" width="10.86328125" style="295" customWidth="1"/>
    <col min="12" max="12" width="14.3984375" style="295" bestFit="1" customWidth="1"/>
    <col min="13" max="16" width="10.86328125" style="295" customWidth="1"/>
    <col min="17" max="17" width="12" style="295" customWidth="1"/>
    <col min="18" max="18" width="10.86328125" style="295" customWidth="1"/>
    <col min="19" max="16384" width="9.1328125" style="295"/>
  </cols>
  <sheetData>
    <row r="1" spans="1:18" ht="37.5" customHeight="1" x14ac:dyDescent="0.4">
      <c r="A1" s="734" t="s">
        <v>927</v>
      </c>
      <c r="B1" s="734"/>
    </row>
    <row r="2" spans="1:18" ht="22.5" customHeight="1" x14ac:dyDescent="0.35">
      <c r="A2" s="658" t="s">
        <v>0</v>
      </c>
      <c r="B2" s="658"/>
    </row>
    <row r="3" spans="1:18" ht="41.25" customHeight="1" x14ac:dyDescent="0.4">
      <c r="A3" s="676"/>
      <c r="B3" s="676"/>
      <c r="C3" s="732" t="s">
        <v>359</v>
      </c>
      <c r="D3" s="733"/>
      <c r="E3" s="732" t="s">
        <v>653</v>
      </c>
      <c r="F3" s="676"/>
      <c r="G3" s="676"/>
      <c r="H3" s="676"/>
      <c r="I3" s="733"/>
      <c r="J3" s="732" t="s">
        <v>360</v>
      </c>
      <c r="K3" s="676"/>
      <c r="L3" s="733"/>
      <c r="M3" s="732" t="s">
        <v>361</v>
      </c>
      <c r="N3" s="676"/>
      <c r="O3" s="676"/>
      <c r="P3" s="733"/>
      <c r="Q3" s="676"/>
      <c r="R3" s="676"/>
    </row>
    <row r="4" spans="1:18" ht="30" customHeight="1" x14ac:dyDescent="0.35">
      <c r="A4" s="676" t="s">
        <v>1</v>
      </c>
      <c r="B4" s="735" t="s">
        <v>2</v>
      </c>
      <c r="C4" s="731" t="s">
        <v>362</v>
      </c>
      <c r="D4" s="730" t="s">
        <v>645</v>
      </c>
      <c r="E4" s="731" t="s">
        <v>646</v>
      </c>
      <c r="F4" s="729" t="s">
        <v>647</v>
      </c>
      <c r="G4" s="729" t="s">
        <v>648</v>
      </c>
      <c r="H4" s="729" t="s">
        <v>649</v>
      </c>
      <c r="I4" s="730" t="s">
        <v>650</v>
      </c>
      <c r="J4" s="731" t="s">
        <v>651</v>
      </c>
      <c r="K4" s="729" t="s">
        <v>363</v>
      </c>
      <c r="L4" s="730" t="s">
        <v>652</v>
      </c>
      <c r="M4" s="731" t="s">
        <v>364</v>
      </c>
      <c r="N4" s="729" t="s">
        <v>365</v>
      </c>
      <c r="O4" s="729" t="s">
        <v>366</v>
      </c>
      <c r="P4" s="730" t="s">
        <v>367</v>
      </c>
      <c r="Q4" s="729" t="s">
        <v>368</v>
      </c>
      <c r="R4" s="729" t="s">
        <v>131</v>
      </c>
    </row>
    <row r="5" spans="1:18" ht="15" customHeight="1" x14ac:dyDescent="0.35">
      <c r="A5" s="676"/>
      <c r="B5" s="735"/>
      <c r="C5" s="731"/>
      <c r="D5" s="730"/>
      <c r="E5" s="731"/>
      <c r="F5" s="729"/>
      <c r="G5" s="729"/>
      <c r="H5" s="729"/>
      <c r="I5" s="730"/>
      <c r="J5" s="731"/>
      <c r="K5" s="729"/>
      <c r="L5" s="730"/>
      <c r="M5" s="731"/>
      <c r="N5" s="729"/>
      <c r="O5" s="729"/>
      <c r="P5" s="730"/>
      <c r="Q5" s="729"/>
      <c r="R5" s="729"/>
    </row>
    <row r="6" spans="1:18" ht="2.25" customHeight="1" x14ac:dyDescent="0.35">
      <c r="A6" s="676"/>
      <c r="B6" s="735"/>
      <c r="C6" s="731"/>
      <c r="D6" s="730"/>
      <c r="E6" s="731"/>
      <c r="F6" s="729"/>
      <c r="G6" s="729"/>
      <c r="H6" s="729"/>
      <c r="I6" s="730"/>
      <c r="J6" s="731"/>
      <c r="K6" s="729"/>
      <c r="L6" s="730"/>
      <c r="M6" s="731"/>
      <c r="N6" s="729"/>
      <c r="O6" s="729"/>
      <c r="P6" s="730"/>
      <c r="Q6" s="729"/>
      <c r="R6" s="729"/>
    </row>
    <row r="7" spans="1:18" s="297" customFormat="1" ht="20.100000000000001" customHeight="1" x14ac:dyDescent="0.35">
      <c r="A7" s="74" t="s">
        <v>10</v>
      </c>
      <c r="B7" s="75" t="s">
        <v>11</v>
      </c>
      <c r="C7" s="298" t="s">
        <v>369</v>
      </c>
      <c r="D7" s="299" t="s">
        <v>370</v>
      </c>
      <c r="E7" s="298" t="s">
        <v>369</v>
      </c>
      <c r="F7" s="74" t="s">
        <v>369</v>
      </c>
      <c r="G7" s="74" t="s">
        <v>369</v>
      </c>
      <c r="H7" s="74" t="s">
        <v>369</v>
      </c>
      <c r="I7" s="299" t="s">
        <v>370</v>
      </c>
      <c r="J7" s="298" t="s">
        <v>369</v>
      </c>
      <c r="K7" s="74" t="s">
        <v>369</v>
      </c>
      <c r="L7" s="299" t="s">
        <v>369</v>
      </c>
      <c r="M7" s="298" t="s">
        <v>370</v>
      </c>
      <c r="N7" s="74" t="s">
        <v>370</v>
      </c>
      <c r="O7" s="74" t="s">
        <v>370</v>
      </c>
      <c r="P7" s="299" t="s">
        <v>370</v>
      </c>
      <c r="Q7" s="74" t="s">
        <v>370</v>
      </c>
      <c r="R7" s="74" t="s">
        <v>369</v>
      </c>
    </row>
    <row r="8" spans="1:18" s="297" customFormat="1" ht="20.100000000000001" customHeight="1" x14ac:dyDescent="0.35">
      <c r="A8" s="80" t="s">
        <v>18</v>
      </c>
      <c r="B8" s="81" t="s">
        <v>19</v>
      </c>
      <c r="C8" s="301" t="s">
        <v>369</v>
      </c>
      <c r="D8" s="302" t="s">
        <v>370</v>
      </c>
      <c r="E8" s="301" t="s">
        <v>369</v>
      </c>
      <c r="F8" s="80" t="s">
        <v>369</v>
      </c>
      <c r="G8" s="80" t="s">
        <v>370</v>
      </c>
      <c r="H8" s="80" t="s">
        <v>369</v>
      </c>
      <c r="I8" s="302" t="s">
        <v>370</v>
      </c>
      <c r="J8" s="301" t="s">
        <v>370</v>
      </c>
      <c r="K8" s="80" t="s">
        <v>370</v>
      </c>
      <c r="L8" s="302" t="s">
        <v>370</v>
      </c>
      <c r="M8" s="301" t="s">
        <v>370</v>
      </c>
      <c r="N8" s="80" t="s">
        <v>370</v>
      </c>
      <c r="O8" s="80" t="s">
        <v>370</v>
      </c>
      <c r="P8" s="302" t="s">
        <v>370</v>
      </c>
      <c r="Q8" s="80" t="s">
        <v>370</v>
      </c>
      <c r="R8" s="80" t="s">
        <v>369</v>
      </c>
    </row>
    <row r="9" spans="1:18" s="297" customFormat="1" ht="20.100000000000001" customHeight="1" x14ac:dyDescent="0.35">
      <c r="A9" s="74" t="s">
        <v>18</v>
      </c>
      <c r="B9" s="75" t="s">
        <v>23</v>
      </c>
      <c r="C9" s="298" t="s">
        <v>369</v>
      </c>
      <c r="D9" s="299" t="s">
        <v>370</v>
      </c>
      <c r="E9" s="298" t="s">
        <v>369</v>
      </c>
      <c r="F9" s="74" t="s">
        <v>369</v>
      </c>
      <c r="G9" s="74" t="s">
        <v>369</v>
      </c>
      <c r="H9" s="74" t="s">
        <v>369</v>
      </c>
      <c r="I9" s="299" t="s">
        <v>369</v>
      </c>
      <c r="J9" s="298" t="s">
        <v>369</v>
      </c>
      <c r="K9" s="74" t="s">
        <v>369</v>
      </c>
      <c r="L9" s="299" t="s">
        <v>369</v>
      </c>
      <c r="M9" s="298" t="s">
        <v>369</v>
      </c>
      <c r="N9" s="74" t="s">
        <v>370</v>
      </c>
      <c r="O9" s="74" t="s">
        <v>370</v>
      </c>
      <c r="P9" s="299" t="s">
        <v>370</v>
      </c>
      <c r="Q9" s="74" t="s">
        <v>370</v>
      </c>
      <c r="R9" s="74" t="s">
        <v>369</v>
      </c>
    </row>
    <row r="10" spans="1:18" s="297" customFormat="1" ht="20.100000000000001" customHeight="1" x14ac:dyDescent="0.35">
      <c r="A10" s="80" t="s">
        <v>26</v>
      </c>
      <c r="B10" s="81" t="s">
        <v>27</v>
      </c>
      <c r="C10" s="301" t="s">
        <v>369</v>
      </c>
      <c r="D10" s="302" t="s">
        <v>370</v>
      </c>
      <c r="E10" s="301" t="s">
        <v>369</v>
      </c>
      <c r="F10" s="80" t="s">
        <v>369</v>
      </c>
      <c r="G10" s="80" t="s">
        <v>369</v>
      </c>
      <c r="H10" s="80" t="s">
        <v>369</v>
      </c>
      <c r="I10" s="302" t="s">
        <v>369</v>
      </c>
      <c r="J10" s="301" t="s">
        <v>370</v>
      </c>
      <c r="K10" s="80" t="s">
        <v>369</v>
      </c>
      <c r="L10" s="302" t="s">
        <v>369</v>
      </c>
      <c r="M10" s="301" t="s">
        <v>370</v>
      </c>
      <c r="N10" s="80" t="s">
        <v>370</v>
      </c>
      <c r="O10" s="80" t="s">
        <v>370</v>
      </c>
      <c r="P10" s="302" t="s">
        <v>370</v>
      </c>
      <c r="Q10" s="80" t="s">
        <v>369</v>
      </c>
      <c r="R10" s="80" t="s">
        <v>369</v>
      </c>
    </row>
    <row r="11" spans="1:18" s="297" customFormat="1" ht="20.100000000000001" customHeight="1" x14ac:dyDescent="0.35">
      <c r="A11" s="74" t="s">
        <v>26</v>
      </c>
      <c r="B11" s="75" t="s">
        <v>31</v>
      </c>
      <c r="C11" s="298" t="s">
        <v>369</v>
      </c>
      <c r="D11" s="299" t="s">
        <v>370</v>
      </c>
      <c r="E11" s="298" t="s">
        <v>369</v>
      </c>
      <c r="F11" s="74" t="s">
        <v>369</v>
      </c>
      <c r="G11" s="74" t="s">
        <v>369</v>
      </c>
      <c r="H11" s="74" t="s">
        <v>369</v>
      </c>
      <c r="I11" s="299" t="s">
        <v>369</v>
      </c>
      <c r="J11" s="298" t="s">
        <v>370</v>
      </c>
      <c r="K11" s="74" t="s">
        <v>370</v>
      </c>
      <c r="L11" s="299" t="s">
        <v>369</v>
      </c>
      <c r="M11" s="298" t="s">
        <v>369</v>
      </c>
      <c r="N11" s="74" t="s">
        <v>370</v>
      </c>
      <c r="O11" s="74" t="s">
        <v>370</v>
      </c>
      <c r="P11" s="299" t="s">
        <v>370</v>
      </c>
      <c r="Q11" s="74" t="s">
        <v>370</v>
      </c>
      <c r="R11" s="74" t="s">
        <v>370</v>
      </c>
    </row>
    <row r="12" spans="1:18" s="297" customFormat="1" ht="20.100000000000001" customHeight="1" x14ac:dyDescent="0.35">
      <c r="A12" s="80" t="s">
        <v>26</v>
      </c>
      <c r="B12" s="81" t="s">
        <v>32</v>
      </c>
      <c r="C12" s="301" t="s">
        <v>369</v>
      </c>
      <c r="D12" s="302" t="s">
        <v>370</v>
      </c>
      <c r="E12" s="301" t="s">
        <v>369</v>
      </c>
      <c r="F12" s="80" t="s">
        <v>369</v>
      </c>
      <c r="G12" s="80" t="s">
        <v>369</v>
      </c>
      <c r="H12" s="80" t="s">
        <v>369</v>
      </c>
      <c r="I12" s="302" t="s">
        <v>370</v>
      </c>
      <c r="J12" s="301" t="s">
        <v>369</v>
      </c>
      <c r="K12" s="80" t="s">
        <v>370</v>
      </c>
      <c r="L12" s="302" t="s">
        <v>369</v>
      </c>
      <c r="M12" s="301" t="s">
        <v>369</v>
      </c>
      <c r="N12" s="80" t="s">
        <v>370</v>
      </c>
      <c r="O12" s="80" t="s">
        <v>370</v>
      </c>
      <c r="P12" s="302" t="s">
        <v>370</v>
      </c>
      <c r="Q12" s="80" t="s">
        <v>369</v>
      </c>
      <c r="R12" s="80" t="s">
        <v>369</v>
      </c>
    </row>
    <row r="13" spans="1:18" s="297" customFormat="1" ht="20.100000000000001" customHeight="1" x14ac:dyDescent="0.35">
      <c r="A13" s="74" t="s">
        <v>26</v>
      </c>
      <c r="B13" s="75" t="s">
        <v>34</v>
      </c>
      <c r="C13" s="298" t="s">
        <v>369</v>
      </c>
      <c r="D13" s="299" t="s">
        <v>370</v>
      </c>
      <c r="E13" s="298" t="s">
        <v>369</v>
      </c>
      <c r="F13" s="74" t="s">
        <v>370</v>
      </c>
      <c r="G13" s="74" t="s">
        <v>369</v>
      </c>
      <c r="H13" s="74" t="s">
        <v>369</v>
      </c>
      <c r="I13" s="299" t="s">
        <v>369</v>
      </c>
      <c r="J13" s="298" t="s">
        <v>369</v>
      </c>
      <c r="K13" s="74" t="s">
        <v>369</v>
      </c>
      <c r="L13" s="299" t="s">
        <v>369</v>
      </c>
      <c r="M13" s="298" t="s">
        <v>370</v>
      </c>
      <c r="N13" s="74" t="s">
        <v>370</v>
      </c>
      <c r="O13" s="74" t="s">
        <v>370</v>
      </c>
      <c r="P13" s="299" t="s">
        <v>370</v>
      </c>
      <c r="Q13" s="74" t="s">
        <v>370</v>
      </c>
      <c r="R13" s="74" t="s">
        <v>369</v>
      </c>
    </row>
    <row r="14" spans="1:18" s="297" customFormat="1" ht="20.100000000000001" customHeight="1" x14ac:dyDescent="0.35">
      <c r="A14" s="80" t="s">
        <v>26</v>
      </c>
      <c r="B14" s="81" t="s">
        <v>37</v>
      </c>
      <c r="C14" s="301" t="s">
        <v>369</v>
      </c>
      <c r="D14" s="302" t="s">
        <v>369</v>
      </c>
      <c r="E14" s="301" t="s">
        <v>369</v>
      </c>
      <c r="F14" s="80" t="s">
        <v>369</v>
      </c>
      <c r="G14" s="80" t="s">
        <v>369</v>
      </c>
      <c r="H14" s="80" t="s">
        <v>369</v>
      </c>
      <c r="I14" s="302" t="s">
        <v>369</v>
      </c>
      <c r="J14" s="301" t="s">
        <v>369</v>
      </c>
      <c r="K14" s="80" t="s">
        <v>370</v>
      </c>
      <c r="L14" s="302" t="s">
        <v>369</v>
      </c>
      <c r="M14" s="301" t="s">
        <v>369</v>
      </c>
      <c r="N14" s="80" t="s">
        <v>370</v>
      </c>
      <c r="O14" s="80" t="s">
        <v>369</v>
      </c>
      <c r="P14" s="302" t="s">
        <v>370</v>
      </c>
      <c r="Q14" s="80" t="s">
        <v>370</v>
      </c>
      <c r="R14" s="80" t="s">
        <v>369</v>
      </c>
    </row>
    <row r="15" spans="1:18" s="297" customFormat="1" ht="20.100000000000001" customHeight="1" x14ac:dyDescent="0.35">
      <c r="A15" s="74" t="s">
        <v>26</v>
      </c>
      <c r="B15" s="75" t="s">
        <v>40</v>
      </c>
      <c r="C15" s="298" t="s">
        <v>369</v>
      </c>
      <c r="D15" s="299" t="s">
        <v>370</v>
      </c>
      <c r="E15" s="298" t="s">
        <v>369</v>
      </c>
      <c r="F15" s="74" t="s">
        <v>369</v>
      </c>
      <c r="G15" s="74" t="s">
        <v>369</v>
      </c>
      <c r="H15" s="74" t="s">
        <v>370</v>
      </c>
      <c r="I15" s="299" t="s">
        <v>370</v>
      </c>
      <c r="J15" s="298" t="s">
        <v>370</v>
      </c>
      <c r="K15" s="74" t="s">
        <v>370</v>
      </c>
      <c r="L15" s="299" t="s">
        <v>369</v>
      </c>
      <c r="M15" s="298" t="s">
        <v>370</v>
      </c>
      <c r="N15" s="74" t="s">
        <v>370</v>
      </c>
      <c r="O15" s="74" t="s">
        <v>370</v>
      </c>
      <c r="P15" s="299" t="s">
        <v>370</v>
      </c>
      <c r="Q15" s="74" t="s">
        <v>370</v>
      </c>
      <c r="R15" s="74" t="s">
        <v>369</v>
      </c>
    </row>
    <row r="16" spans="1:18" s="297" customFormat="1" ht="20.100000000000001" customHeight="1" x14ac:dyDescent="0.35">
      <c r="A16" s="80" t="s">
        <v>42</v>
      </c>
      <c r="B16" s="81" t="s">
        <v>43</v>
      </c>
      <c r="C16" s="301" t="s">
        <v>369</v>
      </c>
      <c r="D16" s="302" t="s">
        <v>370</v>
      </c>
      <c r="E16" s="301" t="s">
        <v>369</v>
      </c>
      <c r="F16" s="80" t="s">
        <v>369</v>
      </c>
      <c r="G16" s="80" t="s">
        <v>369</v>
      </c>
      <c r="H16" s="80" t="s">
        <v>369</v>
      </c>
      <c r="I16" s="302" t="s">
        <v>370</v>
      </c>
      <c r="J16" s="301" t="s">
        <v>370</v>
      </c>
      <c r="K16" s="80" t="s">
        <v>370</v>
      </c>
      <c r="L16" s="302" t="s">
        <v>369</v>
      </c>
      <c r="M16" s="301" t="s">
        <v>370</v>
      </c>
      <c r="N16" s="80" t="s">
        <v>370</v>
      </c>
      <c r="O16" s="80" t="s">
        <v>370</v>
      </c>
      <c r="P16" s="302" t="s">
        <v>370</v>
      </c>
      <c r="Q16" s="80" t="s">
        <v>370</v>
      </c>
      <c r="R16" s="80" t="s">
        <v>369</v>
      </c>
    </row>
    <row r="17" spans="1:18" s="297" customFormat="1" ht="20.100000000000001" customHeight="1" x14ac:dyDescent="0.35">
      <c r="A17" s="74" t="s">
        <v>45</v>
      </c>
      <c r="B17" s="75" t="s">
        <v>46</v>
      </c>
      <c r="C17" s="298" t="s">
        <v>369</v>
      </c>
      <c r="D17" s="299" t="s">
        <v>370</v>
      </c>
      <c r="E17" s="298" t="s">
        <v>369</v>
      </c>
      <c r="F17" s="74" t="s">
        <v>369</v>
      </c>
      <c r="G17" s="74" t="s">
        <v>369</v>
      </c>
      <c r="H17" s="74" t="s">
        <v>369</v>
      </c>
      <c r="I17" s="299" t="s">
        <v>370</v>
      </c>
      <c r="J17" s="298" t="s">
        <v>370</v>
      </c>
      <c r="K17" s="74" t="s">
        <v>370</v>
      </c>
      <c r="L17" s="299" t="s">
        <v>369</v>
      </c>
      <c r="M17" s="298" t="s">
        <v>370</v>
      </c>
      <c r="N17" s="74" t="s">
        <v>370</v>
      </c>
      <c r="O17" s="74" t="s">
        <v>370</v>
      </c>
      <c r="P17" s="299" t="s">
        <v>370</v>
      </c>
      <c r="Q17" s="74" t="s">
        <v>370</v>
      </c>
      <c r="R17" s="74" t="s">
        <v>369</v>
      </c>
    </row>
    <row r="18" spans="1:18" s="297" customFormat="1" ht="20.100000000000001" customHeight="1" x14ac:dyDescent="0.35">
      <c r="A18" s="80" t="s">
        <v>48</v>
      </c>
      <c r="B18" s="81" t="s">
        <v>49</v>
      </c>
      <c r="C18" s="301" t="s">
        <v>369</v>
      </c>
      <c r="D18" s="302" t="s">
        <v>369</v>
      </c>
      <c r="E18" s="301" t="s">
        <v>369</v>
      </c>
      <c r="F18" s="80" t="s">
        <v>369</v>
      </c>
      <c r="G18" s="80" t="s">
        <v>369</v>
      </c>
      <c r="H18" s="80" t="s">
        <v>369</v>
      </c>
      <c r="I18" s="302" t="s">
        <v>370</v>
      </c>
      <c r="J18" s="301" t="s">
        <v>370</v>
      </c>
      <c r="K18" s="80" t="s">
        <v>370</v>
      </c>
      <c r="L18" s="302" t="s">
        <v>369</v>
      </c>
      <c r="M18" s="301" t="s">
        <v>370</v>
      </c>
      <c r="N18" s="80" t="s">
        <v>370</v>
      </c>
      <c r="O18" s="80" t="s">
        <v>370</v>
      </c>
      <c r="P18" s="302" t="s">
        <v>370</v>
      </c>
      <c r="Q18" s="80" t="s">
        <v>370</v>
      </c>
      <c r="R18" s="80" t="s">
        <v>369</v>
      </c>
    </row>
    <row r="19" spans="1:18" s="297" customFormat="1" ht="20.100000000000001" customHeight="1" x14ac:dyDescent="0.35">
      <c r="A19" s="74" t="s">
        <v>51</v>
      </c>
      <c r="B19" s="75" t="s">
        <v>52</v>
      </c>
      <c r="C19" s="298" t="s">
        <v>369</v>
      </c>
      <c r="D19" s="299" t="s">
        <v>370</v>
      </c>
      <c r="E19" s="298" t="s">
        <v>369</v>
      </c>
      <c r="F19" s="74" t="s">
        <v>369</v>
      </c>
      <c r="G19" s="74" t="s">
        <v>369</v>
      </c>
      <c r="H19" s="74" t="s">
        <v>369</v>
      </c>
      <c r="I19" s="299" t="s">
        <v>370</v>
      </c>
      <c r="J19" s="298" t="s">
        <v>369</v>
      </c>
      <c r="K19" s="74" t="s">
        <v>370</v>
      </c>
      <c r="L19" s="299" t="s">
        <v>369</v>
      </c>
      <c r="M19" s="298" t="s">
        <v>369</v>
      </c>
      <c r="N19" s="74" t="s">
        <v>370</v>
      </c>
      <c r="O19" s="74" t="s">
        <v>370</v>
      </c>
      <c r="P19" s="299" t="s">
        <v>370</v>
      </c>
      <c r="Q19" s="74" t="s">
        <v>370</v>
      </c>
      <c r="R19" s="74" t="s">
        <v>369</v>
      </c>
    </row>
    <row r="20" spans="1:18" s="297" customFormat="1" ht="20.100000000000001" customHeight="1" x14ac:dyDescent="0.35">
      <c r="A20" s="80" t="s">
        <v>51</v>
      </c>
      <c r="B20" s="81" t="s">
        <v>53</v>
      </c>
      <c r="C20" s="301" t="s">
        <v>369</v>
      </c>
      <c r="D20" s="302" t="s">
        <v>370</v>
      </c>
      <c r="E20" s="301" t="s">
        <v>369</v>
      </c>
      <c r="F20" s="80" t="s">
        <v>369</v>
      </c>
      <c r="G20" s="80" t="s">
        <v>369</v>
      </c>
      <c r="H20" s="80" t="s">
        <v>369</v>
      </c>
      <c r="I20" s="302" t="s">
        <v>370</v>
      </c>
      <c r="J20" s="301" t="s">
        <v>369</v>
      </c>
      <c r="K20" s="80" t="s">
        <v>369</v>
      </c>
      <c r="L20" s="302" t="s">
        <v>369</v>
      </c>
      <c r="M20" s="301" t="s">
        <v>370</v>
      </c>
      <c r="N20" s="80" t="s">
        <v>370</v>
      </c>
      <c r="O20" s="80" t="s">
        <v>369</v>
      </c>
      <c r="P20" s="302" t="s">
        <v>370</v>
      </c>
      <c r="Q20" s="80" t="s">
        <v>369</v>
      </c>
      <c r="R20" s="80" t="s">
        <v>370</v>
      </c>
    </row>
    <row r="21" spans="1:18" s="297" customFormat="1" ht="20.100000000000001" customHeight="1" x14ac:dyDescent="0.35">
      <c r="A21" s="74" t="s">
        <v>51</v>
      </c>
      <c r="B21" s="75" t="s">
        <v>405</v>
      </c>
      <c r="C21" s="298" t="s">
        <v>369</v>
      </c>
      <c r="D21" s="299" t="s">
        <v>370</v>
      </c>
      <c r="E21" s="298" t="s">
        <v>369</v>
      </c>
      <c r="F21" s="74" t="s">
        <v>369</v>
      </c>
      <c r="G21" s="74" t="s">
        <v>369</v>
      </c>
      <c r="H21" s="74" t="s">
        <v>369</v>
      </c>
      <c r="I21" s="299" t="s">
        <v>370</v>
      </c>
      <c r="J21" s="298" t="s">
        <v>369</v>
      </c>
      <c r="K21" s="74" t="s">
        <v>369</v>
      </c>
      <c r="L21" s="299" t="s">
        <v>369</v>
      </c>
      <c r="M21" s="298" t="s">
        <v>370</v>
      </c>
      <c r="N21" s="74" t="s">
        <v>370</v>
      </c>
      <c r="O21" s="74" t="s">
        <v>370</v>
      </c>
      <c r="P21" s="299" t="s">
        <v>370</v>
      </c>
      <c r="Q21" s="74" t="s">
        <v>370</v>
      </c>
      <c r="R21" s="74" t="s">
        <v>369</v>
      </c>
    </row>
    <row r="22" spans="1:18" s="297" customFormat="1" ht="20.100000000000001" customHeight="1" x14ac:dyDescent="0.35">
      <c r="A22" s="80" t="s">
        <v>56</v>
      </c>
      <c r="B22" s="81" t="s">
        <v>57</v>
      </c>
      <c r="C22" s="301" t="s">
        <v>369</v>
      </c>
      <c r="D22" s="302" t="s">
        <v>370</v>
      </c>
      <c r="E22" s="301" t="s">
        <v>369</v>
      </c>
      <c r="F22" s="80" t="s">
        <v>369</v>
      </c>
      <c r="G22" s="80" t="s">
        <v>369</v>
      </c>
      <c r="H22" s="80" t="s">
        <v>369</v>
      </c>
      <c r="I22" s="302" t="s">
        <v>370</v>
      </c>
      <c r="J22" s="301" t="s">
        <v>369</v>
      </c>
      <c r="K22" s="80" t="s">
        <v>369</v>
      </c>
      <c r="L22" s="302" t="s">
        <v>369</v>
      </c>
      <c r="M22" s="301" t="s">
        <v>370</v>
      </c>
      <c r="N22" s="80" t="s">
        <v>370</v>
      </c>
      <c r="O22" s="80" t="s">
        <v>370</v>
      </c>
      <c r="P22" s="302" t="s">
        <v>370</v>
      </c>
      <c r="Q22" s="80" t="s">
        <v>370</v>
      </c>
      <c r="R22" s="80" t="s">
        <v>369</v>
      </c>
    </row>
    <row r="23" spans="1:18" s="297" customFormat="1" ht="20.100000000000001" customHeight="1" x14ac:dyDescent="0.35">
      <c r="A23" s="74" t="s">
        <v>59</v>
      </c>
      <c r="B23" s="75" t="s">
        <v>60</v>
      </c>
      <c r="C23" s="298" t="s">
        <v>369</v>
      </c>
      <c r="D23" s="299" t="s">
        <v>370</v>
      </c>
      <c r="E23" s="298" t="s">
        <v>369</v>
      </c>
      <c r="F23" s="74" t="s">
        <v>369</v>
      </c>
      <c r="G23" s="74" t="s">
        <v>369</v>
      </c>
      <c r="H23" s="74" t="s">
        <v>369</v>
      </c>
      <c r="I23" s="299" t="s">
        <v>369</v>
      </c>
      <c r="J23" s="298" t="s">
        <v>369</v>
      </c>
      <c r="K23" s="74" t="s">
        <v>370</v>
      </c>
      <c r="L23" s="299" t="s">
        <v>369</v>
      </c>
      <c r="M23" s="298" t="s">
        <v>369</v>
      </c>
      <c r="N23" s="74" t="s">
        <v>370</v>
      </c>
      <c r="O23" s="74" t="s">
        <v>370</v>
      </c>
      <c r="P23" s="299" t="s">
        <v>370</v>
      </c>
      <c r="Q23" s="74" t="s">
        <v>370</v>
      </c>
      <c r="R23" s="74" t="s">
        <v>369</v>
      </c>
    </row>
    <row r="24" spans="1:18" s="297" customFormat="1" ht="20.100000000000001" customHeight="1" x14ac:dyDescent="0.35">
      <c r="A24" s="80" t="s">
        <v>59</v>
      </c>
      <c r="B24" s="81" t="s">
        <v>62</v>
      </c>
      <c r="C24" s="301" t="s">
        <v>369</v>
      </c>
      <c r="D24" s="302" t="s">
        <v>370</v>
      </c>
      <c r="E24" s="301" t="s">
        <v>369</v>
      </c>
      <c r="F24" s="80" t="s">
        <v>369</v>
      </c>
      <c r="G24" s="80" t="s">
        <v>369</v>
      </c>
      <c r="H24" s="80" t="s">
        <v>369</v>
      </c>
      <c r="I24" s="302" t="s">
        <v>369</v>
      </c>
      <c r="J24" s="301" t="s">
        <v>370</v>
      </c>
      <c r="K24" s="80" t="s">
        <v>370</v>
      </c>
      <c r="L24" s="302" t="s">
        <v>369</v>
      </c>
      <c r="M24" s="301" t="s">
        <v>370</v>
      </c>
      <c r="N24" s="80" t="s">
        <v>370</v>
      </c>
      <c r="O24" s="80" t="s">
        <v>370</v>
      </c>
      <c r="P24" s="302" t="s">
        <v>370</v>
      </c>
      <c r="Q24" s="80" t="s">
        <v>370</v>
      </c>
      <c r="R24" s="80" t="s">
        <v>369</v>
      </c>
    </row>
    <row r="25" spans="1:18" s="297" customFormat="1" ht="20.100000000000001" customHeight="1" x14ac:dyDescent="0.35">
      <c r="A25" s="74" t="s">
        <v>59</v>
      </c>
      <c r="B25" s="75" t="s">
        <v>64</v>
      </c>
      <c r="C25" s="298" t="s">
        <v>369</v>
      </c>
      <c r="D25" s="299" t="s">
        <v>370</v>
      </c>
      <c r="E25" s="298" t="s">
        <v>369</v>
      </c>
      <c r="F25" s="74" t="s">
        <v>369</v>
      </c>
      <c r="G25" s="74" t="s">
        <v>369</v>
      </c>
      <c r="H25" s="74" t="s">
        <v>369</v>
      </c>
      <c r="I25" s="299" t="s">
        <v>369</v>
      </c>
      <c r="J25" s="298" t="s">
        <v>369</v>
      </c>
      <c r="K25" s="74" t="s">
        <v>369</v>
      </c>
      <c r="L25" s="299" t="s">
        <v>369</v>
      </c>
      <c r="M25" s="298" t="s">
        <v>369</v>
      </c>
      <c r="N25" s="74" t="s">
        <v>370</v>
      </c>
      <c r="O25" s="74" t="s">
        <v>370</v>
      </c>
      <c r="P25" s="299" t="s">
        <v>370</v>
      </c>
      <c r="Q25" s="74" t="s">
        <v>370</v>
      </c>
      <c r="R25" s="74" t="s">
        <v>369</v>
      </c>
    </row>
    <row r="26" spans="1:18" s="297" customFormat="1" ht="20.100000000000001" customHeight="1" x14ac:dyDescent="0.35">
      <c r="A26" s="80" t="s">
        <v>65</v>
      </c>
      <c r="B26" s="81" t="s">
        <v>66</v>
      </c>
      <c r="C26" s="301" t="s">
        <v>369</v>
      </c>
      <c r="D26" s="302" t="s">
        <v>370</v>
      </c>
      <c r="E26" s="301" t="s">
        <v>369</v>
      </c>
      <c r="F26" s="80" t="s">
        <v>369</v>
      </c>
      <c r="G26" s="80" t="s">
        <v>370</v>
      </c>
      <c r="H26" s="80" t="s">
        <v>369</v>
      </c>
      <c r="I26" s="302" t="s">
        <v>370</v>
      </c>
      <c r="J26" s="301" t="s">
        <v>370</v>
      </c>
      <c r="K26" s="80" t="s">
        <v>369</v>
      </c>
      <c r="L26" s="302" t="s">
        <v>369</v>
      </c>
      <c r="M26" s="301" t="s">
        <v>369</v>
      </c>
      <c r="N26" s="80" t="s">
        <v>370</v>
      </c>
      <c r="O26" s="80" t="s">
        <v>370</v>
      </c>
      <c r="P26" s="302" t="s">
        <v>370</v>
      </c>
      <c r="Q26" s="80" t="s">
        <v>370</v>
      </c>
      <c r="R26" s="80" t="s">
        <v>370</v>
      </c>
    </row>
    <row r="27" spans="1:18" s="297" customFormat="1" ht="20.100000000000001" customHeight="1" x14ac:dyDescent="0.35">
      <c r="A27" s="74" t="s">
        <v>67</v>
      </c>
      <c r="B27" s="75" t="s">
        <v>68</v>
      </c>
      <c r="C27" s="298" t="s">
        <v>369</v>
      </c>
      <c r="D27" s="299" t="s">
        <v>370</v>
      </c>
      <c r="E27" s="298" t="s">
        <v>369</v>
      </c>
      <c r="F27" s="74" t="s">
        <v>369</v>
      </c>
      <c r="G27" s="74" t="s">
        <v>369</v>
      </c>
      <c r="H27" s="74" t="s">
        <v>369</v>
      </c>
      <c r="I27" s="299" t="s">
        <v>369</v>
      </c>
      <c r="J27" s="298" t="s">
        <v>369</v>
      </c>
      <c r="K27" s="74" t="s">
        <v>370</v>
      </c>
      <c r="L27" s="299" t="s">
        <v>369</v>
      </c>
      <c r="M27" s="298" t="s">
        <v>370</v>
      </c>
      <c r="N27" s="74" t="s">
        <v>370</v>
      </c>
      <c r="O27" s="74" t="s">
        <v>369</v>
      </c>
      <c r="P27" s="299" t="s">
        <v>370</v>
      </c>
      <c r="Q27" s="74" t="s">
        <v>370</v>
      </c>
      <c r="R27" s="74" t="s">
        <v>369</v>
      </c>
    </row>
    <row r="28" spans="1:18" s="297" customFormat="1" ht="20.100000000000001" customHeight="1" x14ac:dyDescent="0.35">
      <c r="A28" s="80" t="s">
        <v>70</v>
      </c>
      <c r="B28" s="81" t="s">
        <v>71</v>
      </c>
      <c r="C28" s="301" t="s">
        <v>369</v>
      </c>
      <c r="D28" s="302" t="s">
        <v>370</v>
      </c>
      <c r="E28" s="301" t="s">
        <v>369</v>
      </c>
      <c r="F28" s="80" t="s">
        <v>369</v>
      </c>
      <c r="G28" s="80" t="s">
        <v>369</v>
      </c>
      <c r="H28" s="80" t="s">
        <v>369</v>
      </c>
      <c r="I28" s="302" t="s">
        <v>370</v>
      </c>
      <c r="J28" s="301" t="s">
        <v>370</v>
      </c>
      <c r="K28" s="80" t="s">
        <v>370</v>
      </c>
      <c r="L28" s="302" t="s">
        <v>370</v>
      </c>
      <c r="M28" s="301" t="s">
        <v>369</v>
      </c>
      <c r="N28" s="80" t="s">
        <v>369</v>
      </c>
      <c r="O28" s="80" t="s">
        <v>370</v>
      </c>
      <c r="P28" s="302" t="s">
        <v>369</v>
      </c>
      <c r="Q28" s="80" t="s">
        <v>369</v>
      </c>
      <c r="R28" s="80" t="s">
        <v>369</v>
      </c>
    </row>
    <row r="29" spans="1:18" s="297" customFormat="1" ht="20.100000000000001" customHeight="1" x14ac:dyDescent="0.35">
      <c r="A29" s="74" t="s">
        <v>70</v>
      </c>
      <c r="B29" s="75" t="s">
        <v>74</v>
      </c>
      <c r="C29" s="298" t="s">
        <v>369</v>
      </c>
      <c r="D29" s="299" t="s">
        <v>370</v>
      </c>
      <c r="E29" s="298" t="s">
        <v>369</v>
      </c>
      <c r="F29" s="74" t="s">
        <v>369</v>
      </c>
      <c r="G29" s="74" t="s">
        <v>369</v>
      </c>
      <c r="H29" s="74" t="s">
        <v>369</v>
      </c>
      <c r="I29" s="299" t="s">
        <v>370</v>
      </c>
      <c r="J29" s="298" t="s">
        <v>369</v>
      </c>
      <c r="K29" s="74" t="s">
        <v>369</v>
      </c>
      <c r="L29" s="299" t="s">
        <v>369</v>
      </c>
      <c r="M29" s="298" t="s">
        <v>370</v>
      </c>
      <c r="N29" s="74" t="s">
        <v>370</v>
      </c>
      <c r="O29" s="74" t="s">
        <v>369</v>
      </c>
      <c r="P29" s="299" t="s">
        <v>370</v>
      </c>
      <c r="Q29" s="74" t="s">
        <v>370</v>
      </c>
      <c r="R29" s="74" t="s">
        <v>369</v>
      </c>
    </row>
    <row r="30" spans="1:18" s="297" customFormat="1" ht="20.100000000000001" customHeight="1" x14ac:dyDescent="0.35">
      <c r="A30" s="80" t="s">
        <v>76</v>
      </c>
      <c r="B30" s="81" t="s">
        <v>77</v>
      </c>
      <c r="C30" s="301" t="s">
        <v>369</v>
      </c>
      <c r="D30" s="302" t="s">
        <v>370</v>
      </c>
      <c r="E30" s="301" t="s">
        <v>369</v>
      </c>
      <c r="F30" s="80" t="s">
        <v>369</v>
      </c>
      <c r="G30" s="80" t="s">
        <v>370</v>
      </c>
      <c r="H30" s="80" t="s">
        <v>369</v>
      </c>
      <c r="I30" s="302" t="s">
        <v>369</v>
      </c>
      <c r="J30" s="301" t="s">
        <v>369</v>
      </c>
      <c r="K30" s="80" t="s">
        <v>369</v>
      </c>
      <c r="L30" s="302" t="s">
        <v>369</v>
      </c>
      <c r="M30" s="301" t="s">
        <v>369</v>
      </c>
      <c r="N30" s="80" t="s">
        <v>370</v>
      </c>
      <c r="O30" s="80" t="s">
        <v>369</v>
      </c>
      <c r="P30" s="302" t="s">
        <v>370</v>
      </c>
      <c r="Q30" s="80" t="s">
        <v>369</v>
      </c>
      <c r="R30" s="80" t="s">
        <v>369</v>
      </c>
    </row>
    <row r="31" spans="1:18" s="297" customFormat="1" ht="20.100000000000001" customHeight="1" x14ac:dyDescent="0.35">
      <c r="A31" s="74" t="s">
        <v>79</v>
      </c>
      <c r="B31" s="75" t="s">
        <v>80</v>
      </c>
      <c r="C31" s="298" t="s">
        <v>369</v>
      </c>
      <c r="D31" s="299" t="s">
        <v>370</v>
      </c>
      <c r="E31" s="298" t="s">
        <v>369</v>
      </c>
      <c r="F31" s="74" t="s">
        <v>369</v>
      </c>
      <c r="G31" s="74" t="s">
        <v>370</v>
      </c>
      <c r="H31" s="74" t="s">
        <v>369</v>
      </c>
      <c r="I31" s="299" t="s">
        <v>369</v>
      </c>
      <c r="J31" s="298" t="s">
        <v>369</v>
      </c>
      <c r="K31" s="74" t="s">
        <v>370</v>
      </c>
      <c r="L31" s="299" t="s">
        <v>369</v>
      </c>
      <c r="M31" s="298" t="s">
        <v>370</v>
      </c>
      <c r="N31" s="74" t="s">
        <v>370</v>
      </c>
      <c r="O31" s="74" t="s">
        <v>370</v>
      </c>
      <c r="P31" s="299" t="s">
        <v>370</v>
      </c>
      <c r="Q31" s="74" t="s">
        <v>369</v>
      </c>
      <c r="R31" s="74" t="s">
        <v>369</v>
      </c>
    </row>
    <row r="32" spans="1:18" s="297" customFormat="1" ht="20.100000000000001" customHeight="1" x14ac:dyDescent="0.35">
      <c r="A32" s="80" t="s">
        <v>81</v>
      </c>
      <c r="B32" s="81" t="s">
        <v>82</v>
      </c>
      <c r="C32" s="301" t="s">
        <v>369</v>
      </c>
      <c r="D32" s="302" t="s">
        <v>370</v>
      </c>
      <c r="E32" s="301" t="s">
        <v>369</v>
      </c>
      <c r="F32" s="80" t="s">
        <v>370</v>
      </c>
      <c r="G32" s="80" t="s">
        <v>369</v>
      </c>
      <c r="H32" s="80" t="s">
        <v>370</v>
      </c>
      <c r="I32" s="302" t="s">
        <v>369</v>
      </c>
      <c r="J32" s="301" t="s">
        <v>369</v>
      </c>
      <c r="K32" s="80" t="s">
        <v>370</v>
      </c>
      <c r="L32" s="302" t="s">
        <v>369</v>
      </c>
      <c r="M32" s="301" t="s">
        <v>369</v>
      </c>
      <c r="N32" s="80" t="s">
        <v>370</v>
      </c>
      <c r="O32" s="80" t="s">
        <v>369</v>
      </c>
      <c r="P32" s="302" t="s">
        <v>370</v>
      </c>
      <c r="Q32" s="80" t="s">
        <v>370</v>
      </c>
      <c r="R32" s="80" t="s">
        <v>369</v>
      </c>
    </row>
    <row r="33" spans="1:18" s="297" customFormat="1" ht="20.100000000000001" customHeight="1" x14ac:dyDescent="0.35">
      <c r="A33" s="74" t="s">
        <v>85</v>
      </c>
      <c r="B33" s="75" t="s">
        <v>86</v>
      </c>
      <c r="C33" s="298" t="s">
        <v>369</v>
      </c>
      <c r="D33" s="299" t="s">
        <v>370</v>
      </c>
      <c r="E33" s="298" t="s">
        <v>369</v>
      </c>
      <c r="F33" s="74" t="s">
        <v>369</v>
      </c>
      <c r="G33" s="74" t="s">
        <v>369</v>
      </c>
      <c r="H33" s="74" t="s">
        <v>369</v>
      </c>
      <c r="I33" s="299" t="s">
        <v>369</v>
      </c>
      <c r="J33" s="298" t="s">
        <v>370</v>
      </c>
      <c r="K33" s="74" t="s">
        <v>369</v>
      </c>
      <c r="L33" s="299" t="s">
        <v>369</v>
      </c>
      <c r="M33" s="298" t="s">
        <v>370</v>
      </c>
      <c r="N33" s="74" t="s">
        <v>370</v>
      </c>
      <c r="O33" s="74" t="s">
        <v>369</v>
      </c>
      <c r="P33" s="299" t="s">
        <v>369</v>
      </c>
      <c r="Q33" s="74" t="s">
        <v>370</v>
      </c>
      <c r="R33" s="74" t="s">
        <v>369</v>
      </c>
    </row>
    <row r="34" spans="1:18" s="297" customFormat="1" ht="20.100000000000001" customHeight="1" x14ac:dyDescent="0.35">
      <c r="A34" s="80" t="s">
        <v>85</v>
      </c>
      <c r="B34" s="81" t="s">
        <v>89</v>
      </c>
      <c r="C34" s="301" t="s">
        <v>369</v>
      </c>
      <c r="D34" s="302" t="s">
        <v>370</v>
      </c>
      <c r="E34" s="301" t="s">
        <v>369</v>
      </c>
      <c r="F34" s="80" t="s">
        <v>369</v>
      </c>
      <c r="G34" s="80" t="s">
        <v>369</v>
      </c>
      <c r="H34" s="80" t="s">
        <v>369</v>
      </c>
      <c r="I34" s="302" t="s">
        <v>370</v>
      </c>
      <c r="J34" s="301" t="s">
        <v>369</v>
      </c>
      <c r="K34" s="80" t="s">
        <v>370</v>
      </c>
      <c r="L34" s="302" t="s">
        <v>369</v>
      </c>
      <c r="M34" s="301" t="s">
        <v>370</v>
      </c>
      <c r="N34" s="80" t="s">
        <v>370</v>
      </c>
      <c r="O34" s="80" t="s">
        <v>369</v>
      </c>
      <c r="P34" s="302" t="s">
        <v>370</v>
      </c>
      <c r="Q34" s="80" t="s">
        <v>369</v>
      </c>
      <c r="R34" s="80" t="s">
        <v>369</v>
      </c>
    </row>
    <row r="35" spans="1:18" s="297" customFormat="1" ht="20.100000000000001" customHeight="1" x14ac:dyDescent="0.35">
      <c r="A35" s="74" t="s">
        <v>85</v>
      </c>
      <c r="B35" s="75" t="s">
        <v>90</v>
      </c>
      <c r="C35" s="298" t="s">
        <v>369</v>
      </c>
      <c r="D35" s="299" t="s">
        <v>370</v>
      </c>
      <c r="E35" s="298" t="s">
        <v>369</v>
      </c>
      <c r="F35" s="74" t="s">
        <v>370</v>
      </c>
      <c r="G35" s="74" t="s">
        <v>370</v>
      </c>
      <c r="H35" s="74" t="s">
        <v>369</v>
      </c>
      <c r="I35" s="299" t="s">
        <v>370</v>
      </c>
      <c r="J35" s="298" t="s">
        <v>370</v>
      </c>
      <c r="K35" s="74" t="s">
        <v>370</v>
      </c>
      <c r="L35" s="299" t="s">
        <v>369</v>
      </c>
      <c r="M35" s="298" t="s">
        <v>370</v>
      </c>
      <c r="N35" s="74" t="s">
        <v>370</v>
      </c>
      <c r="O35" s="74" t="s">
        <v>370</v>
      </c>
      <c r="P35" s="299" t="s">
        <v>370</v>
      </c>
      <c r="Q35" s="74" t="s">
        <v>369</v>
      </c>
      <c r="R35" s="74" t="s">
        <v>370</v>
      </c>
    </row>
    <row r="36" spans="1:18" s="297" customFormat="1" ht="20.100000000000001" customHeight="1" x14ac:dyDescent="0.35">
      <c r="A36" s="80" t="s">
        <v>92</v>
      </c>
      <c r="B36" s="81" t="s">
        <v>488</v>
      </c>
      <c r="C36" s="301" t="s">
        <v>369</v>
      </c>
      <c r="D36" s="302" t="s">
        <v>370</v>
      </c>
      <c r="E36" s="301" t="s">
        <v>369</v>
      </c>
      <c r="F36" s="80" t="s">
        <v>369</v>
      </c>
      <c r="G36" s="80" t="s">
        <v>369</v>
      </c>
      <c r="H36" s="80" t="s">
        <v>369</v>
      </c>
      <c r="I36" s="302" t="s">
        <v>370</v>
      </c>
      <c r="J36" s="301" t="s">
        <v>369</v>
      </c>
      <c r="K36" s="80" t="s">
        <v>369</v>
      </c>
      <c r="L36" s="302" t="s">
        <v>369</v>
      </c>
      <c r="M36" s="301" t="s">
        <v>370</v>
      </c>
      <c r="N36" s="80" t="s">
        <v>370</v>
      </c>
      <c r="O36" s="80" t="s">
        <v>370</v>
      </c>
      <c r="P36" s="302" t="s">
        <v>370</v>
      </c>
      <c r="Q36" s="80" t="s">
        <v>370</v>
      </c>
      <c r="R36" s="80" t="s">
        <v>369</v>
      </c>
    </row>
    <row r="37" spans="1:18" s="297" customFormat="1" ht="20.100000000000001" customHeight="1" x14ac:dyDescent="0.35">
      <c r="A37" s="74" t="s">
        <v>92</v>
      </c>
      <c r="B37" s="75" t="s">
        <v>94</v>
      </c>
      <c r="C37" s="298" t="s">
        <v>369</v>
      </c>
      <c r="D37" s="299" t="s">
        <v>370</v>
      </c>
      <c r="E37" s="298" t="s">
        <v>369</v>
      </c>
      <c r="F37" s="74" t="s">
        <v>369</v>
      </c>
      <c r="G37" s="74" t="s">
        <v>369</v>
      </c>
      <c r="H37" s="74" t="s">
        <v>369</v>
      </c>
      <c r="I37" s="299" t="s">
        <v>370</v>
      </c>
      <c r="J37" s="298" t="s">
        <v>370</v>
      </c>
      <c r="K37" s="74" t="s">
        <v>370</v>
      </c>
      <c r="L37" s="299" t="s">
        <v>370</v>
      </c>
      <c r="M37" s="298" t="s">
        <v>370</v>
      </c>
      <c r="N37" s="74" t="s">
        <v>370</v>
      </c>
      <c r="O37" s="74" t="s">
        <v>370</v>
      </c>
      <c r="P37" s="299" t="s">
        <v>370</v>
      </c>
      <c r="Q37" s="74" t="s">
        <v>370</v>
      </c>
      <c r="R37" s="74" t="s">
        <v>369</v>
      </c>
    </row>
    <row r="38" spans="1:18" s="297" customFormat="1" ht="20.100000000000001" customHeight="1" x14ac:dyDescent="0.35">
      <c r="A38" s="80" t="s">
        <v>96</v>
      </c>
      <c r="B38" s="81" t="s">
        <v>97</v>
      </c>
      <c r="C38" s="301" t="s">
        <v>369</v>
      </c>
      <c r="D38" s="302" t="s">
        <v>370</v>
      </c>
      <c r="E38" s="301" t="s">
        <v>369</v>
      </c>
      <c r="F38" s="80" t="s">
        <v>369</v>
      </c>
      <c r="G38" s="80" t="s">
        <v>370</v>
      </c>
      <c r="H38" s="80" t="s">
        <v>369</v>
      </c>
      <c r="I38" s="302" t="s">
        <v>369</v>
      </c>
      <c r="J38" s="301" t="s">
        <v>369</v>
      </c>
      <c r="K38" s="80" t="s">
        <v>369</v>
      </c>
      <c r="L38" s="302" t="s">
        <v>369</v>
      </c>
      <c r="M38" s="301" t="s">
        <v>370</v>
      </c>
      <c r="N38" s="80" t="s">
        <v>370</v>
      </c>
      <c r="O38" s="80" t="s">
        <v>369</v>
      </c>
      <c r="P38" s="302" t="s">
        <v>370</v>
      </c>
      <c r="Q38" s="80" t="s">
        <v>370</v>
      </c>
      <c r="R38" s="80" t="s">
        <v>369</v>
      </c>
    </row>
    <row r="39" spans="1:18" s="297" customFormat="1" ht="20.100000000000001" customHeight="1" x14ac:dyDescent="0.35">
      <c r="A39" s="74" t="s">
        <v>99</v>
      </c>
      <c r="B39" s="75" t="s">
        <v>100</v>
      </c>
      <c r="C39" s="298" t="s">
        <v>369</v>
      </c>
      <c r="D39" s="299" t="s">
        <v>370</v>
      </c>
      <c r="E39" s="298" t="s">
        <v>369</v>
      </c>
      <c r="F39" s="74" t="s">
        <v>369</v>
      </c>
      <c r="G39" s="74" t="s">
        <v>369</v>
      </c>
      <c r="H39" s="74" t="s">
        <v>369</v>
      </c>
      <c r="I39" s="299" t="s">
        <v>369</v>
      </c>
      <c r="J39" s="298" t="s">
        <v>369</v>
      </c>
      <c r="K39" s="74" t="s">
        <v>369</v>
      </c>
      <c r="L39" s="299" t="s">
        <v>369</v>
      </c>
      <c r="M39" s="298" t="s">
        <v>370</v>
      </c>
      <c r="N39" s="74" t="s">
        <v>370</v>
      </c>
      <c r="O39" s="74" t="s">
        <v>369</v>
      </c>
      <c r="P39" s="299" t="s">
        <v>370</v>
      </c>
      <c r="Q39" s="74" t="s">
        <v>370</v>
      </c>
      <c r="R39" s="74" t="s">
        <v>369</v>
      </c>
    </row>
    <row r="40" spans="1:18" s="297" customFormat="1" ht="20.100000000000001" customHeight="1" x14ac:dyDescent="0.35">
      <c r="A40" s="80" t="s">
        <v>102</v>
      </c>
      <c r="B40" s="81" t="s">
        <v>103</v>
      </c>
      <c r="C40" s="301" t="s">
        <v>369</v>
      </c>
      <c r="D40" s="302" t="s">
        <v>370</v>
      </c>
      <c r="E40" s="301" t="s">
        <v>369</v>
      </c>
      <c r="F40" s="80" t="s">
        <v>369</v>
      </c>
      <c r="G40" s="80" t="s">
        <v>369</v>
      </c>
      <c r="H40" s="80" t="s">
        <v>369</v>
      </c>
      <c r="I40" s="302" t="s">
        <v>369</v>
      </c>
      <c r="J40" s="301" t="s">
        <v>370</v>
      </c>
      <c r="K40" s="80" t="s">
        <v>369</v>
      </c>
      <c r="L40" s="302" t="s">
        <v>369</v>
      </c>
      <c r="M40" s="301" t="s">
        <v>369</v>
      </c>
      <c r="N40" s="80" t="s">
        <v>370</v>
      </c>
      <c r="O40" s="80" t="s">
        <v>369</v>
      </c>
      <c r="P40" s="302" t="s">
        <v>370</v>
      </c>
      <c r="Q40" s="80" t="s">
        <v>370</v>
      </c>
      <c r="R40" s="80" t="s">
        <v>369</v>
      </c>
    </row>
    <row r="41" spans="1:18" s="297" customFormat="1" ht="20.100000000000001" customHeight="1" x14ac:dyDescent="0.35">
      <c r="A41" s="74" t="s">
        <v>102</v>
      </c>
      <c r="B41" s="75" t="s">
        <v>104</v>
      </c>
      <c r="C41" s="298" t="s">
        <v>369</v>
      </c>
      <c r="D41" s="299" t="s">
        <v>370</v>
      </c>
      <c r="E41" s="298" t="s">
        <v>369</v>
      </c>
      <c r="F41" s="74" t="s">
        <v>369</v>
      </c>
      <c r="G41" s="74" t="s">
        <v>369</v>
      </c>
      <c r="H41" s="74" t="s">
        <v>369</v>
      </c>
      <c r="I41" s="299" t="s">
        <v>370</v>
      </c>
      <c r="J41" s="298" t="s">
        <v>370</v>
      </c>
      <c r="K41" s="74" t="s">
        <v>370</v>
      </c>
      <c r="L41" s="299" t="s">
        <v>369</v>
      </c>
      <c r="M41" s="298" t="s">
        <v>370</v>
      </c>
      <c r="N41" s="74" t="s">
        <v>370</v>
      </c>
      <c r="O41" s="74" t="s">
        <v>370</v>
      </c>
      <c r="P41" s="299" t="s">
        <v>370</v>
      </c>
      <c r="Q41" s="74" t="s">
        <v>370</v>
      </c>
      <c r="R41" s="74" t="s">
        <v>369</v>
      </c>
    </row>
    <row r="42" spans="1:18" s="297" customFormat="1" ht="20.100000000000001" customHeight="1" x14ac:dyDescent="0.35">
      <c r="A42" s="80" t="s">
        <v>107</v>
      </c>
      <c r="B42" s="81" t="s">
        <v>108</v>
      </c>
      <c r="C42" s="301" t="s">
        <v>369</v>
      </c>
      <c r="D42" s="302" t="s">
        <v>370</v>
      </c>
      <c r="E42" s="301" t="s">
        <v>369</v>
      </c>
      <c r="F42" s="80" t="s">
        <v>369</v>
      </c>
      <c r="G42" s="80" t="s">
        <v>369</v>
      </c>
      <c r="H42" s="80" t="s">
        <v>369</v>
      </c>
      <c r="I42" s="302" t="s">
        <v>369</v>
      </c>
      <c r="J42" s="301" t="s">
        <v>369</v>
      </c>
      <c r="K42" s="80" t="s">
        <v>369</v>
      </c>
      <c r="L42" s="302" t="s">
        <v>369</v>
      </c>
      <c r="M42" s="301" t="s">
        <v>370</v>
      </c>
      <c r="N42" s="80" t="s">
        <v>370</v>
      </c>
      <c r="O42" s="80" t="s">
        <v>369</v>
      </c>
      <c r="P42" s="302" t="s">
        <v>370</v>
      </c>
      <c r="Q42" s="80" t="s">
        <v>369</v>
      </c>
      <c r="R42" s="80" t="s">
        <v>369</v>
      </c>
    </row>
    <row r="43" spans="1:18" s="297" customFormat="1" ht="20.100000000000001" customHeight="1" x14ac:dyDescent="0.35">
      <c r="A43" s="74" t="s">
        <v>107</v>
      </c>
      <c r="B43" s="75" t="s">
        <v>110</v>
      </c>
      <c r="C43" s="298" t="s">
        <v>369</v>
      </c>
      <c r="D43" s="299" t="s">
        <v>370</v>
      </c>
      <c r="E43" s="298" t="s">
        <v>369</v>
      </c>
      <c r="F43" s="74" t="s">
        <v>369</v>
      </c>
      <c r="G43" s="74" t="s">
        <v>369</v>
      </c>
      <c r="H43" s="74" t="s">
        <v>369</v>
      </c>
      <c r="I43" s="299" t="s">
        <v>370</v>
      </c>
      <c r="J43" s="298" t="s">
        <v>370</v>
      </c>
      <c r="K43" s="74" t="s">
        <v>369</v>
      </c>
      <c r="L43" s="299" t="s">
        <v>369</v>
      </c>
      <c r="M43" s="298" t="s">
        <v>369</v>
      </c>
      <c r="N43" s="74" t="s">
        <v>370</v>
      </c>
      <c r="O43" s="74" t="s">
        <v>369</v>
      </c>
      <c r="P43" s="299" t="s">
        <v>370</v>
      </c>
      <c r="Q43" s="74" t="s">
        <v>369</v>
      </c>
      <c r="R43" s="74" t="s">
        <v>369</v>
      </c>
    </row>
    <row r="44" spans="1:18" s="297" customFormat="1" ht="20.100000000000001" customHeight="1" x14ac:dyDescent="0.35">
      <c r="A44" s="80" t="s">
        <v>111</v>
      </c>
      <c r="B44" s="81" t="s">
        <v>112</v>
      </c>
      <c r="C44" s="301" t="s">
        <v>369</v>
      </c>
      <c r="D44" s="302" t="s">
        <v>370</v>
      </c>
      <c r="E44" s="301" t="s">
        <v>369</v>
      </c>
      <c r="F44" s="80" t="s">
        <v>369</v>
      </c>
      <c r="G44" s="80" t="s">
        <v>369</v>
      </c>
      <c r="H44" s="80" t="s">
        <v>369</v>
      </c>
      <c r="I44" s="302" t="s">
        <v>369</v>
      </c>
      <c r="J44" s="301" t="s">
        <v>370</v>
      </c>
      <c r="K44" s="80" t="s">
        <v>370</v>
      </c>
      <c r="L44" s="302" t="s">
        <v>369</v>
      </c>
      <c r="M44" s="301" t="s">
        <v>370</v>
      </c>
      <c r="N44" s="80" t="s">
        <v>370</v>
      </c>
      <c r="O44" s="80" t="s">
        <v>370</v>
      </c>
      <c r="P44" s="302" t="s">
        <v>370</v>
      </c>
      <c r="Q44" s="80" t="s">
        <v>369</v>
      </c>
      <c r="R44" s="80" t="s">
        <v>369</v>
      </c>
    </row>
    <row r="45" spans="1:18" s="297" customFormat="1" ht="20.100000000000001" customHeight="1" x14ac:dyDescent="0.35">
      <c r="A45" s="74" t="s">
        <v>114</v>
      </c>
      <c r="B45" s="75" t="s">
        <v>115</v>
      </c>
      <c r="C45" s="298" t="s">
        <v>369</v>
      </c>
      <c r="D45" s="299" t="s">
        <v>370</v>
      </c>
      <c r="E45" s="298" t="s">
        <v>369</v>
      </c>
      <c r="F45" s="74" t="s">
        <v>369</v>
      </c>
      <c r="G45" s="74" t="s">
        <v>370</v>
      </c>
      <c r="H45" s="74" t="s">
        <v>370</v>
      </c>
      <c r="I45" s="299" t="s">
        <v>369</v>
      </c>
      <c r="J45" s="298" t="s">
        <v>369</v>
      </c>
      <c r="K45" s="74" t="s">
        <v>369</v>
      </c>
      <c r="L45" s="299" t="s">
        <v>369</v>
      </c>
      <c r="M45" s="298" t="s">
        <v>370</v>
      </c>
      <c r="N45" s="74" t="s">
        <v>370</v>
      </c>
      <c r="O45" s="74" t="s">
        <v>369</v>
      </c>
      <c r="P45" s="299" t="s">
        <v>370</v>
      </c>
      <c r="Q45" s="74" t="s">
        <v>370</v>
      </c>
      <c r="R45" s="74" t="s">
        <v>369</v>
      </c>
    </row>
    <row r="46" spans="1:18" s="297" customFormat="1" ht="20.100000000000001" customHeight="1" x14ac:dyDescent="0.35">
      <c r="A46" s="80" t="s">
        <v>117</v>
      </c>
      <c r="B46" s="81" t="s">
        <v>118</v>
      </c>
      <c r="C46" s="301" t="s">
        <v>369</v>
      </c>
      <c r="D46" s="302" t="s">
        <v>369</v>
      </c>
      <c r="E46" s="301" t="s">
        <v>369</v>
      </c>
      <c r="F46" s="80" t="s">
        <v>369</v>
      </c>
      <c r="G46" s="80" t="s">
        <v>369</v>
      </c>
      <c r="H46" s="80" t="s">
        <v>369</v>
      </c>
      <c r="I46" s="302" t="s">
        <v>369</v>
      </c>
      <c r="J46" s="301" t="s">
        <v>370</v>
      </c>
      <c r="K46" s="80" t="s">
        <v>369</v>
      </c>
      <c r="L46" s="302" t="s">
        <v>369</v>
      </c>
      <c r="M46" s="301" t="s">
        <v>369</v>
      </c>
      <c r="N46" s="80" t="s">
        <v>370</v>
      </c>
      <c r="O46" s="80" t="s">
        <v>369</v>
      </c>
      <c r="P46" s="302" t="s">
        <v>370</v>
      </c>
      <c r="Q46" s="80" t="s">
        <v>370</v>
      </c>
      <c r="R46" s="80" t="s">
        <v>370</v>
      </c>
    </row>
    <row r="47" spans="1:18" s="297" customFormat="1" ht="20.100000000000001" customHeight="1" x14ac:dyDescent="0.35">
      <c r="A47" s="74" t="s">
        <v>117</v>
      </c>
      <c r="B47" s="75" t="s">
        <v>120</v>
      </c>
      <c r="C47" s="298" t="s">
        <v>369</v>
      </c>
      <c r="D47" s="299" t="s">
        <v>370</v>
      </c>
      <c r="E47" s="298" t="s">
        <v>369</v>
      </c>
      <c r="F47" s="74" t="s">
        <v>369</v>
      </c>
      <c r="G47" s="74" t="s">
        <v>369</v>
      </c>
      <c r="H47" s="74" t="s">
        <v>369</v>
      </c>
      <c r="I47" s="299" t="s">
        <v>370</v>
      </c>
      <c r="J47" s="298" t="s">
        <v>369</v>
      </c>
      <c r="K47" s="74" t="s">
        <v>370</v>
      </c>
      <c r="L47" s="299" t="s">
        <v>369</v>
      </c>
      <c r="M47" s="298" t="s">
        <v>370</v>
      </c>
      <c r="N47" s="74" t="s">
        <v>369</v>
      </c>
      <c r="O47" s="74" t="s">
        <v>369</v>
      </c>
      <c r="P47" s="299" t="s">
        <v>369</v>
      </c>
      <c r="Q47" s="74" t="s">
        <v>370</v>
      </c>
      <c r="R47" s="74" t="s">
        <v>369</v>
      </c>
    </row>
    <row r="48" spans="1:18" s="297" customFormat="1" ht="20.100000000000001" customHeight="1" x14ac:dyDescent="0.35">
      <c r="A48" s="80" t="s">
        <v>117</v>
      </c>
      <c r="B48" s="81" t="s">
        <v>122</v>
      </c>
      <c r="C48" s="301" t="s">
        <v>369</v>
      </c>
      <c r="D48" s="302" t="s">
        <v>369</v>
      </c>
      <c r="E48" s="301" t="s">
        <v>369</v>
      </c>
      <c r="F48" s="80" t="s">
        <v>369</v>
      </c>
      <c r="G48" s="80" t="s">
        <v>369</v>
      </c>
      <c r="H48" s="80" t="s">
        <v>369</v>
      </c>
      <c r="I48" s="302" t="s">
        <v>369</v>
      </c>
      <c r="J48" s="301" t="s">
        <v>370</v>
      </c>
      <c r="K48" s="80" t="s">
        <v>370</v>
      </c>
      <c r="L48" s="302" t="s">
        <v>369</v>
      </c>
      <c r="M48" s="301" t="s">
        <v>369</v>
      </c>
      <c r="N48" s="80" t="s">
        <v>370</v>
      </c>
      <c r="O48" s="80" t="s">
        <v>370</v>
      </c>
      <c r="P48" s="302" t="s">
        <v>370</v>
      </c>
      <c r="Q48" s="80" t="s">
        <v>370</v>
      </c>
      <c r="R48" s="80" t="s">
        <v>370</v>
      </c>
    </row>
    <row r="49" spans="1:18" s="297" customFormat="1" ht="20.100000000000001" customHeight="1" x14ac:dyDescent="0.35">
      <c r="A49" s="74" t="s">
        <v>117</v>
      </c>
      <c r="B49" s="75" t="s">
        <v>123</v>
      </c>
      <c r="C49" s="298" t="s">
        <v>369</v>
      </c>
      <c r="D49" s="299" t="s">
        <v>370</v>
      </c>
      <c r="E49" s="298" t="s">
        <v>369</v>
      </c>
      <c r="F49" s="74" t="s">
        <v>369</v>
      </c>
      <c r="G49" s="74" t="s">
        <v>369</v>
      </c>
      <c r="H49" s="74" t="s">
        <v>369</v>
      </c>
      <c r="I49" s="299" t="s">
        <v>369</v>
      </c>
      <c r="J49" s="298" t="s">
        <v>370</v>
      </c>
      <c r="K49" s="74" t="s">
        <v>369</v>
      </c>
      <c r="L49" s="299" t="s">
        <v>369</v>
      </c>
      <c r="M49" s="298" t="s">
        <v>370</v>
      </c>
      <c r="N49" s="74" t="s">
        <v>370</v>
      </c>
      <c r="O49" s="74" t="s">
        <v>370</v>
      </c>
      <c r="P49" s="299" t="s">
        <v>369</v>
      </c>
      <c r="Q49" s="74" t="s">
        <v>370</v>
      </c>
      <c r="R49" s="74" t="s">
        <v>369</v>
      </c>
    </row>
    <row r="50" spans="1:18" s="297" customFormat="1" ht="20.100000000000001" customHeight="1" x14ac:dyDescent="0.35">
      <c r="A50" s="80" t="s">
        <v>117</v>
      </c>
      <c r="B50" s="81" t="s">
        <v>125</v>
      </c>
      <c r="C50" s="301" t="s">
        <v>369</v>
      </c>
      <c r="D50" s="302" t="s">
        <v>370</v>
      </c>
      <c r="E50" s="301" t="s">
        <v>369</v>
      </c>
      <c r="F50" s="80" t="s">
        <v>369</v>
      </c>
      <c r="G50" s="80" t="s">
        <v>369</v>
      </c>
      <c r="H50" s="80" t="s">
        <v>369</v>
      </c>
      <c r="I50" s="302" t="s">
        <v>369</v>
      </c>
      <c r="J50" s="301" t="s">
        <v>369</v>
      </c>
      <c r="K50" s="80" t="s">
        <v>370</v>
      </c>
      <c r="L50" s="302" t="s">
        <v>369</v>
      </c>
      <c r="M50" s="301" t="s">
        <v>370</v>
      </c>
      <c r="N50" s="80" t="s">
        <v>370</v>
      </c>
      <c r="O50" s="80" t="s">
        <v>370</v>
      </c>
      <c r="P50" s="302" t="s">
        <v>370</v>
      </c>
      <c r="Q50" s="80" t="s">
        <v>370</v>
      </c>
      <c r="R50" s="80" t="s">
        <v>369</v>
      </c>
    </row>
    <row r="51" spans="1:18" s="297" customFormat="1" ht="20.100000000000001" customHeight="1" x14ac:dyDescent="0.35">
      <c r="A51" s="74" t="s">
        <v>128</v>
      </c>
      <c r="B51" s="75" t="s">
        <v>129</v>
      </c>
      <c r="C51" s="298" t="s">
        <v>369</v>
      </c>
      <c r="D51" s="299" t="s">
        <v>370</v>
      </c>
      <c r="E51" s="298" t="s">
        <v>369</v>
      </c>
      <c r="F51" s="74" t="s">
        <v>369</v>
      </c>
      <c r="G51" s="74" t="s">
        <v>369</v>
      </c>
      <c r="H51" s="74" t="s">
        <v>369</v>
      </c>
      <c r="I51" s="299" t="s">
        <v>370</v>
      </c>
      <c r="J51" s="298" t="s">
        <v>369</v>
      </c>
      <c r="K51" s="74" t="s">
        <v>369</v>
      </c>
      <c r="L51" s="299" t="s">
        <v>369</v>
      </c>
      <c r="M51" s="298" t="s">
        <v>369</v>
      </c>
      <c r="N51" s="74" t="s">
        <v>370</v>
      </c>
      <c r="O51" s="74" t="s">
        <v>369</v>
      </c>
      <c r="P51" s="299" t="s">
        <v>370</v>
      </c>
      <c r="Q51" s="74" t="s">
        <v>370</v>
      </c>
      <c r="R51" s="74" t="s">
        <v>369</v>
      </c>
    </row>
    <row r="52" spans="1:18" s="297" customFormat="1" ht="20.100000000000001" customHeight="1" x14ac:dyDescent="0.35">
      <c r="A52" s="80" t="s">
        <v>128</v>
      </c>
      <c r="B52" s="81" t="s">
        <v>130</v>
      </c>
      <c r="C52" s="301" t="s">
        <v>369</v>
      </c>
      <c r="D52" s="302" t="s">
        <v>370</v>
      </c>
      <c r="E52" s="301" t="s">
        <v>369</v>
      </c>
      <c r="F52" s="80" t="s">
        <v>369</v>
      </c>
      <c r="G52" s="80" t="s">
        <v>370</v>
      </c>
      <c r="H52" s="80" t="s">
        <v>369</v>
      </c>
      <c r="I52" s="302" t="s">
        <v>369</v>
      </c>
      <c r="J52" s="301" t="s">
        <v>370</v>
      </c>
      <c r="K52" s="80" t="s">
        <v>369</v>
      </c>
      <c r="L52" s="302" t="s">
        <v>369</v>
      </c>
      <c r="M52" s="301" t="s">
        <v>370</v>
      </c>
      <c r="N52" s="80" t="s">
        <v>370</v>
      </c>
      <c r="O52" s="80" t="s">
        <v>370</v>
      </c>
      <c r="P52" s="302" t="s">
        <v>370</v>
      </c>
      <c r="Q52" s="80" t="s">
        <v>370</v>
      </c>
      <c r="R52" s="80" t="s">
        <v>369</v>
      </c>
    </row>
    <row r="53" spans="1:18" s="297" customFormat="1" ht="20.100000000000001" customHeight="1" x14ac:dyDescent="0.35">
      <c r="A53" s="74" t="s">
        <v>134</v>
      </c>
      <c r="B53" s="75" t="s">
        <v>135</v>
      </c>
      <c r="C53" s="298" t="s">
        <v>369</v>
      </c>
      <c r="D53" s="299" t="s">
        <v>370</v>
      </c>
      <c r="E53" s="298" t="s">
        <v>370</v>
      </c>
      <c r="F53" s="74" t="s">
        <v>370</v>
      </c>
      <c r="G53" s="74" t="s">
        <v>370</v>
      </c>
      <c r="H53" s="74" t="s">
        <v>369</v>
      </c>
      <c r="I53" s="299" t="s">
        <v>369</v>
      </c>
      <c r="J53" s="298" t="s">
        <v>370</v>
      </c>
      <c r="K53" s="74" t="s">
        <v>370</v>
      </c>
      <c r="L53" s="299" t="s">
        <v>369</v>
      </c>
      <c r="M53" s="298" t="s">
        <v>370</v>
      </c>
      <c r="N53" s="74" t="s">
        <v>370</v>
      </c>
      <c r="O53" s="74" t="s">
        <v>369</v>
      </c>
      <c r="P53" s="299" t="s">
        <v>370</v>
      </c>
      <c r="Q53" s="74" t="s">
        <v>370</v>
      </c>
      <c r="R53" s="74" t="s">
        <v>369</v>
      </c>
    </row>
    <row r="54" spans="1:18" s="297" customFormat="1" ht="20.100000000000001" customHeight="1" x14ac:dyDescent="0.35">
      <c r="A54" s="80" t="s">
        <v>134</v>
      </c>
      <c r="B54" s="81" t="s">
        <v>137</v>
      </c>
      <c r="C54" s="301" t="s">
        <v>369</v>
      </c>
      <c r="D54" s="302" t="s">
        <v>370</v>
      </c>
      <c r="E54" s="301" t="s">
        <v>369</v>
      </c>
      <c r="F54" s="80" t="s">
        <v>369</v>
      </c>
      <c r="G54" s="80" t="s">
        <v>369</v>
      </c>
      <c r="H54" s="80" t="s">
        <v>369</v>
      </c>
      <c r="I54" s="302" t="s">
        <v>370</v>
      </c>
      <c r="J54" s="301" t="s">
        <v>369</v>
      </c>
      <c r="K54" s="80" t="s">
        <v>369</v>
      </c>
      <c r="L54" s="302" t="s">
        <v>369</v>
      </c>
      <c r="M54" s="301" t="s">
        <v>370</v>
      </c>
      <c r="N54" s="80" t="s">
        <v>370</v>
      </c>
      <c r="O54" s="80" t="s">
        <v>369</v>
      </c>
      <c r="P54" s="302" t="s">
        <v>370</v>
      </c>
      <c r="Q54" s="80" t="s">
        <v>370</v>
      </c>
      <c r="R54" s="80" t="s">
        <v>370</v>
      </c>
    </row>
    <row r="55" spans="1:18" s="297" customFormat="1" ht="20.100000000000001" customHeight="1" x14ac:dyDescent="0.35">
      <c r="A55" s="74" t="s">
        <v>139</v>
      </c>
      <c r="B55" s="75" t="s">
        <v>140</v>
      </c>
      <c r="C55" s="298" t="s">
        <v>369</v>
      </c>
      <c r="D55" s="299" t="s">
        <v>370</v>
      </c>
      <c r="E55" s="298" t="s">
        <v>369</v>
      </c>
      <c r="F55" s="74" t="s">
        <v>369</v>
      </c>
      <c r="G55" s="74" t="s">
        <v>369</v>
      </c>
      <c r="H55" s="74" t="s">
        <v>369</v>
      </c>
      <c r="I55" s="299" t="s">
        <v>369</v>
      </c>
      <c r="J55" s="298" t="s">
        <v>369</v>
      </c>
      <c r="K55" s="74" t="s">
        <v>370</v>
      </c>
      <c r="L55" s="299" t="s">
        <v>369</v>
      </c>
      <c r="M55" s="298" t="s">
        <v>370</v>
      </c>
      <c r="N55" s="74" t="s">
        <v>370</v>
      </c>
      <c r="O55" s="74" t="s">
        <v>370</v>
      </c>
      <c r="P55" s="299" t="s">
        <v>370</v>
      </c>
      <c r="Q55" s="74" t="s">
        <v>369</v>
      </c>
      <c r="R55" s="74" t="s">
        <v>369</v>
      </c>
    </row>
    <row r="56" spans="1:18" s="297" customFormat="1" ht="20.100000000000001" customHeight="1" x14ac:dyDescent="0.35">
      <c r="A56" s="80" t="s">
        <v>142</v>
      </c>
      <c r="B56" s="81" t="s">
        <v>143</v>
      </c>
      <c r="C56" s="301" t="s">
        <v>369</v>
      </c>
      <c r="D56" s="302" t="s">
        <v>370</v>
      </c>
      <c r="E56" s="301" t="s">
        <v>369</v>
      </c>
      <c r="F56" s="80" t="s">
        <v>369</v>
      </c>
      <c r="G56" s="80" t="s">
        <v>369</v>
      </c>
      <c r="H56" s="80" t="s">
        <v>369</v>
      </c>
      <c r="I56" s="302" t="s">
        <v>369</v>
      </c>
      <c r="J56" s="301" t="s">
        <v>369</v>
      </c>
      <c r="K56" s="80" t="s">
        <v>369</v>
      </c>
      <c r="L56" s="302" t="s">
        <v>369</v>
      </c>
      <c r="M56" s="301" t="s">
        <v>370</v>
      </c>
      <c r="N56" s="80" t="s">
        <v>370</v>
      </c>
      <c r="O56" s="80" t="s">
        <v>370</v>
      </c>
      <c r="P56" s="302" t="s">
        <v>370</v>
      </c>
      <c r="Q56" s="80" t="s">
        <v>369</v>
      </c>
      <c r="R56" s="80" t="s">
        <v>369</v>
      </c>
    </row>
    <row r="57" spans="1:18" s="297" customFormat="1" ht="20.100000000000001" customHeight="1" x14ac:dyDescent="0.35">
      <c r="A57" s="74" t="s">
        <v>145</v>
      </c>
      <c r="B57" s="75" t="s">
        <v>146</v>
      </c>
      <c r="C57" s="298" t="s">
        <v>369</v>
      </c>
      <c r="D57" s="299" t="s">
        <v>370</v>
      </c>
      <c r="E57" s="298" t="s">
        <v>369</v>
      </c>
      <c r="F57" s="74" t="s">
        <v>369</v>
      </c>
      <c r="G57" s="74" t="s">
        <v>369</v>
      </c>
      <c r="H57" s="74" t="s">
        <v>369</v>
      </c>
      <c r="I57" s="299" t="s">
        <v>369</v>
      </c>
      <c r="J57" s="298" t="s">
        <v>370</v>
      </c>
      <c r="K57" s="74" t="s">
        <v>369</v>
      </c>
      <c r="L57" s="299" t="s">
        <v>369</v>
      </c>
      <c r="M57" s="298" t="s">
        <v>370</v>
      </c>
      <c r="N57" s="74" t="s">
        <v>370</v>
      </c>
      <c r="O57" s="74" t="s">
        <v>370</v>
      </c>
      <c r="P57" s="299" t="s">
        <v>370</v>
      </c>
      <c r="Q57" s="74" t="s">
        <v>370</v>
      </c>
      <c r="R57" s="74" t="s">
        <v>369</v>
      </c>
    </row>
    <row r="58" spans="1:18" s="297" customFormat="1" ht="20.100000000000001" customHeight="1" x14ac:dyDescent="0.35">
      <c r="A58" s="80" t="s">
        <v>145</v>
      </c>
      <c r="B58" s="81" t="s">
        <v>150</v>
      </c>
      <c r="C58" s="301" t="s">
        <v>369</v>
      </c>
      <c r="D58" s="302" t="s">
        <v>370</v>
      </c>
      <c r="E58" s="301" t="s">
        <v>369</v>
      </c>
      <c r="F58" s="80" t="s">
        <v>369</v>
      </c>
      <c r="G58" s="80" t="s">
        <v>369</v>
      </c>
      <c r="H58" s="80" t="s">
        <v>369</v>
      </c>
      <c r="I58" s="302" t="s">
        <v>370</v>
      </c>
      <c r="J58" s="301" t="s">
        <v>369</v>
      </c>
      <c r="K58" s="80" t="s">
        <v>370</v>
      </c>
      <c r="L58" s="302" t="s">
        <v>369</v>
      </c>
      <c r="M58" s="301" t="s">
        <v>370</v>
      </c>
      <c r="N58" s="80" t="s">
        <v>370</v>
      </c>
      <c r="O58" s="80" t="s">
        <v>370</v>
      </c>
      <c r="P58" s="302" t="s">
        <v>370</v>
      </c>
      <c r="Q58" s="80" t="s">
        <v>370</v>
      </c>
      <c r="R58" s="80" t="s">
        <v>369</v>
      </c>
    </row>
    <row r="59" spans="1:18" s="297" customFormat="1" ht="20.100000000000001" customHeight="1" x14ac:dyDescent="0.35">
      <c r="A59" s="74" t="s">
        <v>145</v>
      </c>
      <c r="B59" s="75" t="s">
        <v>152</v>
      </c>
      <c r="C59" s="298" t="s">
        <v>369</v>
      </c>
      <c r="D59" s="299" t="s">
        <v>369</v>
      </c>
      <c r="E59" s="298" t="s">
        <v>369</v>
      </c>
      <c r="F59" s="74" t="s">
        <v>369</v>
      </c>
      <c r="G59" s="74" t="s">
        <v>369</v>
      </c>
      <c r="H59" s="74" t="s">
        <v>369</v>
      </c>
      <c r="I59" s="299" t="s">
        <v>370</v>
      </c>
      <c r="J59" s="298" t="s">
        <v>369</v>
      </c>
      <c r="K59" s="74" t="s">
        <v>370</v>
      </c>
      <c r="L59" s="299" t="s">
        <v>369</v>
      </c>
      <c r="M59" s="298" t="s">
        <v>369</v>
      </c>
      <c r="N59" s="74" t="s">
        <v>370</v>
      </c>
      <c r="O59" s="74" t="s">
        <v>370</v>
      </c>
      <c r="P59" s="299" t="s">
        <v>370</v>
      </c>
      <c r="Q59" s="74" t="s">
        <v>370</v>
      </c>
      <c r="R59" s="74" t="s">
        <v>370</v>
      </c>
    </row>
    <row r="60" spans="1:18" s="297" customFormat="1" ht="20.100000000000001" customHeight="1" x14ac:dyDescent="0.35">
      <c r="A60" s="80" t="s">
        <v>154</v>
      </c>
      <c r="B60" s="81" t="s">
        <v>155</v>
      </c>
      <c r="C60" s="301" t="s">
        <v>369</v>
      </c>
      <c r="D60" s="302" t="s">
        <v>369</v>
      </c>
      <c r="E60" s="301" t="s">
        <v>369</v>
      </c>
      <c r="F60" s="80" t="s">
        <v>369</v>
      </c>
      <c r="G60" s="80" t="s">
        <v>369</v>
      </c>
      <c r="H60" s="80" t="s">
        <v>369</v>
      </c>
      <c r="I60" s="302" t="s">
        <v>370</v>
      </c>
      <c r="J60" s="301" t="s">
        <v>370</v>
      </c>
      <c r="K60" s="80" t="s">
        <v>369</v>
      </c>
      <c r="L60" s="302" t="s">
        <v>370</v>
      </c>
      <c r="M60" s="301" t="s">
        <v>370</v>
      </c>
      <c r="N60" s="80" t="s">
        <v>370</v>
      </c>
      <c r="O60" s="80" t="s">
        <v>370</v>
      </c>
      <c r="P60" s="302" t="s">
        <v>370</v>
      </c>
      <c r="Q60" s="80" t="s">
        <v>370</v>
      </c>
      <c r="R60" s="80" t="s">
        <v>369</v>
      </c>
    </row>
    <row r="61" spans="1:18" s="297" customFormat="1" ht="20.100000000000001" customHeight="1" x14ac:dyDescent="0.35">
      <c r="A61" s="74" t="s">
        <v>157</v>
      </c>
      <c r="B61" s="75" t="s">
        <v>158</v>
      </c>
      <c r="C61" s="298" t="s">
        <v>369</v>
      </c>
      <c r="D61" s="299" t="s">
        <v>370</v>
      </c>
      <c r="E61" s="298" t="s">
        <v>369</v>
      </c>
      <c r="F61" s="74" t="s">
        <v>369</v>
      </c>
      <c r="G61" s="74" t="s">
        <v>369</v>
      </c>
      <c r="H61" s="74" t="s">
        <v>369</v>
      </c>
      <c r="I61" s="299" t="s">
        <v>369</v>
      </c>
      <c r="J61" s="298" t="s">
        <v>369</v>
      </c>
      <c r="K61" s="74" t="s">
        <v>370</v>
      </c>
      <c r="L61" s="299" t="s">
        <v>369</v>
      </c>
      <c r="M61" s="298" t="s">
        <v>370</v>
      </c>
      <c r="N61" s="74" t="s">
        <v>370</v>
      </c>
      <c r="O61" s="74" t="s">
        <v>370</v>
      </c>
      <c r="P61" s="299" t="s">
        <v>370</v>
      </c>
      <c r="Q61" s="74" t="s">
        <v>369</v>
      </c>
      <c r="R61" s="74" t="s">
        <v>369</v>
      </c>
    </row>
    <row r="62" spans="1:18" s="297" customFormat="1" ht="20.100000000000001" customHeight="1" x14ac:dyDescent="0.35">
      <c r="A62" s="80" t="s">
        <v>157</v>
      </c>
      <c r="B62" s="81" t="s">
        <v>160</v>
      </c>
      <c r="C62" s="301" t="s">
        <v>369</v>
      </c>
      <c r="D62" s="302" t="s">
        <v>370</v>
      </c>
      <c r="E62" s="301" t="s">
        <v>369</v>
      </c>
      <c r="F62" s="80" t="s">
        <v>369</v>
      </c>
      <c r="G62" s="80" t="s">
        <v>369</v>
      </c>
      <c r="H62" s="80" t="s">
        <v>369</v>
      </c>
      <c r="I62" s="302" t="s">
        <v>370</v>
      </c>
      <c r="J62" s="301" t="s">
        <v>369</v>
      </c>
      <c r="K62" s="80" t="s">
        <v>370</v>
      </c>
      <c r="L62" s="302" t="s">
        <v>369</v>
      </c>
      <c r="M62" s="301" t="s">
        <v>369</v>
      </c>
      <c r="N62" s="80" t="s">
        <v>370</v>
      </c>
      <c r="O62" s="80" t="s">
        <v>369</v>
      </c>
      <c r="P62" s="302" t="s">
        <v>370</v>
      </c>
      <c r="Q62" s="80" t="s">
        <v>370</v>
      </c>
      <c r="R62" s="80" t="s">
        <v>369</v>
      </c>
    </row>
    <row r="63" spans="1:18" s="297" customFormat="1" ht="20.100000000000001" customHeight="1" x14ac:dyDescent="0.35">
      <c r="A63" s="74" t="s">
        <v>162</v>
      </c>
      <c r="B63" s="75" t="s">
        <v>163</v>
      </c>
      <c r="C63" s="298" t="s">
        <v>369</v>
      </c>
      <c r="D63" s="299" t="s">
        <v>370</v>
      </c>
      <c r="E63" s="298" t="s">
        <v>369</v>
      </c>
      <c r="F63" s="74" t="s">
        <v>369</v>
      </c>
      <c r="G63" s="74" t="s">
        <v>369</v>
      </c>
      <c r="H63" s="74" t="s">
        <v>369</v>
      </c>
      <c r="I63" s="299" t="s">
        <v>369</v>
      </c>
      <c r="J63" s="298" t="s">
        <v>369</v>
      </c>
      <c r="K63" s="74" t="s">
        <v>369</v>
      </c>
      <c r="L63" s="299" t="s">
        <v>369</v>
      </c>
      <c r="M63" s="298" t="s">
        <v>370</v>
      </c>
      <c r="N63" s="74" t="s">
        <v>370</v>
      </c>
      <c r="O63" s="74" t="s">
        <v>370</v>
      </c>
      <c r="P63" s="299" t="s">
        <v>370</v>
      </c>
      <c r="Q63" s="74" t="s">
        <v>369</v>
      </c>
      <c r="R63" s="74" t="s">
        <v>369</v>
      </c>
    </row>
    <row r="64" spans="1:18" s="297" customFormat="1" ht="20.100000000000001" customHeight="1" x14ac:dyDescent="0.35">
      <c r="A64" s="80" t="s">
        <v>162</v>
      </c>
      <c r="B64" s="81" t="s">
        <v>165</v>
      </c>
      <c r="C64" s="301" t="s">
        <v>369</v>
      </c>
      <c r="D64" s="302" t="s">
        <v>370</v>
      </c>
      <c r="E64" s="301" t="s">
        <v>369</v>
      </c>
      <c r="F64" s="80" t="s">
        <v>369</v>
      </c>
      <c r="G64" s="80" t="s">
        <v>369</v>
      </c>
      <c r="H64" s="80" t="s">
        <v>369</v>
      </c>
      <c r="I64" s="302" t="s">
        <v>370</v>
      </c>
      <c r="J64" s="301" t="s">
        <v>369</v>
      </c>
      <c r="K64" s="80" t="s">
        <v>370</v>
      </c>
      <c r="L64" s="302" t="s">
        <v>369</v>
      </c>
      <c r="M64" s="301" t="s">
        <v>370</v>
      </c>
      <c r="N64" s="80" t="s">
        <v>370</v>
      </c>
      <c r="O64" s="80" t="s">
        <v>370</v>
      </c>
      <c r="P64" s="302" t="s">
        <v>370</v>
      </c>
      <c r="Q64" s="80" t="s">
        <v>370</v>
      </c>
      <c r="R64" s="80" t="s">
        <v>369</v>
      </c>
    </row>
    <row r="65" spans="1:18" s="297" customFormat="1" ht="20.100000000000001" customHeight="1" x14ac:dyDescent="0.35">
      <c r="A65" s="74" t="s">
        <v>162</v>
      </c>
      <c r="B65" s="75" t="s">
        <v>166</v>
      </c>
      <c r="C65" s="298" t="s">
        <v>369</v>
      </c>
      <c r="D65" s="299" t="s">
        <v>370</v>
      </c>
      <c r="E65" s="298" t="s">
        <v>369</v>
      </c>
      <c r="F65" s="74" t="s">
        <v>369</v>
      </c>
      <c r="G65" s="74" t="s">
        <v>369</v>
      </c>
      <c r="H65" s="74" t="s">
        <v>369</v>
      </c>
      <c r="I65" s="299" t="s">
        <v>369</v>
      </c>
      <c r="J65" s="298" t="s">
        <v>369</v>
      </c>
      <c r="K65" s="74" t="s">
        <v>369</v>
      </c>
      <c r="L65" s="299" t="s">
        <v>370</v>
      </c>
      <c r="M65" s="298" t="s">
        <v>370</v>
      </c>
      <c r="N65" s="74" t="s">
        <v>370</v>
      </c>
      <c r="O65" s="74" t="s">
        <v>370</v>
      </c>
      <c r="P65" s="299" t="s">
        <v>370</v>
      </c>
      <c r="Q65" s="74" t="s">
        <v>369</v>
      </c>
      <c r="R65" s="74" t="s">
        <v>370</v>
      </c>
    </row>
    <row r="66" spans="1:18" s="297" customFormat="1" ht="20.100000000000001" customHeight="1" x14ac:dyDescent="0.35">
      <c r="A66" s="80" t="s">
        <v>168</v>
      </c>
      <c r="B66" s="81" t="s">
        <v>169</v>
      </c>
      <c r="C66" s="301" t="s">
        <v>369</v>
      </c>
      <c r="D66" s="302" t="s">
        <v>370</v>
      </c>
      <c r="E66" s="301" t="s">
        <v>369</v>
      </c>
      <c r="F66" s="80" t="s">
        <v>369</v>
      </c>
      <c r="G66" s="80" t="s">
        <v>370</v>
      </c>
      <c r="H66" s="80" t="s">
        <v>369</v>
      </c>
      <c r="I66" s="302" t="s">
        <v>369</v>
      </c>
      <c r="J66" s="301" t="s">
        <v>370</v>
      </c>
      <c r="K66" s="80" t="s">
        <v>369</v>
      </c>
      <c r="L66" s="302" t="s">
        <v>369</v>
      </c>
      <c r="M66" s="301" t="s">
        <v>370</v>
      </c>
      <c r="N66" s="80" t="s">
        <v>370</v>
      </c>
      <c r="O66" s="80" t="s">
        <v>370</v>
      </c>
      <c r="P66" s="302" t="s">
        <v>370</v>
      </c>
      <c r="Q66" s="80" t="s">
        <v>370</v>
      </c>
      <c r="R66" s="80" t="s">
        <v>370</v>
      </c>
    </row>
    <row r="67" spans="1:18" s="297" customFormat="1" ht="20.100000000000001" customHeight="1" x14ac:dyDescent="0.35">
      <c r="A67" s="74" t="s">
        <v>168</v>
      </c>
      <c r="B67" s="75" t="s">
        <v>171</v>
      </c>
      <c r="C67" s="298" t="s">
        <v>369</v>
      </c>
      <c r="D67" s="299" t="s">
        <v>370</v>
      </c>
      <c r="E67" s="298" t="s">
        <v>369</v>
      </c>
      <c r="F67" s="74" t="s">
        <v>369</v>
      </c>
      <c r="G67" s="74" t="s">
        <v>369</v>
      </c>
      <c r="H67" s="74" t="s">
        <v>369</v>
      </c>
      <c r="I67" s="299" t="s">
        <v>369</v>
      </c>
      <c r="J67" s="298" t="s">
        <v>369</v>
      </c>
      <c r="K67" s="74" t="s">
        <v>370</v>
      </c>
      <c r="L67" s="299" t="s">
        <v>369</v>
      </c>
      <c r="M67" s="298" t="s">
        <v>370</v>
      </c>
      <c r="N67" s="74" t="s">
        <v>370</v>
      </c>
      <c r="O67" s="74" t="s">
        <v>370</v>
      </c>
      <c r="P67" s="299" t="s">
        <v>370</v>
      </c>
      <c r="Q67" s="74" t="s">
        <v>370</v>
      </c>
      <c r="R67" s="74" t="s">
        <v>369</v>
      </c>
    </row>
    <row r="68" spans="1:18" s="297" customFormat="1" ht="20.100000000000001" customHeight="1" x14ac:dyDescent="0.35">
      <c r="A68" s="80" t="s">
        <v>173</v>
      </c>
      <c r="B68" s="81" t="s">
        <v>174</v>
      </c>
      <c r="C68" s="301" t="s">
        <v>369</v>
      </c>
      <c r="D68" s="302" t="s">
        <v>370</v>
      </c>
      <c r="E68" s="301" t="s">
        <v>369</v>
      </c>
      <c r="F68" s="80" t="s">
        <v>369</v>
      </c>
      <c r="G68" s="80" t="s">
        <v>369</v>
      </c>
      <c r="H68" s="80" t="s">
        <v>369</v>
      </c>
      <c r="I68" s="302" t="s">
        <v>370</v>
      </c>
      <c r="J68" s="301" t="s">
        <v>369</v>
      </c>
      <c r="K68" s="80" t="s">
        <v>369</v>
      </c>
      <c r="L68" s="302" t="s">
        <v>369</v>
      </c>
      <c r="M68" s="301" t="s">
        <v>369</v>
      </c>
      <c r="N68" s="80" t="s">
        <v>370</v>
      </c>
      <c r="O68" s="80" t="s">
        <v>369</v>
      </c>
      <c r="P68" s="302" t="s">
        <v>370</v>
      </c>
      <c r="Q68" s="80" t="s">
        <v>370</v>
      </c>
      <c r="R68" s="80" t="s">
        <v>369</v>
      </c>
    </row>
    <row r="69" spans="1:18" s="297" customFormat="1" ht="20.100000000000001" customHeight="1" x14ac:dyDescent="0.35">
      <c r="A69" s="74" t="s">
        <v>176</v>
      </c>
      <c r="B69" s="75" t="s">
        <v>177</v>
      </c>
      <c r="C69" s="298" t="s">
        <v>369</v>
      </c>
      <c r="D69" s="299" t="s">
        <v>370</v>
      </c>
      <c r="E69" s="298" t="s">
        <v>369</v>
      </c>
      <c r="F69" s="74" t="s">
        <v>369</v>
      </c>
      <c r="G69" s="74" t="s">
        <v>370</v>
      </c>
      <c r="H69" s="74" t="s">
        <v>369</v>
      </c>
      <c r="I69" s="299" t="s">
        <v>370</v>
      </c>
      <c r="J69" s="298" t="s">
        <v>370</v>
      </c>
      <c r="K69" s="74" t="s">
        <v>370</v>
      </c>
      <c r="L69" s="299" t="s">
        <v>370</v>
      </c>
      <c r="M69" s="298" t="s">
        <v>370</v>
      </c>
      <c r="N69" s="74" t="s">
        <v>370</v>
      </c>
      <c r="O69" s="74" t="s">
        <v>369</v>
      </c>
      <c r="P69" s="299" t="s">
        <v>370</v>
      </c>
      <c r="Q69" s="74" t="s">
        <v>369</v>
      </c>
      <c r="R69" s="74" t="s">
        <v>369</v>
      </c>
    </row>
    <row r="70" spans="1:18" s="297" customFormat="1" ht="20.100000000000001" customHeight="1" x14ac:dyDescent="0.35">
      <c r="A70" s="80" t="s">
        <v>179</v>
      </c>
      <c r="B70" s="81" t="s">
        <v>180</v>
      </c>
      <c r="C70" s="301" t="s">
        <v>369</v>
      </c>
      <c r="D70" s="302" t="s">
        <v>370</v>
      </c>
      <c r="E70" s="301" t="s">
        <v>369</v>
      </c>
      <c r="F70" s="80" t="s">
        <v>369</v>
      </c>
      <c r="G70" s="80" t="s">
        <v>369</v>
      </c>
      <c r="H70" s="80" t="s">
        <v>370</v>
      </c>
      <c r="I70" s="302" t="s">
        <v>369</v>
      </c>
      <c r="J70" s="301" t="s">
        <v>370</v>
      </c>
      <c r="K70" s="80" t="s">
        <v>370</v>
      </c>
      <c r="L70" s="302" t="s">
        <v>370</v>
      </c>
      <c r="M70" s="301" t="s">
        <v>370</v>
      </c>
      <c r="N70" s="80" t="s">
        <v>370</v>
      </c>
      <c r="O70" s="80" t="s">
        <v>370</v>
      </c>
      <c r="P70" s="302" t="s">
        <v>370</v>
      </c>
      <c r="Q70" s="80" t="s">
        <v>370</v>
      </c>
      <c r="R70" s="80" t="s">
        <v>369</v>
      </c>
    </row>
    <row r="71" spans="1:18" s="297" customFormat="1" ht="20.100000000000001" customHeight="1" x14ac:dyDescent="0.35">
      <c r="A71" s="74" t="s">
        <v>182</v>
      </c>
      <c r="B71" s="75" t="s">
        <v>183</v>
      </c>
      <c r="C71" s="298" t="s">
        <v>369</v>
      </c>
      <c r="D71" s="299" t="s">
        <v>370</v>
      </c>
      <c r="E71" s="298" t="s">
        <v>369</v>
      </c>
      <c r="F71" s="74" t="s">
        <v>369</v>
      </c>
      <c r="G71" s="74" t="s">
        <v>369</v>
      </c>
      <c r="H71" s="74" t="s">
        <v>370</v>
      </c>
      <c r="I71" s="299" t="s">
        <v>370</v>
      </c>
      <c r="J71" s="298" t="s">
        <v>369</v>
      </c>
      <c r="K71" s="74" t="s">
        <v>369</v>
      </c>
      <c r="L71" s="299" t="s">
        <v>369</v>
      </c>
      <c r="M71" s="298" t="s">
        <v>369</v>
      </c>
      <c r="N71" s="74" t="s">
        <v>370</v>
      </c>
      <c r="O71" s="74" t="s">
        <v>369</v>
      </c>
      <c r="P71" s="299" t="s">
        <v>370</v>
      </c>
      <c r="Q71" s="74" t="s">
        <v>370</v>
      </c>
      <c r="R71" s="74" t="s">
        <v>369</v>
      </c>
    </row>
    <row r="72" spans="1:18" s="297" customFormat="1" ht="20.100000000000001" customHeight="1" x14ac:dyDescent="0.35">
      <c r="A72" s="80" t="s">
        <v>185</v>
      </c>
      <c r="B72" s="81" t="s">
        <v>186</v>
      </c>
      <c r="C72" s="301" t="s">
        <v>369</v>
      </c>
      <c r="D72" s="302" t="s">
        <v>370</v>
      </c>
      <c r="E72" s="301" t="s">
        <v>369</v>
      </c>
      <c r="F72" s="80" t="s">
        <v>369</v>
      </c>
      <c r="G72" s="80" t="s">
        <v>369</v>
      </c>
      <c r="H72" s="80" t="s">
        <v>369</v>
      </c>
      <c r="I72" s="302" t="s">
        <v>370</v>
      </c>
      <c r="J72" s="301" t="s">
        <v>370</v>
      </c>
      <c r="K72" s="80" t="s">
        <v>370</v>
      </c>
      <c r="L72" s="302" t="s">
        <v>370</v>
      </c>
      <c r="M72" s="301" t="s">
        <v>370</v>
      </c>
      <c r="N72" s="80" t="s">
        <v>370</v>
      </c>
      <c r="O72" s="80" t="s">
        <v>369</v>
      </c>
      <c r="P72" s="302" t="s">
        <v>370</v>
      </c>
      <c r="Q72" s="80" t="s">
        <v>370</v>
      </c>
      <c r="R72" s="80" t="s">
        <v>369</v>
      </c>
    </row>
    <row r="73" spans="1:18" s="300" customFormat="1" ht="25.35" customHeight="1" thickBot="1" x14ac:dyDescent="0.4">
      <c r="A73" s="590"/>
      <c r="B73" s="591" t="s">
        <v>654</v>
      </c>
      <c r="C73" s="592">
        <f t="shared" ref="C73:R73" si="0">COUNTIF(C6:C72,"Yes")</f>
        <v>0</v>
      </c>
      <c r="D73" s="593">
        <f t="shared" si="0"/>
        <v>60</v>
      </c>
      <c r="E73" s="592">
        <f t="shared" si="0"/>
        <v>1</v>
      </c>
      <c r="F73" s="590">
        <f t="shared" si="0"/>
        <v>4</v>
      </c>
      <c r="G73" s="590">
        <f t="shared" si="0"/>
        <v>11</v>
      </c>
      <c r="H73" s="590">
        <f t="shared" si="0"/>
        <v>5</v>
      </c>
      <c r="I73" s="593">
        <f t="shared" si="0"/>
        <v>32</v>
      </c>
      <c r="J73" s="592">
        <f t="shared" si="0"/>
        <v>28</v>
      </c>
      <c r="K73" s="590">
        <f t="shared" si="0"/>
        <v>34</v>
      </c>
      <c r="L73" s="593">
        <f t="shared" si="0"/>
        <v>8</v>
      </c>
      <c r="M73" s="592">
        <f t="shared" si="0"/>
        <v>46</v>
      </c>
      <c r="N73" s="590">
        <f t="shared" si="0"/>
        <v>64</v>
      </c>
      <c r="O73" s="590">
        <f t="shared" si="0"/>
        <v>42</v>
      </c>
      <c r="P73" s="593">
        <f t="shared" si="0"/>
        <v>62</v>
      </c>
      <c r="Q73" s="590">
        <f t="shared" si="0"/>
        <v>49</v>
      </c>
      <c r="R73" s="590">
        <f t="shared" si="0"/>
        <v>10</v>
      </c>
    </row>
    <row r="74" spans="1:18" s="300" customFormat="1" ht="25.35" customHeight="1" thickTop="1" x14ac:dyDescent="0.35">
      <c r="A74" s="513"/>
      <c r="B74" s="516" t="s">
        <v>863</v>
      </c>
      <c r="C74" s="513"/>
      <c r="D74" s="513"/>
      <c r="E74" s="513"/>
      <c r="F74" s="513"/>
      <c r="G74" s="513"/>
      <c r="H74" s="513"/>
      <c r="I74" s="513"/>
      <c r="J74" s="513"/>
      <c r="K74" s="513"/>
      <c r="L74" s="513"/>
      <c r="M74" s="513"/>
      <c r="N74" s="513"/>
      <c r="O74" s="513"/>
      <c r="P74" s="513"/>
      <c r="Q74" s="513"/>
      <c r="R74" s="513"/>
    </row>
    <row r="75" spans="1:18" s="300" customFormat="1" ht="20.100000000000001" customHeight="1" x14ac:dyDescent="0.35">
      <c r="A75" s="74" t="s">
        <v>864</v>
      </c>
      <c r="B75" s="75" t="s">
        <v>865</v>
      </c>
      <c r="C75" s="298" t="s">
        <v>369</v>
      </c>
      <c r="D75" s="299" t="s">
        <v>370</v>
      </c>
      <c r="E75" s="298" t="s">
        <v>369</v>
      </c>
      <c r="F75" s="74" t="s">
        <v>369</v>
      </c>
      <c r="G75" s="74" t="s">
        <v>369</v>
      </c>
      <c r="H75" s="74" t="s">
        <v>369</v>
      </c>
      <c r="I75" s="299" t="s">
        <v>370</v>
      </c>
      <c r="J75" s="298" t="s">
        <v>370</v>
      </c>
      <c r="K75" s="74" t="s">
        <v>370</v>
      </c>
      <c r="L75" s="299" t="s">
        <v>369</v>
      </c>
      <c r="M75" s="298" t="s">
        <v>369</v>
      </c>
      <c r="N75" s="74" t="s">
        <v>370</v>
      </c>
      <c r="O75" s="74" t="s">
        <v>369</v>
      </c>
      <c r="P75" s="299" t="s">
        <v>370</v>
      </c>
      <c r="Q75" s="74" t="s">
        <v>370</v>
      </c>
      <c r="R75" s="74" t="s">
        <v>369</v>
      </c>
    </row>
    <row r="76" spans="1:18" x14ac:dyDescent="0.35">
      <c r="A76" s="645" t="s">
        <v>844</v>
      </c>
      <c r="B76" s="645"/>
    </row>
    <row r="77" spans="1:18" x14ac:dyDescent="0.35">
      <c r="A77" s="645"/>
      <c r="B77" s="645"/>
    </row>
    <row r="78" spans="1:18" x14ac:dyDescent="0.35">
      <c r="A78" s="445" t="s">
        <v>521</v>
      </c>
      <c r="B78" s="48"/>
    </row>
  </sheetData>
  <autoFilter ref="A4:R6"/>
  <mergeCells count="27">
    <mergeCell ref="A76:B77"/>
    <mergeCell ref="A1:B1"/>
    <mergeCell ref="A2:B2"/>
    <mergeCell ref="P4:P6"/>
    <mergeCell ref="A3:B3"/>
    <mergeCell ref="C3:D3"/>
    <mergeCell ref="E3:I3"/>
    <mergeCell ref="J3:L3"/>
    <mergeCell ref="A4:A6"/>
    <mergeCell ref="B4:B6"/>
    <mergeCell ref="C4:C6"/>
    <mergeCell ref="E4:E6"/>
    <mergeCell ref="K4:K6"/>
    <mergeCell ref="D4:D6"/>
    <mergeCell ref="F4:F6"/>
    <mergeCell ref="G4:G6"/>
    <mergeCell ref="R4:R6"/>
    <mergeCell ref="Q3:R3"/>
    <mergeCell ref="M4:M6"/>
    <mergeCell ref="N4:N6"/>
    <mergeCell ref="O4:O6"/>
    <mergeCell ref="M3:P3"/>
    <mergeCell ref="H4:H6"/>
    <mergeCell ref="I4:I6"/>
    <mergeCell ref="J4:J6"/>
    <mergeCell ref="Q4:Q6"/>
    <mergeCell ref="L4:L6"/>
  </mergeCells>
  <hyperlinks>
    <hyperlink ref="A2:B2" location="TOC!A1" display="Return to Table of Contents"/>
  </hyperlinks>
  <pageMargins left="0.25" right="0.25" top="0.75" bottom="0.75" header="0.3" footer="0.3"/>
  <pageSetup scale="44" fitToWidth="0" orientation="portrait" horizontalDpi="1200" verticalDpi="1200" r:id="rId1"/>
  <headerFooter>
    <oddHeader>&amp;L&amp;9 2019-20 &amp;"Arial,Italic"Survey of Dental Education&amp;"Arial,Regular"
Report 1 - Academic Programs, Enrollment, and Graduates</oddHeader>
  </headerFooter>
  <colBreaks count="1" manualBreakCount="1">
    <brk id="9" max="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P37"/>
  <sheetViews>
    <sheetView zoomScaleNormal="100" workbookViewId="0"/>
  </sheetViews>
  <sheetFormatPr defaultColWidth="9.1328125" defaultRowHeight="12.75" x14ac:dyDescent="0.35"/>
  <cols>
    <col min="1" max="1" width="16.86328125" style="387" customWidth="1"/>
    <col min="2" max="14" width="9.1328125" style="387"/>
    <col min="15" max="15" width="4.86328125" style="387" customWidth="1"/>
    <col min="16" max="16384" width="9.1328125" style="387"/>
  </cols>
  <sheetData>
    <row r="1" spans="1:16" ht="16.5" customHeight="1" x14ac:dyDescent="0.4">
      <c r="A1" s="427" t="s">
        <v>845</v>
      </c>
      <c r="B1" s="385"/>
      <c r="C1" s="385"/>
    </row>
    <row r="2" spans="1:16" ht="21.75" customHeight="1" x14ac:dyDescent="0.35">
      <c r="A2" s="663" t="s">
        <v>0</v>
      </c>
      <c r="B2" s="663"/>
      <c r="C2" s="663"/>
    </row>
    <row r="4" spans="1:16" ht="13.15" x14ac:dyDescent="0.4">
      <c r="B4" s="424" t="s">
        <v>224</v>
      </c>
      <c r="C4" s="424" t="s">
        <v>225</v>
      </c>
      <c r="D4" s="424" t="s">
        <v>226</v>
      </c>
      <c r="E4" s="424" t="s">
        <v>227</v>
      </c>
      <c r="F4" s="424" t="s">
        <v>228</v>
      </c>
      <c r="G4" s="424" t="s">
        <v>229</v>
      </c>
      <c r="H4" s="424" t="s">
        <v>230</v>
      </c>
      <c r="I4" s="387" t="s">
        <v>231</v>
      </c>
      <c r="J4" s="387" t="s">
        <v>232</v>
      </c>
      <c r="K4" s="387" t="s">
        <v>233</v>
      </c>
      <c r="L4" s="387" t="s">
        <v>234</v>
      </c>
    </row>
    <row r="5" spans="1:16" ht="13.15" x14ac:dyDescent="0.4">
      <c r="A5" s="387" t="s">
        <v>755</v>
      </c>
      <c r="B5" s="425">
        <v>52490</v>
      </c>
      <c r="C5" s="425">
        <v>54741</v>
      </c>
      <c r="D5" s="387">
        <v>54115</v>
      </c>
      <c r="E5" s="387">
        <v>54512</v>
      </c>
      <c r="F5" s="387">
        <v>48567</v>
      </c>
      <c r="G5" s="387">
        <v>48407</v>
      </c>
      <c r="H5" s="387">
        <v>47813</v>
      </c>
      <c r="I5" s="426">
        <v>48069.23</v>
      </c>
      <c r="J5" s="387">
        <v>45427.55</v>
      </c>
      <c r="K5" s="387">
        <v>44263</v>
      </c>
      <c r="L5" s="387">
        <v>48903</v>
      </c>
    </row>
    <row r="6" spans="1:16" ht="13.15" x14ac:dyDescent="0.4">
      <c r="A6" s="387" t="s">
        <v>756</v>
      </c>
      <c r="B6" s="425">
        <v>6568</v>
      </c>
      <c r="C6" s="425">
        <v>5772</v>
      </c>
      <c r="D6" s="387">
        <v>5618</v>
      </c>
      <c r="E6" s="387">
        <v>5495</v>
      </c>
      <c r="F6" s="387">
        <v>5153</v>
      </c>
      <c r="G6" s="387">
        <v>4760</v>
      </c>
      <c r="H6" s="387">
        <v>5096</v>
      </c>
      <c r="I6" s="426">
        <v>5084.18</v>
      </c>
      <c r="J6" s="387">
        <v>4724</v>
      </c>
      <c r="K6" s="387">
        <v>4502</v>
      </c>
      <c r="L6" s="387">
        <v>4570</v>
      </c>
    </row>
    <row r="9" spans="1:16" x14ac:dyDescent="0.35">
      <c r="P9" s="397"/>
    </row>
    <row r="10" spans="1:16" ht="13.15" thickBot="1" x14ac:dyDescent="0.4"/>
    <row r="11" spans="1:16" ht="13.15" x14ac:dyDescent="0.35">
      <c r="A11" s="417"/>
      <c r="B11" s="418"/>
      <c r="C11" s="418"/>
      <c r="D11" s="418"/>
      <c r="E11" s="418"/>
      <c r="F11" s="418"/>
    </row>
    <row r="12" spans="1:16" ht="13.15" x14ac:dyDescent="0.35">
      <c r="A12" s="419"/>
      <c r="B12" s="420"/>
      <c r="C12" s="420"/>
      <c r="D12" s="420"/>
      <c r="E12" s="420"/>
      <c r="F12" s="420"/>
    </row>
    <row r="13" spans="1:16" ht="13.15" x14ac:dyDescent="0.35">
      <c r="A13" s="419"/>
      <c r="B13" s="420"/>
      <c r="C13" s="420"/>
      <c r="D13" s="420"/>
      <c r="E13" s="420"/>
      <c r="F13" s="420"/>
    </row>
    <row r="32" spans="1:1" ht="24.75" customHeight="1" x14ac:dyDescent="0.35">
      <c r="A32" s="549" t="s">
        <v>881</v>
      </c>
    </row>
    <row r="33" spans="1:5" ht="13.9" x14ac:dyDescent="0.35">
      <c r="A33" s="473" t="s">
        <v>848</v>
      </c>
      <c r="B33" s="473"/>
      <c r="C33" s="473"/>
      <c r="D33" s="473"/>
      <c r="E33" s="473"/>
    </row>
    <row r="34" spans="1:5" ht="13.9" x14ac:dyDescent="0.35">
      <c r="A34" s="472" t="s">
        <v>846</v>
      </c>
      <c r="B34" s="435"/>
      <c r="C34" s="435"/>
      <c r="D34" s="435"/>
      <c r="E34" s="435"/>
    </row>
    <row r="35" spans="1:5" x14ac:dyDescent="0.35">
      <c r="A35" s="435"/>
      <c r="B35" s="435"/>
      <c r="C35" s="435"/>
      <c r="D35" s="435"/>
      <c r="E35" s="435"/>
    </row>
    <row r="36" spans="1:5" x14ac:dyDescent="0.35">
      <c r="A36" s="435" t="s">
        <v>847</v>
      </c>
      <c r="B36" s="435"/>
      <c r="C36" s="435"/>
      <c r="D36" s="435"/>
      <c r="E36" s="435"/>
    </row>
    <row r="37" spans="1:5" x14ac:dyDescent="0.35">
      <c r="A37" s="435" t="s">
        <v>486</v>
      </c>
      <c r="B37" s="435"/>
      <c r="C37" s="435"/>
      <c r="D37" s="435"/>
      <c r="E37" s="435"/>
    </row>
  </sheetData>
  <mergeCells count="1">
    <mergeCell ref="A2:C2"/>
  </mergeCells>
  <hyperlinks>
    <hyperlink ref="A2" location="TOC!A1" display="Return to Table of Contents"/>
  </hyperlinks>
  <pageMargins left="0.25" right="0.25" top="0.75" bottom="0.75" header="0.3" footer="0.3"/>
  <pageSetup scale="96" fitToHeight="0" orientation="landscape" horizontalDpi="1200" verticalDpi="1200" r:id="rId1"/>
  <headerFooter>
    <oddHeader>&amp;L&amp;9 2019-20 &amp;"Arial,Italic"Survey of Dental Education&amp;"Arial,Regular"
Report 1 - Academic Programs, Enrollment, and Graduates</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H93"/>
  <sheetViews>
    <sheetView zoomScaleNormal="100" workbookViewId="0">
      <pane xSplit="2" ySplit="4" topLeftCell="C5" activePane="bottomRight" state="frozen"/>
      <selection activeCell="B51" sqref="B51"/>
      <selection pane="topRight" activeCell="B51" sqref="B51"/>
      <selection pane="bottomLeft" activeCell="B51" sqref="B51"/>
      <selection pane="bottomRight" sqref="A1:B1"/>
    </sheetView>
  </sheetViews>
  <sheetFormatPr defaultColWidth="9.1328125" defaultRowHeight="12.75" x14ac:dyDescent="0.35"/>
  <cols>
    <col min="1" max="1" width="12.265625" style="1" customWidth="1"/>
    <col min="2" max="2" width="58.59765625" style="1" customWidth="1"/>
    <col min="3" max="4" width="14.86328125" style="1" customWidth="1"/>
    <col min="5" max="5" width="14.265625" style="1" bestFit="1" customWidth="1"/>
    <col min="6" max="7" width="14.86328125" style="1" customWidth="1"/>
    <col min="8" max="8" width="14.265625" style="1" bestFit="1" customWidth="1"/>
    <col min="9" max="16384" width="9.1328125" style="1"/>
  </cols>
  <sheetData>
    <row r="1" spans="1:8" ht="41.25" customHeight="1" x14ac:dyDescent="0.4">
      <c r="A1" s="644" t="s">
        <v>914</v>
      </c>
      <c r="B1" s="644"/>
    </row>
    <row r="2" spans="1:8" ht="22.5" customHeight="1" x14ac:dyDescent="0.35">
      <c r="A2" s="643" t="s">
        <v>0</v>
      </c>
      <c r="B2" s="643"/>
    </row>
    <row r="3" spans="1:8" ht="38.25" customHeight="1" x14ac:dyDescent="0.4">
      <c r="A3" s="613" t="s">
        <v>905</v>
      </c>
      <c r="B3" s="620"/>
      <c r="C3" s="736" t="s">
        <v>661</v>
      </c>
      <c r="D3" s="650"/>
      <c r="E3" s="737"/>
      <c r="F3" s="650" t="s">
        <v>662</v>
      </c>
      <c r="G3" s="650"/>
      <c r="H3" s="650"/>
    </row>
    <row r="4" spans="1:8" ht="26.25" x14ac:dyDescent="0.4">
      <c r="A4" s="623" t="s">
        <v>906</v>
      </c>
      <c r="B4" s="615" t="s">
        <v>887</v>
      </c>
      <c r="C4" s="306" t="s">
        <v>655</v>
      </c>
      <c r="D4" s="294" t="s">
        <v>656</v>
      </c>
      <c r="E4" s="307" t="s">
        <v>248</v>
      </c>
      <c r="F4" s="294" t="s">
        <v>655</v>
      </c>
      <c r="G4" s="294" t="s">
        <v>656</v>
      </c>
      <c r="H4" s="294" t="s">
        <v>248</v>
      </c>
    </row>
    <row r="5" spans="1:8" ht="20.100000000000001" customHeight="1" x14ac:dyDescent="0.35">
      <c r="A5" s="154" t="s">
        <v>10</v>
      </c>
      <c r="B5" s="303" t="s">
        <v>11</v>
      </c>
      <c r="C5" s="320">
        <v>31308</v>
      </c>
      <c r="D5" s="324" t="s">
        <v>530</v>
      </c>
      <c r="E5" s="322">
        <v>31308</v>
      </c>
      <c r="F5" s="323">
        <v>3229</v>
      </c>
      <c r="G5" s="321" t="s">
        <v>524</v>
      </c>
      <c r="H5" s="321">
        <v>3229</v>
      </c>
    </row>
    <row r="6" spans="1:8" ht="20.100000000000001" customHeight="1" x14ac:dyDescent="0.35">
      <c r="A6" s="156" t="s">
        <v>18</v>
      </c>
      <c r="B6" s="304" t="s">
        <v>19</v>
      </c>
      <c r="C6" s="316">
        <v>41750</v>
      </c>
      <c r="D6" s="317" t="s">
        <v>524</v>
      </c>
      <c r="E6" s="318">
        <v>41750</v>
      </c>
      <c r="F6" s="319">
        <v>4115</v>
      </c>
      <c r="G6" s="317" t="s">
        <v>524</v>
      </c>
      <c r="H6" s="317">
        <v>4115</v>
      </c>
    </row>
    <row r="7" spans="1:8" ht="20.100000000000001" customHeight="1" x14ac:dyDescent="0.35">
      <c r="A7" s="154" t="s">
        <v>18</v>
      </c>
      <c r="B7" s="303" t="s">
        <v>23</v>
      </c>
      <c r="C7" s="320">
        <v>82163</v>
      </c>
      <c r="D7" s="321" t="s">
        <v>524</v>
      </c>
      <c r="E7" s="322">
        <v>82163</v>
      </c>
      <c r="F7" s="323">
        <v>4930</v>
      </c>
      <c r="G7" s="321" t="s">
        <v>524</v>
      </c>
      <c r="H7" s="321">
        <v>4930</v>
      </c>
    </row>
    <row r="8" spans="1:8" ht="20.100000000000001" customHeight="1" x14ac:dyDescent="0.35">
      <c r="A8" s="156" t="s">
        <v>26</v>
      </c>
      <c r="B8" s="304" t="s">
        <v>27</v>
      </c>
      <c r="C8" s="316">
        <v>71833</v>
      </c>
      <c r="D8" s="317" t="s">
        <v>524</v>
      </c>
      <c r="E8" s="318">
        <v>71833</v>
      </c>
      <c r="F8" s="319">
        <v>2983</v>
      </c>
      <c r="G8" s="317" t="s">
        <v>524</v>
      </c>
      <c r="H8" s="317">
        <v>2983</v>
      </c>
    </row>
    <row r="9" spans="1:8" ht="20.100000000000001" customHeight="1" x14ac:dyDescent="0.35">
      <c r="A9" s="154" t="s">
        <v>26</v>
      </c>
      <c r="B9" s="303" t="s">
        <v>31</v>
      </c>
      <c r="C9" s="320">
        <v>56914</v>
      </c>
      <c r="D9" s="321">
        <v>14572</v>
      </c>
      <c r="E9" s="322">
        <v>71486</v>
      </c>
      <c r="F9" s="323">
        <v>5422</v>
      </c>
      <c r="G9" s="321">
        <v>1087</v>
      </c>
      <c r="H9" s="321">
        <v>6509</v>
      </c>
    </row>
    <row r="10" spans="1:8" ht="20.100000000000001" customHeight="1" x14ac:dyDescent="0.35">
      <c r="A10" s="156" t="s">
        <v>26</v>
      </c>
      <c r="B10" s="304" t="s">
        <v>32</v>
      </c>
      <c r="C10" s="316">
        <v>19428</v>
      </c>
      <c r="D10" s="317">
        <v>19432</v>
      </c>
      <c r="E10" s="318">
        <v>38860</v>
      </c>
      <c r="F10" s="319">
        <v>1118</v>
      </c>
      <c r="G10" s="317">
        <v>1015</v>
      </c>
      <c r="H10" s="317">
        <v>2133</v>
      </c>
    </row>
    <row r="11" spans="1:8" ht="20.100000000000001" customHeight="1" x14ac:dyDescent="0.35">
      <c r="A11" s="154" t="s">
        <v>26</v>
      </c>
      <c r="B11" s="303" t="s">
        <v>34</v>
      </c>
      <c r="C11" s="320">
        <v>44421</v>
      </c>
      <c r="D11" s="321">
        <v>28792</v>
      </c>
      <c r="E11" s="322">
        <v>73213</v>
      </c>
      <c r="F11" s="323">
        <v>2453</v>
      </c>
      <c r="G11" s="321">
        <v>3137</v>
      </c>
      <c r="H11" s="321">
        <v>5590</v>
      </c>
    </row>
    <row r="12" spans="1:8" ht="20.100000000000001" customHeight="1" x14ac:dyDescent="0.35">
      <c r="A12" s="156" t="s">
        <v>26</v>
      </c>
      <c r="B12" s="304" t="s">
        <v>37</v>
      </c>
      <c r="C12" s="316">
        <v>57137</v>
      </c>
      <c r="D12" s="317" t="s">
        <v>524</v>
      </c>
      <c r="E12" s="318">
        <v>57137</v>
      </c>
      <c r="F12" s="319">
        <v>5026</v>
      </c>
      <c r="G12" s="317" t="s">
        <v>524</v>
      </c>
      <c r="H12" s="317">
        <v>5026</v>
      </c>
    </row>
    <row r="13" spans="1:8" ht="20.100000000000001" customHeight="1" x14ac:dyDescent="0.35">
      <c r="A13" s="154" t="s">
        <v>26</v>
      </c>
      <c r="B13" s="303" t="s">
        <v>40</v>
      </c>
      <c r="C13" s="320">
        <v>18506</v>
      </c>
      <c r="D13" s="321">
        <v>5906</v>
      </c>
      <c r="E13" s="322">
        <v>24412</v>
      </c>
      <c r="F13" s="323">
        <v>694</v>
      </c>
      <c r="G13" s="321">
        <v>1305</v>
      </c>
      <c r="H13" s="321">
        <v>1999</v>
      </c>
    </row>
    <row r="14" spans="1:8" ht="20.100000000000001" customHeight="1" x14ac:dyDescent="0.35">
      <c r="A14" s="156" t="s">
        <v>42</v>
      </c>
      <c r="B14" s="304" t="s">
        <v>43</v>
      </c>
      <c r="C14" s="316">
        <v>30714</v>
      </c>
      <c r="D14" s="317">
        <v>22505</v>
      </c>
      <c r="E14" s="318">
        <v>53219</v>
      </c>
      <c r="F14" s="319">
        <v>3207</v>
      </c>
      <c r="G14" s="317">
        <v>5953</v>
      </c>
      <c r="H14" s="317">
        <v>9160</v>
      </c>
    </row>
    <row r="15" spans="1:8" ht="20.100000000000001" customHeight="1" x14ac:dyDescent="0.35">
      <c r="A15" s="154" t="s">
        <v>45</v>
      </c>
      <c r="B15" s="303" t="s">
        <v>46</v>
      </c>
      <c r="C15" s="320">
        <v>117041</v>
      </c>
      <c r="D15" s="321">
        <v>2231</v>
      </c>
      <c r="E15" s="322">
        <v>119272</v>
      </c>
      <c r="F15" s="323">
        <v>767</v>
      </c>
      <c r="G15" s="321">
        <v>129</v>
      </c>
      <c r="H15" s="321">
        <v>896</v>
      </c>
    </row>
    <row r="16" spans="1:8" ht="20.100000000000001" customHeight="1" x14ac:dyDescent="0.35">
      <c r="A16" s="156" t="s">
        <v>48</v>
      </c>
      <c r="B16" s="304" t="s">
        <v>49</v>
      </c>
      <c r="C16" s="316">
        <v>14403</v>
      </c>
      <c r="D16" s="317" t="s">
        <v>524</v>
      </c>
      <c r="E16" s="318">
        <v>14403</v>
      </c>
      <c r="F16" s="319">
        <v>1288</v>
      </c>
      <c r="G16" s="317" t="s">
        <v>524</v>
      </c>
      <c r="H16" s="317">
        <v>1288</v>
      </c>
    </row>
    <row r="17" spans="1:8" ht="20.100000000000001" customHeight="1" x14ac:dyDescent="0.35">
      <c r="A17" s="154" t="s">
        <v>51</v>
      </c>
      <c r="B17" s="303" t="s">
        <v>52</v>
      </c>
      <c r="C17" s="320">
        <v>35696</v>
      </c>
      <c r="D17" s="321">
        <v>8254</v>
      </c>
      <c r="E17" s="322">
        <v>43950</v>
      </c>
      <c r="F17" s="323">
        <v>1717</v>
      </c>
      <c r="G17" s="321" t="s">
        <v>524</v>
      </c>
      <c r="H17" s="321">
        <v>1717</v>
      </c>
    </row>
    <row r="18" spans="1:8" ht="20.100000000000001" customHeight="1" x14ac:dyDescent="0.35">
      <c r="A18" s="156" t="s">
        <v>51</v>
      </c>
      <c r="B18" s="304" t="s">
        <v>53</v>
      </c>
      <c r="C18" s="316">
        <v>49322</v>
      </c>
      <c r="D18" s="317" t="s">
        <v>524</v>
      </c>
      <c r="E18" s="318">
        <v>49322</v>
      </c>
      <c r="F18" s="319">
        <v>4546</v>
      </c>
      <c r="G18" s="317" t="s">
        <v>524</v>
      </c>
      <c r="H18" s="317">
        <v>4546</v>
      </c>
    </row>
    <row r="19" spans="1:8" ht="20.100000000000001" customHeight="1" x14ac:dyDescent="0.35">
      <c r="A19" s="154" t="s">
        <v>51</v>
      </c>
      <c r="B19" s="303" t="s">
        <v>405</v>
      </c>
      <c r="C19" s="320">
        <v>22180</v>
      </c>
      <c r="D19" s="321">
        <v>30161</v>
      </c>
      <c r="E19" s="322">
        <v>52341</v>
      </c>
      <c r="F19" s="323">
        <v>3302</v>
      </c>
      <c r="G19" s="321">
        <v>3274</v>
      </c>
      <c r="H19" s="321">
        <v>6576</v>
      </c>
    </row>
    <row r="20" spans="1:8" ht="20.100000000000001" customHeight="1" x14ac:dyDescent="0.35">
      <c r="A20" s="156" t="s">
        <v>56</v>
      </c>
      <c r="B20" s="304" t="s">
        <v>57</v>
      </c>
      <c r="C20" s="316">
        <v>35831</v>
      </c>
      <c r="D20" s="317">
        <v>10996</v>
      </c>
      <c r="E20" s="318">
        <v>46827</v>
      </c>
      <c r="F20" s="319">
        <v>3091</v>
      </c>
      <c r="G20" s="317">
        <v>158</v>
      </c>
      <c r="H20" s="317">
        <v>3249</v>
      </c>
    </row>
    <row r="21" spans="1:8" ht="20.100000000000001" customHeight="1" x14ac:dyDescent="0.35">
      <c r="A21" s="154" t="s">
        <v>59</v>
      </c>
      <c r="B21" s="303" t="s">
        <v>60</v>
      </c>
      <c r="C21" s="320">
        <v>21276</v>
      </c>
      <c r="D21" s="321">
        <v>2976</v>
      </c>
      <c r="E21" s="322">
        <v>24252</v>
      </c>
      <c r="F21" s="323">
        <v>1486</v>
      </c>
      <c r="G21" s="321">
        <v>786</v>
      </c>
      <c r="H21" s="321">
        <v>2272</v>
      </c>
    </row>
    <row r="22" spans="1:8" ht="20.100000000000001" customHeight="1" x14ac:dyDescent="0.35">
      <c r="A22" s="156" t="s">
        <v>59</v>
      </c>
      <c r="B22" s="304" t="s">
        <v>62</v>
      </c>
      <c r="C22" s="316">
        <v>63662</v>
      </c>
      <c r="D22" s="317" t="s">
        <v>524</v>
      </c>
      <c r="E22" s="318">
        <v>63662</v>
      </c>
      <c r="F22" s="319">
        <v>3583</v>
      </c>
      <c r="G22" s="317" t="s">
        <v>524</v>
      </c>
      <c r="H22" s="317">
        <v>3583</v>
      </c>
    </row>
    <row r="23" spans="1:8" ht="20.100000000000001" customHeight="1" x14ac:dyDescent="0.35">
      <c r="A23" s="154" t="s">
        <v>59</v>
      </c>
      <c r="B23" s="303" t="s">
        <v>64</v>
      </c>
      <c r="C23" s="320">
        <v>65555</v>
      </c>
      <c r="D23" s="321" t="s">
        <v>524</v>
      </c>
      <c r="E23" s="322">
        <v>65555</v>
      </c>
      <c r="F23" s="323">
        <v>4729</v>
      </c>
      <c r="G23" s="321">
        <v>75</v>
      </c>
      <c r="H23" s="321">
        <v>4804</v>
      </c>
    </row>
    <row r="24" spans="1:8" ht="20.100000000000001" customHeight="1" x14ac:dyDescent="0.35">
      <c r="A24" s="156" t="s">
        <v>65</v>
      </c>
      <c r="B24" s="304" t="s">
        <v>66</v>
      </c>
      <c r="C24" s="316">
        <v>42470</v>
      </c>
      <c r="D24" s="317">
        <v>677</v>
      </c>
      <c r="E24" s="318">
        <v>43147</v>
      </c>
      <c r="F24" s="319">
        <v>4234</v>
      </c>
      <c r="G24" s="317" t="s">
        <v>524</v>
      </c>
      <c r="H24" s="317">
        <v>4234</v>
      </c>
    </row>
    <row r="25" spans="1:8" ht="20.100000000000001" customHeight="1" x14ac:dyDescent="0.35">
      <c r="A25" s="154" t="s">
        <v>67</v>
      </c>
      <c r="B25" s="303" t="s">
        <v>68</v>
      </c>
      <c r="C25" s="320">
        <v>56881</v>
      </c>
      <c r="D25" s="321">
        <v>12387</v>
      </c>
      <c r="E25" s="322">
        <v>69268</v>
      </c>
      <c r="F25" s="323" t="s">
        <v>524</v>
      </c>
      <c r="G25" s="321" t="s">
        <v>524</v>
      </c>
      <c r="H25" s="321" t="s">
        <v>524</v>
      </c>
    </row>
    <row r="26" spans="1:8" ht="20.100000000000001" customHeight="1" x14ac:dyDescent="0.35">
      <c r="A26" s="156" t="s">
        <v>70</v>
      </c>
      <c r="B26" s="304" t="s">
        <v>71</v>
      </c>
      <c r="C26" s="316">
        <v>20172</v>
      </c>
      <c r="D26" s="317" t="s">
        <v>524</v>
      </c>
      <c r="E26" s="318">
        <v>20172</v>
      </c>
      <c r="F26" s="319">
        <v>1</v>
      </c>
      <c r="G26" s="317" t="s">
        <v>524</v>
      </c>
      <c r="H26" s="317">
        <v>1</v>
      </c>
    </row>
    <row r="27" spans="1:8" ht="20.100000000000001" customHeight="1" x14ac:dyDescent="0.35">
      <c r="A27" s="154" t="s">
        <v>70</v>
      </c>
      <c r="B27" s="303" t="s">
        <v>74</v>
      </c>
      <c r="C27" s="320">
        <v>35348</v>
      </c>
      <c r="D27" s="321">
        <v>7359</v>
      </c>
      <c r="E27" s="322">
        <v>42707</v>
      </c>
      <c r="F27" s="323">
        <v>2748</v>
      </c>
      <c r="G27" s="321">
        <v>1532</v>
      </c>
      <c r="H27" s="321">
        <v>4280</v>
      </c>
    </row>
    <row r="28" spans="1:8" ht="20.100000000000001" customHeight="1" x14ac:dyDescent="0.35">
      <c r="A28" s="156" t="s">
        <v>76</v>
      </c>
      <c r="B28" s="304" t="s">
        <v>77</v>
      </c>
      <c r="C28" s="316">
        <v>22326</v>
      </c>
      <c r="D28" s="317">
        <v>8064</v>
      </c>
      <c r="E28" s="318">
        <v>30390</v>
      </c>
      <c r="F28" s="319">
        <v>2401</v>
      </c>
      <c r="G28" s="317">
        <v>438</v>
      </c>
      <c r="H28" s="317">
        <v>2839</v>
      </c>
    </row>
    <row r="29" spans="1:8" ht="20.100000000000001" customHeight="1" x14ac:dyDescent="0.35">
      <c r="A29" s="154" t="s">
        <v>79</v>
      </c>
      <c r="B29" s="303" t="s">
        <v>80</v>
      </c>
      <c r="C29" s="320">
        <v>16819</v>
      </c>
      <c r="D29" s="321">
        <v>16134</v>
      </c>
      <c r="E29" s="322">
        <v>32953</v>
      </c>
      <c r="F29" s="323">
        <v>1575</v>
      </c>
      <c r="G29" s="321">
        <v>2201</v>
      </c>
      <c r="H29" s="321">
        <v>3776</v>
      </c>
    </row>
    <row r="30" spans="1:8" ht="20.100000000000001" customHeight="1" x14ac:dyDescent="0.35">
      <c r="A30" s="156" t="s">
        <v>81</v>
      </c>
      <c r="B30" s="304" t="s">
        <v>82</v>
      </c>
      <c r="C30" s="316">
        <v>46968</v>
      </c>
      <c r="D30" s="317" t="s">
        <v>524</v>
      </c>
      <c r="E30" s="318">
        <v>46968</v>
      </c>
      <c r="F30" s="319">
        <v>3779</v>
      </c>
      <c r="G30" s="317" t="s">
        <v>524</v>
      </c>
      <c r="H30" s="317">
        <v>3779</v>
      </c>
    </row>
    <row r="31" spans="1:8" ht="20.100000000000001" customHeight="1" x14ac:dyDescent="0.35">
      <c r="A31" s="154" t="s">
        <v>85</v>
      </c>
      <c r="B31" s="303" t="s">
        <v>86</v>
      </c>
      <c r="C31" s="320">
        <v>7344</v>
      </c>
      <c r="D31" s="321">
        <v>10822</v>
      </c>
      <c r="E31" s="322">
        <v>18166</v>
      </c>
      <c r="F31" s="323">
        <v>1679</v>
      </c>
      <c r="G31" s="321">
        <v>1710</v>
      </c>
      <c r="H31" s="321">
        <v>3389</v>
      </c>
    </row>
    <row r="32" spans="1:8" ht="20.100000000000001" customHeight="1" x14ac:dyDescent="0.35">
      <c r="A32" s="156" t="s">
        <v>85</v>
      </c>
      <c r="B32" s="304" t="s">
        <v>89</v>
      </c>
      <c r="C32" s="316">
        <v>50612</v>
      </c>
      <c r="D32" s="317">
        <v>18047</v>
      </c>
      <c r="E32" s="318">
        <v>68659</v>
      </c>
      <c r="F32" s="319">
        <v>2813</v>
      </c>
      <c r="G32" s="317">
        <v>2356</v>
      </c>
      <c r="H32" s="317">
        <v>5169</v>
      </c>
    </row>
    <row r="33" spans="1:8" ht="20.100000000000001" customHeight="1" x14ac:dyDescent="0.35">
      <c r="A33" s="154" t="s">
        <v>85</v>
      </c>
      <c r="B33" s="303" t="s">
        <v>90</v>
      </c>
      <c r="C33" s="320">
        <v>77037</v>
      </c>
      <c r="D33" s="321" t="s">
        <v>524</v>
      </c>
      <c r="E33" s="322">
        <v>77037</v>
      </c>
      <c r="F33" s="323">
        <v>3556</v>
      </c>
      <c r="G33" s="321" t="s">
        <v>524</v>
      </c>
      <c r="H33" s="321">
        <v>3556</v>
      </c>
    </row>
    <row r="34" spans="1:8" ht="20.100000000000001" customHeight="1" x14ac:dyDescent="0.35">
      <c r="A34" s="156" t="s">
        <v>92</v>
      </c>
      <c r="B34" s="304" t="s">
        <v>488</v>
      </c>
      <c r="C34" s="316">
        <v>38190</v>
      </c>
      <c r="D34" s="317">
        <v>8649</v>
      </c>
      <c r="E34" s="318">
        <v>46839</v>
      </c>
      <c r="F34" s="319">
        <v>2551</v>
      </c>
      <c r="G34" s="317">
        <v>308</v>
      </c>
      <c r="H34" s="317">
        <v>2859</v>
      </c>
    </row>
    <row r="35" spans="1:8" ht="20.100000000000001" customHeight="1" x14ac:dyDescent="0.35">
      <c r="A35" s="154" t="s">
        <v>92</v>
      </c>
      <c r="B35" s="303" t="s">
        <v>94</v>
      </c>
      <c r="C35" s="320">
        <v>39284</v>
      </c>
      <c r="D35" s="321">
        <v>21481</v>
      </c>
      <c r="E35" s="322">
        <v>60765</v>
      </c>
      <c r="F35" s="323">
        <v>4748</v>
      </c>
      <c r="G35" s="321" t="s">
        <v>524</v>
      </c>
      <c r="H35" s="321">
        <v>4748</v>
      </c>
    </row>
    <row r="36" spans="1:8" ht="20.100000000000001" customHeight="1" x14ac:dyDescent="0.35">
      <c r="A36" s="156" t="s">
        <v>96</v>
      </c>
      <c r="B36" s="304" t="s">
        <v>97</v>
      </c>
      <c r="C36" s="316">
        <v>52629</v>
      </c>
      <c r="D36" s="317">
        <v>19187</v>
      </c>
      <c r="E36" s="318">
        <v>71816</v>
      </c>
      <c r="F36" s="319">
        <v>5004</v>
      </c>
      <c r="G36" s="317">
        <v>14061</v>
      </c>
      <c r="H36" s="317">
        <v>19065</v>
      </c>
    </row>
    <row r="37" spans="1:8" ht="20.100000000000001" customHeight="1" x14ac:dyDescent="0.35">
      <c r="A37" s="154" t="s">
        <v>99</v>
      </c>
      <c r="B37" s="303" t="s">
        <v>100</v>
      </c>
      <c r="C37" s="320">
        <v>112008</v>
      </c>
      <c r="D37" s="321" t="s">
        <v>524</v>
      </c>
      <c r="E37" s="322">
        <v>112008</v>
      </c>
      <c r="F37" s="323">
        <v>719</v>
      </c>
      <c r="G37" s="321" t="s">
        <v>524</v>
      </c>
      <c r="H37" s="321">
        <v>719</v>
      </c>
    </row>
    <row r="38" spans="1:8" ht="20.100000000000001" customHeight="1" x14ac:dyDescent="0.35">
      <c r="A38" s="156" t="s">
        <v>102</v>
      </c>
      <c r="B38" s="304" t="s">
        <v>103</v>
      </c>
      <c r="C38" s="316">
        <v>47876</v>
      </c>
      <c r="D38" s="317">
        <v>6400</v>
      </c>
      <c r="E38" s="318">
        <v>54276</v>
      </c>
      <c r="F38" s="319">
        <v>4003</v>
      </c>
      <c r="G38" s="317" t="s">
        <v>524</v>
      </c>
      <c r="H38" s="317">
        <v>4003</v>
      </c>
    </row>
    <row r="39" spans="1:8" ht="20.100000000000001" customHeight="1" x14ac:dyDescent="0.35">
      <c r="A39" s="154" t="s">
        <v>102</v>
      </c>
      <c r="B39" s="303" t="s">
        <v>104</v>
      </c>
      <c r="C39" s="320">
        <v>31004</v>
      </c>
      <c r="D39" s="321">
        <v>10920</v>
      </c>
      <c r="E39" s="322">
        <v>41924</v>
      </c>
      <c r="F39" s="323">
        <v>125</v>
      </c>
      <c r="G39" s="321" t="s">
        <v>524</v>
      </c>
      <c r="H39" s="321">
        <v>125</v>
      </c>
    </row>
    <row r="40" spans="1:8" ht="20.100000000000001" customHeight="1" x14ac:dyDescent="0.35">
      <c r="A40" s="156" t="s">
        <v>107</v>
      </c>
      <c r="B40" s="304" t="s">
        <v>108</v>
      </c>
      <c r="C40" s="316">
        <v>41985</v>
      </c>
      <c r="D40" s="317">
        <v>1905</v>
      </c>
      <c r="E40" s="318">
        <v>43890</v>
      </c>
      <c r="F40" s="319">
        <v>4570</v>
      </c>
      <c r="G40" s="317">
        <v>523</v>
      </c>
      <c r="H40" s="317">
        <v>5093</v>
      </c>
    </row>
    <row r="41" spans="1:8" ht="20.100000000000001" customHeight="1" x14ac:dyDescent="0.35">
      <c r="A41" s="154" t="s">
        <v>107</v>
      </c>
      <c r="B41" s="303" t="s">
        <v>110</v>
      </c>
      <c r="C41" s="320">
        <v>20244</v>
      </c>
      <c r="D41" s="321" t="s">
        <v>524</v>
      </c>
      <c r="E41" s="322">
        <v>20244</v>
      </c>
      <c r="F41" s="323">
        <v>1821</v>
      </c>
      <c r="G41" s="321" t="s">
        <v>524</v>
      </c>
      <c r="H41" s="321">
        <v>1821</v>
      </c>
    </row>
    <row r="42" spans="1:8" ht="20.100000000000001" customHeight="1" x14ac:dyDescent="0.35">
      <c r="A42" s="156" t="s">
        <v>111</v>
      </c>
      <c r="B42" s="304" t="s">
        <v>112</v>
      </c>
      <c r="C42" s="316">
        <v>49301</v>
      </c>
      <c r="D42" s="317">
        <v>1957</v>
      </c>
      <c r="E42" s="318">
        <v>51258</v>
      </c>
      <c r="F42" s="319">
        <v>3964</v>
      </c>
      <c r="G42" s="317">
        <v>226</v>
      </c>
      <c r="H42" s="317">
        <v>4190</v>
      </c>
    </row>
    <row r="43" spans="1:8" ht="20.100000000000001" customHeight="1" x14ac:dyDescent="0.35">
      <c r="A43" s="154" t="s">
        <v>114</v>
      </c>
      <c r="B43" s="303" t="s">
        <v>115</v>
      </c>
      <c r="C43" s="320">
        <v>52685</v>
      </c>
      <c r="D43" s="321">
        <v>8058</v>
      </c>
      <c r="E43" s="322">
        <v>60743</v>
      </c>
      <c r="F43" s="323">
        <v>3498</v>
      </c>
      <c r="G43" s="321">
        <v>1014</v>
      </c>
      <c r="H43" s="321">
        <v>4512</v>
      </c>
    </row>
    <row r="44" spans="1:8" ht="20.100000000000001" customHeight="1" x14ac:dyDescent="0.35">
      <c r="A44" s="156" t="s">
        <v>117</v>
      </c>
      <c r="B44" s="304" t="s">
        <v>118</v>
      </c>
      <c r="C44" s="316">
        <v>36525</v>
      </c>
      <c r="D44" s="317" t="s">
        <v>524</v>
      </c>
      <c r="E44" s="318">
        <v>36525</v>
      </c>
      <c r="F44" s="319">
        <v>4465</v>
      </c>
      <c r="G44" s="317" t="s">
        <v>524</v>
      </c>
      <c r="H44" s="317">
        <v>4465</v>
      </c>
    </row>
    <row r="45" spans="1:8" ht="20.100000000000001" customHeight="1" x14ac:dyDescent="0.35">
      <c r="A45" s="154" t="s">
        <v>117</v>
      </c>
      <c r="B45" s="303" t="s">
        <v>120</v>
      </c>
      <c r="C45" s="320">
        <v>192625</v>
      </c>
      <c r="D45" s="321">
        <v>21875</v>
      </c>
      <c r="E45" s="322">
        <v>214500</v>
      </c>
      <c r="F45" s="323">
        <v>25029</v>
      </c>
      <c r="G45" s="321">
        <v>3487</v>
      </c>
      <c r="H45" s="321">
        <v>28516</v>
      </c>
    </row>
    <row r="46" spans="1:8" ht="20.100000000000001" customHeight="1" x14ac:dyDescent="0.35">
      <c r="A46" s="156" t="s">
        <v>117</v>
      </c>
      <c r="B46" s="304" t="s">
        <v>122</v>
      </c>
      <c r="C46" s="316">
        <v>27913</v>
      </c>
      <c r="D46" s="317" t="s">
        <v>524</v>
      </c>
      <c r="E46" s="318">
        <v>27913</v>
      </c>
      <c r="F46" s="319">
        <v>2206</v>
      </c>
      <c r="G46" s="317" t="s">
        <v>524</v>
      </c>
      <c r="H46" s="317">
        <v>2206</v>
      </c>
    </row>
    <row r="47" spans="1:8" ht="20.100000000000001" customHeight="1" x14ac:dyDescent="0.35">
      <c r="A47" s="154" t="s">
        <v>117</v>
      </c>
      <c r="B47" s="303" t="s">
        <v>123</v>
      </c>
      <c r="C47" s="320">
        <v>21602</v>
      </c>
      <c r="D47" s="321" t="s">
        <v>524</v>
      </c>
      <c r="E47" s="322">
        <v>21602</v>
      </c>
      <c r="F47" s="323">
        <v>3738</v>
      </c>
      <c r="G47" s="321" t="s">
        <v>524</v>
      </c>
      <c r="H47" s="321">
        <v>3738</v>
      </c>
    </row>
    <row r="48" spans="1:8" ht="20.100000000000001" customHeight="1" x14ac:dyDescent="0.35">
      <c r="A48" s="156" t="s">
        <v>117</v>
      </c>
      <c r="B48" s="304" t="s">
        <v>125</v>
      </c>
      <c r="C48" s="316">
        <v>31756</v>
      </c>
      <c r="D48" s="317">
        <v>1361</v>
      </c>
      <c r="E48" s="318">
        <v>33117</v>
      </c>
      <c r="F48" s="319">
        <v>2574</v>
      </c>
      <c r="G48" s="317">
        <v>560</v>
      </c>
      <c r="H48" s="317">
        <v>3134</v>
      </c>
    </row>
    <row r="49" spans="1:8" ht="20.100000000000001" customHeight="1" x14ac:dyDescent="0.35">
      <c r="A49" s="154" t="s">
        <v>128</v>
      </c>
      <c r="B49" s="303" t="s">
        <v>129</v>
      </c>
      <c r="C49" s="320">
        <v>29578</v>
      </c>
      <c r="D49" s="321">
        <v>675</v>
      </c>
      <c r="E49" s="322">
        <v>30253</v>
      </c>
      <c r="F49" s="323">
        <v>1849</v>
      </c>
      <c r="G49" s="321" t="s">
        <v>524</v>
      </c>
      <c r="H49" s="321">
        <v>1849</v>
      </c>
    </row>
    <row r="50" spans="1:8" ht="20.100000000000001" customHeight="1" x14ac:dyDescent="0.35">
      <c r="A50" s="156" t="s">
        <v>128</v>
      </c>
      <c r="B50" s="304" t="s">
        <v>130</v>
      </c>
      <c r="C50" s="316">
        <v>5427</v>
      </c>
      <c r="D50" s="317">
        <v>8453</v>
      </c>
      <c r="E50" s="318">
        <v>13880</v>
      </c>
      <c r="F50" s="319">
        <v>1344</v>
      </c>
      <c r="G50" s="317">
        <v>2241</v>
      </c>
      <c r="H50" s="317">
        <v>3585</v>
      </c>
    </row>
    <row r="51" spans="1:8" ht="20.100000000000001" customHeight="1" x14ac:dyDescent="0.35">
      <c r="A51" s="154" t="s">
        <v>134</v>
      </c>
      <c r="B51" s="303" t="s">
        <v>135</v>
      </c>
      <c r="C51" s="320">
        <v>30681</v>
      </c>
      <c r="D51" s="321">
        <v>10933</v>
      </c>
      <c r="E51" s="322">
        <v>41614</v>
      </c>
      <c r="F51" s="323">
        <v>3923</v>
      </c>
      <c r="G51" s="321">
        <v>5211</v>
      </c>
      <c r="H51" s="321">
        <v>9134</v>
      </c>
    </row>
    <row r="52" spans="1:8" ht="20.100000000000001" customHeight="1" x14ac:dyDescent="0.35">
      <c r="A52" s="156" t="s">
        <v>134</v>
      </c>
      <c r="B52" s="304" t="s">
        <v>137</v>
      </c>
      <c r="C52" s="316">
        <v>27178</v>
      </c>
      <c r="D52" s="317">
        <v>1658</v>
      </c>
      <c r="E52" s="318">
        <v>28836</v>
      </c>
      <c r="F52" s="319">
        <v>2117</v>
      </c>
      <c r="G52" s="317">
        <v>347</v>
      </c>
      <c r="H52" s="317">
        <v>2464</v>
      </c>
    </row>
    <row r="53" spans="1:8" ht="20.100000000000001" customHeight="1" x14ac:dyDescent="0.35">
      <c r="A53" s="154" t="s">
        <v>139</v>
      </c>
      <c r="B53" s="303" t="s">
        <v>140</v>
      </c>
      <c r="C53" s="320">
        <v>23071</v>
      </c>
      <c r="D53" s="321" t="s">
        <v>524</v>
      </c>
      <c r="E53" s="322">
        <v>23071</v>
      </c>
      <c r="F53" s="323">
        <v>1475</v>
      </c>
      <c r="G53" s="321" t="s">
        <v>524</v>
      </c>
      <c r="H53" s="321">
        <v>1475</v>
      </c>
    </row>
    <row r="54" spans="1:8" ht="20.100000000000001" customHeight="1" x14ac:dyDescent="0.35">
      <c r="A54" s="156" t="s">
        <v>142</v>
      </c>
      <c r="B54" s="304" t="s">
        <v>143</v>
      </c>
      <c r="C54" s="316">
        <v>28127</v>
      </c>
      <c r="D54" s="317">
        <v>1597</v>
      </c>
      <c r="E54" s="318">
        <v>29724</v>
      </c>
      <c r="F54" s="319">
        <v>2409</v>
      </c>
      <c r="G54" s="317" t="s">
        <v>524</v>
      </c>
      <c r="H54" s="317">
        <v>2409</v>
      </c>
    </row>
    <row r="55" spans="1:8" ht="20.100000000000001" customHeight="1" x14ac:dyDescent="0.35">
      <c r="A55" s="154" t="s">
        <v>145</v>
      </c>
      <c r="B55" s="303" t="s">
        <v>146</v>
      </c>
      <c r="C55" s="320">
        <v>64689</v>
      </c>
      <c r="D55" s="321">
        <v>865</v>
      </c>
      <c r="E55" s="322">
        <v>65554</v>
      </c>
      <c r="F55" s="323">
        <v>5079</v>
      </c>
      <c r="G55" s="321">
        <v>306</v>
      </c>
      <c r="H55" s="321">
        <v>5385</v>
      </c>
    </row>
    <row r="56" spans="1:8" ht="20.100000000000001" customHeight="1" x14ac:dyDescent="0.35">
      <c r="A56" s="156" t="s">
        <v>145</v>
      </c>
      <c r="B56" s="304" t="s">
        <v>150</v>
      </c>
      <c r="C56" s="316">
        <v>68807</v>
      </c>
      <c r="D56" s="317">
        <v>2789</v>
      </c>
      <c r="E56" s="318">
        <v>71596</v>
      </c>
      <c r="F56" s="319">
        <v>6488</v>
      </c>
      <c r="G56" s="317">
        <v>463</v>
      </c>
      <c r="H56" s="317">
        <v>6951</v>
      </c>
    </row>
    <row r="57" spans="1:8" ht="20.100000000000001" customHeight="1" x14ac:dyDescent="0.35">
      <c r="A57" s="154" t="s">
        <v>145</v>
      </c>
      <c r="B57" s="303" t="s">
        <v>152</v>
      </c>
      <c r="C57" s="320">
        <v>30739</v>
      </c>
      <c r="D57" s="321">
        <v>2481</v>
      </c>
      <c r="E57" s="322">
        <v>33220</v>
      </c>
      <c r="F57" s="323">
        <v>2740</v>
      </c>
      <c r="G57" s="321" t="s">
        <v>524</v>
      </c>
      <c r="H57" s="321">
        <v>2740</v>
      </c>
    </row>
    <row r="58" spans="1:8" ht="20.100000000000001" customHeight="1" x14ac:dyDescent="0.35">
      <c r="A58" s="156" t="s">
        <v>154</v>
      </c>
      <c r="B58" s="304" t="s">
        <v>155</v>
      </c>
      <c r="C58" s="316">
        <v>45402</v>
      </c>
      <c r="D58" s="317">
        <v>4000</v>
      </c>
      <c r="E58" s="318">
        <v>49402</v>
      </c>
      <c r="F58" s="319">
        <v>847</v>
      </c>
      <c r="G58" s="317" t="s">
        <v>524</v>
      </c>
      <c r="H58" s="317">
        <v>847</v>
      </c>
    </row>
    <row r="59" spans="1:8" ht="20.100000000000001" customHeight="1" x14ac:dyDescent="0.35">
      <c r="A59" s="154" t="s">
        <v>157</v>
      </c>
      <c r="B59" s="303" t="s">
        <v>158</v>
      </c>
      <c r="C59" s="320">
        <v>15333</v>
      </c>
      <c r="D59" s="321">
        <v>1606</v>
      </c>
      <c r="E59" s="322">
        <v>16939</v>
      </c>
      <c r="F59" s="323">
        <v>4386</v>
      </c>
      <c r="G59" s="321">
        <v>93</v>
      </c>
      <c r="H59" s="321">
        <v>4479</v>
      </c>
    </row>
    <row r="60" spans="1:8" ht="20.100000000000001" customHeight="1" x14ac:dyDescent="0.35">
      <c r="A60" s="156" t="s">
        <v>157</v>
      </c>
      <c r="B60" s="304" t="s">
        <v>160</v>
      </c>
      <c r="C60" s="316">
        <v>39498</v>
      </c>
      <c r="D60" s="317">
        <v>3971</v>
      </c>
      <c r="E60" s="318">
        <v>43469</v>
      </c>
      <c r="F60" s="319">
        <v>4076</v>
      </c>
      <c r="G60" s="317" t="s">
        <v>524</v>
      </c>
      <c r="H60" s="317">
        <v>4076</v>
      </c>
    </row>
    <row r="61" spans="1:8" ht="20.100000000000001" customHeight="1" x14ac:dyDescent="0.35">
      <c r="A61" s="154" t="s">
        <v>162</v>
      </c>
      <c r="B61" s="303" t="s">
        <v>163</v>
      </c>
      <c r="C61" s="320">
        <v>50387</v>
      </c>
      <c r="D61" s="321">
        <v>28314</v>
      </c>
      <c r="E61" s="322">
        <v>78701</v>
      </c>
      <c r="F61" s="323">
        <v>5366</v>
      </c>
      <c r="G61" s="321">
        <v>21518</v>
      </c>
      <c r="H61" s="321">
        <v>26884</v>
      </c>
    </row>
    <row r="62" spans="1:8" ht="20.100000000000001" customHeight="1" x14ac:dyDescent="0.35">
      <c r="A62" s="156" t="s">
        <v>162</v>
      </c>
      <c r="B62" s="304" t="s">
        <v>165</v>
      </c>
      <c r="C62" s="316">
        <v>38917</v>
      </c>
      <c r="D62" s="317">
        <v>6571</v>
      </c>
      <c r="E62" s="318">
        <v>45488</v>
      </c>
      <c r="F62" s="319">
        <v>3002</v>
      </c>
      <c r="G62" s="317">
        <v>1804</v>
      </c>
      <c r="H62" s="317">
        <v>4806</v>
      </c>
    </row>
    <row r="63" spans="1:8" ht="20.100000000000001" customHeight="1" x14ac:dyDescent="0.35">
      <c r="A63" s="154" t="s">
        <v>162</v>
      </c>
      <c r="B63" s="303" t="s">
        <v>166</v>
      </c>
      <c r="C63" s="320">
        <v>64932</v>
      </c>
      <c r="D63" s="321">
        <v>7911</v>
      </c>
      <c r="E63" s="322">
        <v>72843</v>
      </c>
      <c r="F63" s="323">
        <v>4820</v>
      </c>
      <c r="G63" s="321">
        <v>1074</v>
      </c>
      <c r="H63" s="321">
        <v>5894</v>
      </c>
    </row>
    <row r="64" spans="1:8" ht="20.100000000000001" customHeight="1" x14ac:dyDescent="0.35">
      <c r="A64" s="156" t="s">
        <v>168</v>
      </c>
      <c r="B64" s="304" t="s">
        <v>169</v>
      </c>
      <c r="C64" s="316">
        <v>34521</v>
      </c>
      <c r="D64" s="317" t="s">
        <v>524</v>
      </c>
      <c r="E64" s="318">
        <v>34521</v>
      </c>
      <c r="F64" s="319">
        <v>3510</v>
      </c>
      <c r="G64" s="317" t="s">
        <v>524</v>
      </c>
      <c r="H64" s="317">
        <v>3510</v>
      </c>
    </row>
    <row r="65" spans="1:8" ht="20.100000000000001" customHeight="1" x14ac:dyDescent="0.35">
      <c r="A65" s="154" t="s">
        <v>168</v>
      </c>
      <c r="B65" s="303" t="s">
        <v>171</v>
      </c>
      <c r="C65" s="320">
        <v>15131</v>
      </c>
      <c r="D65" s="321">
        <v>3830</v>
      </c>
      <c r="E65" s="322">
        <v>18961</v>
      </c>
      <c r="F65" s="323">
        <v>1767</v>
      </c>
      <c r="G65" s="321">
        <v>505</v>
      </c>
      <c r="H65" s="321">
        <v>2272</v>
      </c>
    </row>
    <row r="66" spans="1:8" ht="20.100000000000001" customHeight="1" x14ac:dyDescent="0.35">
      <c r="A66" s="156" t="s">
        <v>173</v>
      </c>
      <c r="B66" s="304" t="s">
        <v>174</v>
      </c>
      <c r="C66" s="316">
        <v>36951</v>
      </c>
      <c r="D66" s="317" t="s">
        <v>524</v>
      </c>
      <c r="E66" s="318">
        <v>36951</v>
      </c>
      <c r="F66" s="319">
        <v>5558</v>
      </c>
      <c r="G66" s="317" t="s">
        <v>524</v>
      </c>
      <c r="H66" s="317">
        <v>5558</v>
      </c>
    </row>
    <row r="67" spans="1:8" ht="20.100000000000001" customHeight="1" x14ac:dyDescent="0.35">
      <c r="A67" s="154" t="s">
        <v>176</v>
      </c>
      <c r="B67" s="303" t="s">
        <v>177</v>
      </c>
      <c r="C67" s="320">
        <v>25775</v>
      </c>
      <c r="D67" s="321">
        <v>4110</v>
      </c>
      <c r="E67" s="322">
        <v>29885</v>
      </c>
      <c r="F67" s="323">
        <v>2142</v>
      </c>
      <c r="G67" s="321">
        <v>185</v>
      </c>
      <c r="H67" s="321">
        <v>2327</v>
      </c>
    </row>
    <row r="68" spans="1:8" ht="20.100000000000001" customHeight="1" x14ac:dyDescent="0.35">
      <c r="A68" s="156" t="s">
        <v>179</v>
      </c>
      <c r="B68" s="304" t="s">
        <v>180</v>
      </c>
      <c r="C68" s="316">
        <v>24938</v>
      </c>
      <c r="D68" s="317">
        <v>4883</v>
      </c>
      <c r="E68" s="318">
        <v>29821</v>
      </c>
      <c r="F68" s="319">
        <v>1269</v>
      </c>
      <c r="G68" s="317">
        <v>149</v>
      </c>
      <c r="H68" s="317">
        <v>1418</v>
      </c>
    </row>
    <row r="69" spans="1:8" ht="20.100000000000001" customHeight="1" x14ac:dyDescent="0.35">
      <c r="A69" s="154" t="s">
        <v>182</v>
      </c>
      <c r="B69" s="303" t="s">
        <v>183</v>
      </c>
      <c r="C69" s="320">
        <v>35444</v>
      </c>
      <c r="D69" s="321">
        <v>4013</v>
      </c>
      <c r="E69" s="322">
        <v>39457</v>
      </c>
      <c r="F69" s="323">
        <v>909</v>
      </c>
      <c r="G69" s="321" t="s">
        <v>524</v>
      </c>
      <c r="H69" s="321">
        <v>909</v>
      </c>
    </row>
    <row r="70" spans="1:8" ht="20.100000000000001" customHeight="1" x14ac:dyDescent="0.35">
      <c r="A70" s="156" t="s">
        <v>185</v>
      </c>
      <c r="B70" s="304" t="s">
        <v>186</v>
      </c>
      <c r="C70" s="316">
        <v>17713</v>
      </c>
      <c r="D70" s="317">
        <v>3830</v>
      </c>
      <c r="E70" s="318">
        <v>21543</v>
      </c>
      <c r="F70" s="319">
        <v>2424</v>
      </c>
      <c r="G70" s="317">
        <v>855</v>
      </c>
      <c r="H70" s="317">
        <v>3279</v>
      </c>
    </row>
    <row r="71" spans="1:8" ht="25.5" customHeight="1" x14ac:dyDescent="0.35">
      <c r="A71" s="160"/>
      <c r="B71" s="142" t="s">
        <v>274</v>
      </c>
      <c r="C71" s="312">
        <v>2803983</v>
      </c>
      <c r="D71" s="313">
        <v>423598</v>
      </c>
      <c r="E71" s="314">
        <v>3227581</v>
      </c>
      <c r="F71" s="315">
        <v>216987</v>
      </c>
      <c r="G71" s="313">
        <v>80086</v>
      </c>
      <c r="H71" s="313">
        <v>297073</v>
      </c>
    </row>
    <row r="72" spans="1:8" ht="25.5" customHeight="1" thickBot="1" x14ac:dyDescent="0.4">
      <c r="A72" s="597"/>
      <c r="B72" s="598" t="s">
        <v>371</v>
      </c>
      <c r="C72" s="599">
        <v>42485</v>
      </c>
      <c r="D72" s="600">
        <v>9209</v>
      </c>
      <c r="E72" s="601">
        <v>48903</v>
      </c>
      <c r="F72" s="602">
        <v>3338</v>
      </c>
      <c r="G72" s="600">
        <v>2288</v>
      </c>
      <c r="H72" s="600">
        <v>4570</v>
      </c>
    </row>
    <row r="73" spans="1:8" s="504" customFormat="1" ht="25.5" customHeight="1" x14ac:dyDescent="0.35">
      <c r="A73" s="594"/>
      <c r="B73" s="525" t="s">
        <v>888</v>
      </c>
      <c r="C73" s="596"/>
      <c r="D73" s="596"/>
      <c r="E73" s="596"/>
      <c r="F73" s="596"/>
      <c r="G73" s="596"/>
      <c r="H73" s="595"/>
    </row>
    <row r="74" spans="1:8" s="504" customFormat="1" ht="20.100000000000001" customHeight="1" thickBot="1" x14ac:dyDescent="0.4">
      <c r="A74" s="603" t="s">
        <v>864</v>
      </c>
      <c r="B74" s="604" t="s">
        <v>865</v>
      </c>
      <c r="C74" s="605">
        <v>93921</v>
      </c>
      <c r="D74" s="606">
        <v>0</v>
      </c>
      <c r="E74" s="607">
        <v>93921</v>
      </c>
      <c r="F74" s="608">
        <v>9622</v>
      </c>
      <c r="G74" s="606">
        <v>0</v>
      </c>
      <c r="H74" s="606">
        <v>9622</v>
      </c>
    </row>
    <row r="75" spans="1:8" s="504" customFormat="1" ht="24.95" customHeight="1" x14ac:dyDescent="0.35">
      <c r="A75" s="594"/>
      <c r="B75" s="525" t="s">
        <v>901</v>
      </c>
      <c r="C75" s="596"/>
      <c r="D75" s="596"/>
      <c r="E75" s="596"/>
      <c r="F75" s="596"/>
      <c r="G75" s="596"/>
      <c r="H75" s="595"/>
    </row>
    <row r="76" spans="1:8" ht="20.100000000000001" customHeight="1" x14ac:dyDescent="0.35">
      <c r="A76" s="156" t="s">
        <v>188</v>
      </c>
      <c r="B76" s="304" t="s">
        <v>189</v>
      </c>
      <c r="C76" s="316">
        <v>13425</v>
      </c>
      <c r="D76" s="317">
        <v>3713</v>
      </c>
      <c r="E76" s="318">
        <v>17138</v>
      </c>
      <c r="F76" s="319">
        <v>342</v>
      </c>
      <c r="G76" s="317">
        <v>578</v>
      </c>
      <c r="H76" s="317">
        <v>920</v>
      </c>
    </row>
    <row r="77" spans="1:8" ht="20.100000000000001" customHeight="1" x14ac:dyDescent="0.35">
      <c r="A77" s="154" t="s">
        <v>191</v>
      </c>
      <c r="B77" s="303" t="s">
        <v>192</v>
      </c>
      <c r="C77" s="320">
        <v>13644</v>
      </c>
      <c r="D77" s="321">
        <v>338</v>
      </c>
      <c r="E77" s="322">
        <v>13982</v>
      </c>
      <c r="F77" s="323">
        <v>750</v>
      </c>
      <c r="G77" s="321" t="s">
        <v>524</v>
      </c>
      <c r="H77" s="321">
        <v>750</v>
      </c>
    </row>
    <row r="78" spans="1:8" ht="20.100000000000001" customHeight="1" x14ac:dyDescent="0.35">
      <c r="A78" s="156" t="s">
        <v>195</v>
      </c>
      <c r="B78" s="304" t="s">
        <v>196</v>
      </c>
      <c r="C78" s="316">
        <v>11802</v>
      </c>
      <c r="D78" s="317" t="s">
        <v>524</v>
      </c>
      <c r="E78" s="318">
        <v>11802</v>
      </c>
      <c r="F78" s="319">
        <v>509</v>
      </c>
      <c r="G78" s="317" t="s">
        <v>524</v>
      </c>
      <c r="H78" s="317">
        <v>509</v>
      </c>
    </row>
    <row r="79" spans="1:8" ht="20.100000000000001" customHeight="1" x14ac:dyDescent="0.35">
      <c r="A79" s="154" t="s">
        <v>199</v>
      </c>
      <c r="B79" s="303" t="s">
        <v>200</v>
      </c>
      <c r="C79" s="320">
        <v>9416</v>
      </c>
      <c r="D79" s="321">
        <v>82</v>
      </c>
      <c r="E79" s="322">
        <v>9498</v>
      </c>
      <c r="F79" s="323">
        <v>1987</v>
      </c>
      <c r="G79" s="321">
        <v>62</v>
      </c>
      <c r="H79" s="321">
        <v>2049</v>
      </c>
    </row>
    <row r="80" spans="1:8" ht="20.100000000000001" customHeight="1" x14ac:dyDescent="0.35">
      <c r="A80" s="156" t="s">
        <v>202</v>
      </c>
      <c r="B80" s="304" t="s">
        <v>203</v>
      </c>
      <c r="C80" s="316">
        <v>32263</v>
      </c>
      <c r="D80" s="317" t="s">
        <v>524</v>
      </c>
      <c r="E80" s="318">
        <v>32263</v>
      </c>
      <c r="F80" s="319">
        <v>3060</v>
      </c>
      <c r="G80" s="317" t="s">
        <v>524</v>
      </c>
      <c r="H80" s="317">
        <v>3060</v>
      </c>
    </row>
    <row r="81" spans="1:8" ht="20.100000000000001" customHeight="1" x14ac:dyDescent="0.35">
      <c r="A81" s="154" t="s">
        <v>202</v>
      </c>
      <c r="B81" s="303" t="s">
        <v>204</v>
      </c>
      <c r="C81" s="320">
        <v>13942</v>
      </c>
      <c r="D81" s="321" t="s">
        <v>524</v>
      </c>
      <c r="E81" s="322">
        <v>13942</v>
      </c>
      <c r="F81" s="323">
        <v>1286</v>
      </c>
      <c r="G81" s="321" t="s">
        <v>524</v>
      </c>
      <c r="H81" s="321">
        <v>1286</v>
      </c>
    </row>
    <row r="82" spans="1:8" ht="20.100000000000001" customHeight="1" x14ac:dyDescent="0.35">
      <c r="A82" s="156" t="s">
        <v>205</v>
      </c>
      <c r="B82" s="304" t="s">
        <v>206</v>
      </c>
      <c r="C82" s="316">
        <v>14557</v>
      </c>
      <c r="D82" s="317">
        <v>1863</v>
      </c>
      <c r="E82" s="318">
        <v>16420</v>
      </c>
      <c r="F82" s="319">
        <v>2195</v>
      </c>
      <c r="G82" s="317">
        <v>462</v>
      </c>
      <c r="H82" s="317">
        <v>2657</v>
      </c>
    </row>
    <row r="83" spans="1:8" ht="20.100000000000001" customHeight="1" x14ac:dyDescent="0.35">
      <c r="A83" s="154" t="s">
        <v>205</v>
      </c>
      <c r="B83" s="303" t="s">
        <v>818</v>
      </c>
      <c r="C83" s="320">
        <v>30090</v>
      </c>
      <c r="D83" s="321" t="s">
        <v>524</v>
      </c>
      <c r="E83" s="322">
        <v>30090</v>
      </c>
      <c r="F83" s="323">
        <v>17321</v>
      </c>
      <c r="G83" s="321" t="s">
        <v>524</v>
      </c>
      <c r="H83" s="321">
        <v>17321</v>
      </c>
    </row>
    <row r="84" spans="1:8" ht="20.100000000000001" customHeight="1" x14ac:dyDescent="0.35">
      <c r="A84" s="156" t="s">
        <v>205</v>
      </c>
      <c r="B84" s="304" t="s">
        <v>815</v>
      </c>
      <c r="C84" s="316">
        <v>24260</v>
      </c>
      <c r="D84" s="317" t="s">
        <v>524</v>
      </c>
      <c r="E84" s="318">
        <v>24260</v>
      </c>
      <c r="F84" s="319">
        <v>600</v>
      </c>
      <c r="G84" s="317" t="s">
        <v>524</v>
      </c>
      <c r="H84" s="317">
        <v>600</v>
      </c>
    </row>
    <row r="85" spans="1:8" ht="20.100000000000001" customHeight="1" x14ac:dyDescent="0.35">
      <c r="A85" s="154" t="s">
        <v>212</v>
      </c>
      <c r="B85" s="303" t="s">
        <v>213</v>
      </c>
      <c r="C85" s="320">
        <v>8658</v>
      </c>
      <c r="D85" s="321">
        <v>573</v>
      </c>
      <c r="E85" s="322">
        <v>9231</v>
      </c>
      <c r="F85" s="323">
        <v>559</v>
      </c>
      <c r="G85" s="321" t="s">
        <v>524</v>
      </c>
      <c r="H85" s="321">
        <v>559</v>
      </c>
    </row>
    <row r="86" spans="1:8" ht="25.5" customHeight="1" x14ac:dyDescent="0.35">
      <c r="A86" s="160"/>
      <c r="B86" s="142" t="s">
        <v>276</v>
      </c>
      <c r="C86" s="312">
        <v>172057</v>
      </c>
      <c r="D86" s="313">
        <v>6569</v>
      </c>
      <c r="E86" s="314">
        <v>178626</v>
      </c>
      <c r="F86" s="315">
        <v>28609</v>
      </c>
      <c r="G86" s="313">
        <v>1102</v>
      </c>
      <c r="H86" s="313">
        <v>29711</v>
      </c>
    </row>
    <row r="87" spans="1:8" ht="25.5" customHeight="1" x14ac:dyDescent="0.35">
      <c r="A87" s="162"/>
      <c r="B87" s="305" t="s">
        <v>371</v>
      </c>
      <c r="C87" s="308">
        <v>17206</v>
      </c>
      <c r="D87" s="309">
        <v>1314</v>
      </c>
      <c r="E87" s="310">
        <v>17863</v>
      </c>
      <c r="F87" s="311">
        <v>2861</v>
      </c>
      <c r="G87" s="309">
        <v>367</v>
      </c>
      <c r="H87" s="309">
        <v>2971</v>
      </c>
    </row>
    <row r="88" spans="1:8" x14ac:dyDescent="0.35">
      <c r="A88" s="15" t="s">
        <v>657</v>
      </c>
      <c r="B88" s="272"/>
    </row>
    <row r="89" spans="1:8" x14ac:dyDescent="0.35">
      <c r="A89" s="738" t="s">
        <v>660</v>
      </c>
      <c r="B89" s="738"/>
    </row>
    <row r="90" spans="1:8" x14ac:dyDescent="0.35">
      <c r="A90" s="15" t="s">
        <v>658</v>
      </c>
      <c r="B90" s="272"/>
    </row>
    <row r="91" spans="1:8" x14ac:dyDescent="0.35">
      <c r="A91" s="272"/>
      <c r="B91" s="272"/>
    </row>
    <row r="92" spans="1:8" x14ac:dyDescent="0.35">
      <c r="A92" s="244" t="s">
        <v>659</v>
      </c>
      <c r="B92" s="272"/>
    </row>
    <row r="93" spans="1:8" x14ac:dyDescent="0.35">
      <c r="A93" s="125" t="s">
        <v>519</v>
      </c>
      <c r="B93" s="272"/>
    </row>
  </sheetData>
  <autoFilter ref="A4:H4"/>
  <mergeCells count="5">
    <mergeCell ref="C3:E3"/>
    <mergeCell ref="F3:H3"/>
    <mergeCell ref="A89:B89"/>
    <mergeCell ref="A1:B1"/>
    <mergeCell ref="A2:B2"/>
  </mergeCells>
  <hyperlinks>
    <hyperlink ref="A2:B2" location="TOC!A1" display="Return to Table of Contents"/>
  </hyperlinks>
  <pageMargins left="0.25" right="0.25" top="0.75" bottom="0.75" header="0.3" footer="0.3"/>
  <pageSetup scale="44" fitToHeight="2" orientation="portrait" horizontalDpi="1200" verticalDpi="1200" r:id="rId1"/>
  <headerFooter>
    <oddHeader>&amp;L&amp;9 2019-20 &amp;"Arial,Italic"Survey of Dental Education&amp;"Arial,Regular"
Report 1 - Academic Programs, Enrollment, and Graduates</oddHeader>
  </headerFooter>
  <rowBreaks count="1" manualBreakCount="1">
    <brk id="75"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Q52"/>
  <sheetViews>
    <sheetView zoomScaleNormal="100" workbookViewId="0"/>
  </sheetViews>
  <sheetFormatPr defaultColWidth="9.1328125" defaultRowHeight="12.75" x14ac:dyDescent="0.35"/>
  <cols>
    <col min="1" max="15" width="9.1328125" style="16"/>
    <col min="16" max="16" width="9.265625" style="16" customWidth="1"/>
    <col min="17" max="16384" width="9.1328125" style="16"/>
  </cols>
  <sheetData>
    <row r="1" spans="1:15" ht="15.75" x14ac:dyDescent="0.4">
      <c r="A1" s="427" t="s">
        <v>916</v>
      </c>
      <c r="B1" s="28"/>
      <c r="C1" s="28"/>
    </row>
    <row r="2" spans="1:15" ht="13.5" x14ac:dyDescent="0.35">
      <c r="A2" s="670" t="s">
        <v>0</v>
      </c>
      <c r="B2" s="670"/>
      <c r="C2" s="670"/>
    </row>
    <row r="4" spans="1:15" x14ac:dyDescent="0.35">
      <c r="A4" s="382"/>
      <c r="B4" s="382"/>
      <c r="C4" s="382"/>
      <c r="D4" s="382"/>
      <c r="E4" s="382"/>
      <c r="F4" s="382"/>
      <c r="G4" s="382"/>
      <c r="H4" s="382"/>
      <c r="I4" s="382"/>
      <c r="J4" s="382"/>
      <c r="K4" s="382"/>
      <c r="L4" s="382"/>
      <c r="M4" s="382"/>
      <c r="N4" s="382"/>
      <c r="O4" s="382"/>
    </row>
    <row r="5" spans="1:15" x14ac:dyDescent="0.35">
      <c r="A5" s="382"/>
      <c r="B5" s="382"/>
      <c r="C5" s="382"/>
      <c r="D5" s="382"/>
      <c r="E5" s="382"/>
      <c r="F5" s="382"/>
      <c r="G5" s="382"/>
      <c r="H5" s="382"/>
      <c r="I5" s="382"/>
      <c r="J5" s="382"/>
      <c r="K5" s="382"/>
      <c r="L5" s="382"/>
      <c r="M5" s="382"/>
      <c r="N5" s="382"/>
      <c r="O5" s="382"/>
    </row>
    <row r="6" spans="1:15" x14ac:dyDescent="0.35">
      <c r="A6" s="382"/>
      <c r="B6" s="382"/>
      <c r="C6" s="382"/>
      <c r="D6" s="382"/>
      <c r="E6" s="382"/>
      <c r="F6" s="382"/>
      <c r="G6" s="382"/>
      <c r="H6" s="382"/>
      <c r="I6" s="382"/>
      <c r="J6" s="382"/>
      <c r="K6" s="382"/>
      <c r="L6" s="382"/>
      <c r="M6" s="382"/>
      <c r="N6" s="382"/>
      <c r="O6" s="382"/>
    </row>
    <row r="7" spans="1:15" x14ac:dyDescent="0.35">
      <c r="A7" s="382"/>
      <c r="B7" s="382"/>
      <c r="C7" s="382"/>
      <c r="D7" s="382"/>
      <c r="E7" s="382"/>
      <c r="F7" s="382"/>
      <c r="G7" s="382"/>
      <c r="H7" s="382"/>
      <c r="I7" s="382"/>
      <c r="J7" s="382"/>
      <c r="K7" s="382"/>
      <c r="L7" s="382"/>
      <c r="M7" s="382"/>
      <c r="N7" s="382"/>
      <c r="O7" s="382"/>
    </row>
    <row r="8" spans="1:15" x14ac:dyDescent="0.35">
      <c r="A8" s="382"/>
      <c r="B8" s="382"/>
      <c r="C8" s="382"/>
      <c r="D8" s="382"/>
      <c r="E8" s="382"/>
      <c r="F8" s="382"/>
      <c r="G8" s="382"/>
      <c r="H8" s="382"/>
      <c r="I8" s="382"/>
      <c r="J8" s="382"/>
      <c r="K8" s="382"/>
      <c r="L8" s="382"/>
      <c r="M8" s="382"/>
      <c r="N8" s="382"/>
      <c r="O8" s="382"/>
    </row>
    <row r="9" spans="1:15" x14ac:dyDescent="0.35">
      <c r="A9" s="382"/>
      <c r="B9" s="382"/>
      <c r="C9" s="382"/>
      <c r="D9" s="382"/>
      <c r="E9" s="382"/>
      <c r="F9" s="382"/>
      <c r="G9" s="382"/>
      <c r="H9" s="382"/>
      <c r="I9" s="382"/>
      <c r="J9" s="382"/>
      <c r="K9" s="382"/>
      <c r="L9" s="382"/>
      <c r="M9" s="382"/>
      <c r="N9" s="382"/>
      <c r="O9" s="382"/>
    </row>
    <row r="10" spans="1:15" x14ac:dyDescent="0.35">
      <c r="A10" s="382"/>
      <c r="B10" s="382"/>
      <c r="C10" s="382"/>
      <c r="D10" s="382"/>
      <c r="E10" s="382"/>
      <c r="F10" s="382"/>
      <c r="G10" s="382"/>
      <c r="H10" s="382"/>
      <c r="I10" s="382"/>
      <c r="J10" s="382"/>
      <c r="K10" s="382"/>
      <c r="L10" s="382"/>
      <c r="M10" s="382"/>
      <c r="N10" s="382"/>
      <c r="O10" s="382"/>
    </row>
    <row r="11" spans="1:15" x14ac:dyDescent="0.35">
      <c r="A11" s="382"/>
      <c r="B11" s="382"/>
      <c r="C11" s="382"/>
      <c r="D11" s="382"/>
      <c r="E11" s="382"/>
      <c r="F11" s="382"/>
      <c r="G11" s="382"/>
      <c r="H11" s="382"/>
      <c r="I11" s="382"/>
      <c r="J11" s="382"/>
      <c r="K11" s="382"/>
      <c r="L11" s="382"/>
      <c r="M11" s="382"/>
      <c r="N11" s="382"/>
      <c r="O11" s="382"/>
    </row>
    <row r="12" spans="1:15" x14ac:dyDescent="0.35">
      <c r="A12" s="382"/>
      <c r="B12" s="382"/>
      <c r="C12" s="382"/>
      <c r="D12" s="382"/>
      <c r="E12" s="382"/>
      <c r="F12" s="382"/>
      <c r="G12" s="382"/>
      <c r="H12" s="382"/>
      <c r="I12" s="382"/>
      <c r="J12" s="382"/>
      <c r="K12" s="382"/>
      <c r="L12" s="382"/>
      <c r="M12" s="382"/>
      <c r="N12" s="382"/>
      <c r="O12" s="382"/>
    </row>
    <row r="13" spans="1:15" x14ac:dyDescent="0.35">
      <c r="A13" s="382"/>
      <c r="B13" s="382"/>
      <c r="C13" s="382"/>
      <c r="D13" s="382"/>
      <c r="E13" s="382"/>
      <c r="F13" s="382"/>
      <c r="G13" s="382"/>
      <c r="H13" s="382"/>
      <c r="I13" s="382"/>
      <c r="J13" s="382"/>
      <c r="K13" s="382"/>
      <c r="L13" s="382"/>
      <c r="M13" s="382"/>
      <c r="N13" s="382"/>
      <c r="O13" s="382"/>
    </row>
    <row r="14" spans="1:15" x14ac:dyDescent="0.35">
      <c r="A14" s="382"/>
      <c r="B14" s="382"/>
      <c r="C14" s="382"/>
      <c r="D14" s="382"/>
      <c r="E14" s="382"/>
      <c r="F14" s="382"/>
      <c r="G14" s="382"/>
      <c r="H14" s="382"/>
      <c r="I14" s="382"/>
      <c r="J14" s="382"/>
      <c r="K14" s="382"/>
      <c r="L14" s="382"/>
      <c r="M14" s="382"/>
      <c r="N14" s="382"/>
      <c r="O14" s="382"/>
    </row>
    <row r="15" spans="1:15" x14ac:dyDescent="0.35">
      <c r="A15" s="382"/>
      <c r="B15" s="382"/>
      <c r="C15" s="382"/>
      <c r="D15" s="382"/>
      <c r="E15" s="382"/>
      <c r="F15" s="382"/>
      <c r="G15" s="382"/>
      <c r="H15" s="382"/>
      <c r="I15" s="382"/>
      <c r="J15" s="382"/>
      <c r="K15" s="382"/>
      <c r="L15" s="382"/>
      <c r="M15" s="382"/>
      <c r="N15" s="382"/>
      <c r="O15" s="382"/>
    </row>
    <row r="16" spans="1:15" x14ac:dyDescent="0.35">
      <c r="A16" s="382"/>
      <c r="B16" s="382"/>
      <c r="C16" s="382"/>
      <c r="D16" s="382"/>
      <c r="E16" s="382"/>
      <c r="F16" s="382"/>
      <c r="G16" s="382"/>
      <c r="H16" s="382"/>
      <c r="I16" s="382"/>
      <c r="J16" s="382"/>
      <c r="K16" s="382"/>
      <c r="L16" s="382"/>
      <c r="M16" s="382"/>
      <c r="N16" s="382"/>
      <c r="O16" s="382"/>
    </row>
    <row r="17" spans="1:15" x14ac:dyDescent="0.35">
      <c r="A17" s="382"/>
      <c r="B17" s="382"/>
      <c r="C17" s="382"/>
      <c r="D17" s="382"/>
      <c r="E17" s="382"/>
      <c r="F17" s="382"/>
      <c r="G17" s="382"/>
      <c r="H17" s="382"/>
      <c r="I17" s="382"/>
      <c r="J17" s="382"/>
      <c r="K17" s="382"/>
      <c r="L17" s="382"/>
      <c r="M17" s="382"/>
      <c r="N17" s="382"/>
      <c r="O17" s="382"/>
    </row>
    <row r="18" spans="1:15" x14ac:dyDescent="0.35">
      <c r="A18" s="382"/>
      <c r="B18" s="382"/>
      <c r="C18" s="382"/>
      <c r="D18" s="382"/>
      <c r="E18" s="382"/>
      <c r="F18" s="382"/>
      <c r="G18" s="382"/>
      <c r="H18" s="382"/>
      <c r="I18" s="382"/>
      <c r="J18" s="382"/>
      <c r="K18" s="382"/>
      <c r="L18" s="382"/>
      <c r="M18" s="382"/>
      <c r="N18" s="382"/>
      <c r="O18" s="382"/>
    </row>
    <row r="19" spans="1:15" x14ac:dyDescent="0.35">
      <c r="A19" s="382"/>
      <c r="B19" s="382"/>
      <c r="C19" s="382"/>
      <c r="D19" s="382"/>
      <c r="E19" s="382"/>
      <c r="F19" s="382"/>
      <c r="G19" s="382"/>
      <c r="H19" s="382"/>
      <c r="I19" s="382"/>
      <c r="J19" s="382"/>
      <c r="K19" s="382"/>
      <c r="L19" s="382"/>
      <c r="M19" s="382"/>
      <c r="N19" s="382"/>
      <c r="O19" s="382"/>
    </row>
    <row r="20" spans="1:15" x14ac:dyDescent="0.35">
      <c r="A20" s="382"/>
      <c r="B20" s="382"/>
      <c r="C20" s="382"/>
      <c r="D20" s="382"/>
      <c r="E20" s="382"/>
      <c r="F20" s="382"/>
      <c r="G20" s="382"/>
      <c r="H20" s="382"/>
      <c r="I20" s="382"/>
      <c r="J20" s="382"/>
      <c r="K20" s="382"/>
      <c r="L20" s="382"/>
      <c r="M20" s="382"/>
      <c r="N20" s="382"/>
      <c r="O20" s="382"/>
    </row>
    <row r="21" spans="1:15" x14ac:dyDescent="0.35">
      <c r="A21" s="382"/>
      <c r="B21" s="382"/>
      <c r="C21" s="382"/>
      <c r="D21" s="382"/>
      <c r="E21" s="382"/>
      <c r="F21" s="382"/>
      <c r="G21" s="382"/>
      <c r="H21" s="382"/>
      <c r="I21" s="382"/>
      <c r="J21" s="382"/>
      <c r="K21" s="382"/>
      <c r="L21" s="382"/>
      <c r="M21" s="382"/>
      <c r="N21" s="382"/>
      <c r="O21" s="382"/>
    </row>
    <row r="22" spans="1:15" x14ac:dyDescent="0.35">
      <c r="A22" s="382"/>
      <c r="B22" s="382"/>
      <c r="C22" s="382"/>
      <c r="D22" s="382"/>
      <c r="E22" s="382"/>
      <c r="F22" s="382"/>
      <c r="G22" s="382"/>
      <c r="H22" s="382"/>
      <c r="I22" s="382"/>
      <c r="J22" s="382"/>
      <c r="K22" s="382"/>
      <c r="L22" s="382"/>
      <c r="M22" s="382"/>
      <c r="N22" s="382"/>
      <c r="O22" s="382"/>
    </row>
    <row r="23" spans="1:15" x14ac:dyDescent="0.35">
      <c r="A23" s="382"/>
      <c r="B23" s="382"/>
      <c r="C23" s="382"/>
      <c r="D23" s="382"/>
      <c r="E23" s="382"/>
      <c r="F23" s="382"/>
      <c r="G23" s="382"/>
      <c r="H23" s="382"/>
      <c r="I23" s="382"/>
      <c r="J23" s="382"/>
      <c r="K23" s="382"/>
      <c r="L23" s="382"/>
      <c r="M23" s="382"/>
      <c r="N23" s="382"/>
      <c r="O23" s="382"/>
    </row>
    <row r="24" spans="1:15" x14ac:dyDescent="0.35">
      <c r="A24" s="382"/>
      <c r="B24" s="382"/>
      <c r="C24" s="382"/>
      <c r="D24" s="382"/>
      <c r="E24" s="382"/>
      <c r="F24" s="382"/>
      <c r="G24" s="382"/>
      <c r="H24" s="382"/>
      <c r="I24" s="382"/>
      <c r="J24" s="382"/>
      <c r="K24" s="382"/>
      <c r="L24" s="382"/>
      <c r="M24" s="382"/>
      <c r="N24" s="382"/>
      <c r="O24" s="382"/>
    </row>
    <row r="25" spans="1:15" x14ac:dyDescent="0.35">
      <c r="A25" s="382"/>
      <c r="B25" s="382"/>
      <c r="C25" s="382"/>
      <c r="D25" s="382"/>
      <c r="E25" s="382"/>
      <c r="F25" s="382"/>
      <c r="G25" s="382"/>
      <c r="H25" s="382"/>
      <c r="I25" s="382"/>
      <c r="J25" s="382"/>
      <c r="K25" s="382"/>
      <c r="L25" s="382"/>
      <c r="M25" s="382"/>
      <c r="N25" s="382"/>
      <c r="O25" s="382"/>
    </row>
    <row r="26" spans="1:15" x14ac:dyDescent="0.35">
      <c r="A26" s="382"/>
      <c r="B26" s="382"/>
      <c r="C26" s="382"/>
      <c r="D26" s="382"/>
      <c r="E26" s="382"/>
      <c r="F26" s="382"/>
      <c r="G26" s="382"/>
      <c r="H26" s="382"/>
      <c r="I26" s="382"/>
      <c r="J26" s="382"/>
      <c r="K26" s="382"/>
      <c r="L26" s="382"/>
      <c r="M26" s="382"/>
      <c r="N26" s="382"/>
      <c r="O26" s="382"/>
    </row>
    <row r="27" spans="1:15" x14ac:dyDescent="0.35">
      <c r="A27" s="382"/>
      <c r="B27" s="382"/>
      <c r="C27" s="382"/>
      <c r="D27" s="382"/>
      <c r="E27" s="382"/>
      <c r="F27" s="382"/>
      <c r="G27" s="382"/>
      <c r="H27" s="382"/>
      <c r="I27" s="382"/>
      <c r="J27" s="382"/>
      <c r="K27" s="382"/>
      <c r="L27" s="382"/>
      <c r="M27" s="382"/>
      <c r="N27" s="382"/>
      <c r="O27" s="382"/>
    </row>
    <row r="28" spans="1:15" x14ac:dyDescent="0.35">
      <c r="A28" s="382"/>
      <c r="B28" s="382"/>
      <c r="C28" s="382"/>
      <c r="D28" s="382"/>
      <c r="E28" s="382"/>
      <c r="F28" s="382"/>
      <c r="G28" s="382"/>
      <c r="H28" s="382"/>
      <c r="I28" s="382"/>
      <c r="J28" s="382"/>
      <c r="K28" s="382"/>
      <c r="L28" s="382"/>
      <c r="M28" s="382"/>
      <c r="N28" s="382"/>
      <c r="O28" s="382"/>
    </row>
    <row r="29" spans="1:15" x14ac:dyDescent="0.35">
      <c r="A29" s="382"/>
      <c r="B29" s="382"/>
      <c r="C29" s="382"/>
      <c r="D29" s="382"/>
      <c r="E29" s="382"/>
      <c r="F29" s="382"/>
      <c r="G29" s="382"/>
      <c r="H29" s="382"/>
      <c r="I29" s="382"/>
      <c r="J29" s="382"/>
      <c r="K29" s="382"/>
      <c r="L29" s="382"/>
      <c r="M29" s="382"/>
      <c r="N29" s="382"/>
      <c r="O29" s="382"/>
    </row>
    <row r="30" spans="1:15" x14ac:dyDescent="0.35">
      <c r="A30" s="382"/>
      <c r="B30" s="382"/>
      <c r="C30" s="382"/>
      <c r="D30" s="382"/>
      <c r="E30" s="382"/>
      <c r="F30" s="382"/>
      <c r="G30" s="382"/>
      <c r="H30" s="382"/>
      <c r="I30" s="382"/>
      <c r="J30" s="382"/>
      <c r="K30" s="382"/>
      <c r="L30" s="382"/>
      <c r="M30" s="382"/>
      <c r="N30" s="382"/>
      <c r="O30" s="382"/>
    </row>
    <row r="31" spans="1:15" x14ac:dyDescent="0.35">
      <c r="A31" s="382"/>
      <c r="B31" s="382"/>
      <c r="C31" s="382"/>
      <c r="D31" s="382"/>
      <c r="E31" s="382"/>
      <c r="F31" s="382"/>
      <c r="G31" s="382"/>
      <c r="H31" s="382"/>
      <c r="I31" s="382"/>
      <c r="J31" s="382"/>
      <c r="K31" s="382"/>
      <c r="L31" s="382"/>
      <c r="M31" s="382"/>
      <c r="N31" s="382"/>
      <c r="O31" s="382"/>
    </row>
    <row r="32" spans="1:15" x14ac:dyDescent="0.35">
      <c r="A32" s="382"/>
      <c r="B32" s="382"/>
      <c r="C32" s="382"/>
      <c r="D32" s="382"/>
      <c r="E32" s="382"/>
      <c r="F32" s="382"/>
      <c r="G32" s="382"/>
      <c r="H32" s="382"/>
      <c r="I32" s="382"/>
      <c r="J32" s="382"/>
      <c r="K32" s="382"/>
      <c r="L32" s="382"/>
      <c r="M32" s="382"/>
      <c r="N32" s="382"/>
      <c r="O32" s="382"/>
    </row>
    <row r="33" spans="1:15" x14ac:dyDescent="0.35">
      <c r="A33" s="382"/>
      <c r="B33" s="382"/>
      <c r="C33" s="382"/>
      <c r="D33" s="382"/>
      <c r="E33" s="382"/>
      <c r="F33" s="382"/>
      <c r="G33" s="382"/>
      <c r="H33" s="382"/>
      <c r="I33" s="382"/>
      <c r="J33" s="382"/>
      <c r="K33" s="382"/>
      <c r="L33" s="382"/>
      <c r="M33" s="382"/>
      <c r="N33" s="382"/>
      <c r="O33" s="382"/>
    </row>
    <row r="34" spans="1:15" x14ac:dyDescent="0.35">
      <c r="A34" s="382"/>
      <c r="B34" s="382"/>
      <c r="C34" s="382"/>
      <c r="D34" s="382"/>
      <c r="E34" s="382"/>
      <c r="F34" s="382"/>
      <c r="G34" s="382"/>
      <c r="H34" s="382"/>
      <c r="I34" s="382"/>
      <c r="J34" s="382"/>
      <c r="K34" s="382"/>
      <c r="L34" s="382"/>
      <c r="M34" s="382"/>
      <c r="N34" s="382"/>
      <c r="O34" s="382"/>
    </row>
    <row r="35" spans="1:15" x14ac:dyDescent="0.35">
      <c r="A35" s="382"/>
      <c r="B35" s="382"/>
      <c r="C35" s="382"/>
      <c r="D35" s="382"/>
      <c r="E35" s="382"/>
      <c r="F35" s="382"/>
      <c r="G35" s="382"/>
      <c r="H35" s="382"/>
      <c r="I35" s="382"/>
      <c r="J35" s="382"/>
      <c r="K35" s="382"/>
      <c r="L35" s="382"/>
      <c r="M35" s="382"/>
      <c r="N35" s="382"/>
      <c r="O35" s="382"/>
    </row>
    <row r="36" spans="1:15" x14ac:dyDescent="0.35">
      <c r="A36" s="382"/>
      <c r="B36" s="382"/>
      <c r="C36" s="382"/>
      <c r="D36" s="382"/>
      <c r="E36" s="382"/>
      <c r="F36" s="382"/>
      <c r="G36" s="382"/>
      <c r="H36" s="382"/>
      <c r="I36" s="382"/>
      <c r="J36" s="382"/>
      <c r="K36" s="382"/>
      <c r="L36" s="382"/>
      <c r="M36" s="382"/>
      <c r="N36" s="382"/>
      <c r="O36" s="382"/>
    </row>
    <row r="37" spans="1:15" x14ac:dyDescent="0.35">
      <c r="A37" s="382"/>
      <c r="B37" s="382"/>
      <c r="C37" s="382"/>
      <c r="D37" s="382"/>
      <c r="E37" s="382"/>
      <c r="F37" s="382"/>
      <c r="G37" s="382"/>
      <c r="H37" s="382"/>
      <c r="I37" s="382"/>
      <c r="J37" s="382"/>
      <c r="K37" s="382"/>
      <c r="L37" s="382"/>
      <c r="M37" s="382"/>
      <c r="N37" s="382"/>
      <c r="O37" s="382"/>
    </row>
    <row r="38" spans="1:15" x14ac:dyDescent="0.35">
      <c r="A38" s="382"/>
      <c r="B38" s="382"/>
      <c r="C38" s="382"/>
      <c r="D38" s="382"/>
      <c r="E38" s="382"/>
      <c r="F38" s="382"/>
      <c r="G38" s="382"/>
      <c r="H38" s="382"/>
      <c r="I38" s="382"/>
      <c r="J38" s="382"/>
      <c r="K38" s="382"/>
      <c r="L38" s="382"/>
      <c r="M38" s="382"/>
      <c r="N38" s="382"/>
      <c r="O38" s="382"/>
    </row>
    <row r="39" spans="1:15" x14ac:dyDescent="0.35">
      <c r="A39" s="382"/>
      <c r="B39" s="382"/>
      <c r="C39" s="382"/>
      <c r="D39" s="382"/>
      <c r="E39" s="382"/>
      <c r="F39" s="382"/>
      <c r="G39" s="382"/>
      <c r="H39" s="382"/>
      <c r="I39" s="382"/>
      <c r="J39" s="382"/>
      <c r="K39" s="382"/>
      <c r="L39" s="382"/>
      <c r="M39" s="382"/>
      <c r="N39" s="382"/>
      <c r="O39" s="382"/>
    </row>
    <row r="40" spans="1:15" x14ac:dyDescent="0.35">
      <c r="A40" s="382"/>
      <c r="B40" s="382"/>
      <c r="C40" s="382"/>
      <c r="D40" s="382"/>
      <c r="E40" s="382"/>
      <c r="F40" s="382"/>
      <c r="G40" s="382"/>
      <c r="H40" s="382"/>
      <c r="I40" s="382"/>
      <c r="J40" s="382"/>
      <c r="K40" s="382"/>
      <c r="L40" s="382"/>
      <c r="M40" s="382"/>
      <c r="N40" s="382"/>
      <c r="O40" s="382"/>
    </row>
    <row r="41" spans="1:15" x14ac:dyDescent="0.35">
      <c r="A41" s="382"/>
      <c r="B41" s="382"/>
      <c r="C41" s="382"/>
      <c r="D41" s="382"/>
      <c r="E41" s="382"/>
      <c r="F41" s="382"/>
      <c r="G41" s="382"/>
      <c r="H41" s="382"/>
      <c r="I41" s="382"/>
      <c r="J41" s="382"/>
      <c r="K41" s="382"/>
      <c r="L41" s="382"/>
      <c r="M41" s="382"/>
      <c r="N41" s="382"/>
      <c r="O41" s="382"/>
    </row>
    <row r="42" spans="1:15" x14ac:dyDescent="0.35">
      <c r="A42" s="382"/>
      <c r="B42" s="382"/>
      <c r="C42" s="382"/>
      <c r="D42" s="382"/>
      <c r="E42" s="382"/>
      <c r="F42" s="382"/>
      <c r="G42" s="382"/>
      <c r="H42" s="382"/>
      <c r="I42" s="382"/>
      <c r="J42" s="382"/>
      <c r="K42" s="382"/>
      <c r="L42" s="382"/>
      <c r="M42" s="382"/>
      <c r="N42" s="382"/>
      <c r="O42" s="382"/>
    </row>
    <row r="43" spans="1:15" x14ac:dyDescent="0.35">
      <c r="A43" s="382"/>
      <c r="B43" s="382"/>
      <c r="C43" s="382"/>
      <c r="D43" s="382"/>
      <c r="E43" s="382"/>
      <c r="F43" s="382"/>
      <c r="G43" s="382"/>
      <c r="H43" s="382"/>
      <c r="I43" s="382"/>
      <c r="J43" s="382"/>
      <c r="K43" s="382"/>
      <c r="L43" s="382"/>
      <c r="M43" s="382"/>
      <c r="N43" s="382"/>
      <c r="O43" s="382"/>
    </row>
    <row r="44" spans="1:15" x14ac:dyDescent="0.35">
      <c r="A44" s="382"/>
      <c r="B44" s="382"/>
      <c r="C44" s="382"/>
      <c r="D44" s="382"/>
      <c r="E44" s="382"/>
      <c r="F44" s="382"/>
      <c r="G44" s="382"/>
      <c r="H44" s="382"/>
      <c r="I44" s="382"/>
      <c r="J44" s="382"/>
      <c r="K44" s="382"/>
      <c r="L44" s="382"/>
      <c r="M44" s="382"/>
      <c r="N44" s="382"/>
      <c r="O44" s="382"/>
    </row>
    <row r="45" spans="1:15" x14ac:dyDescent="0.35">
      <c r="A45" s="609" t="s">
        <v>882</v>
      </c>
      <c r="B45" s="382"/>
      <c r="C45" s="382"/>
      <c r="D45" s="382"/>
      <c r="E45" s="382"/>
      <c r="F45" s="382"/>
      <c r="G45" s="382"/>
      <c r="H45" s="382"/>
      <c r="I45" s="382"/>
      <c r="J45" s="382"/>
      <c r="K45" s="382"/>
      <c r="L45" s="382"/>
      <c r="M45" s="382"/>
      <c r="N45" s="382"/>
      <c r="O45" s="382"/>
    </row>
    <row r="46" spans="1:15" ht="13.9" x14ac:dyDescent="0.35">
      <c r="A46" s="453" t="s">
        <v>883</v>
      </c>
    </row>
    <row r="48" spans="1:15" x14ac:dyDescent="0.35">
      <c r="A48" s="435" t="s">
        <v>696</v>
      </c>
    </row>
    <row r="49" spans="1:17" x14ac:dyDescent="0.35">
      <c r="A49" s="435" t="s">
        <v>486</v>
      </c>
    </row>
    <row r="51" spans="1:17" x14ac:dyDescent="0.35">
      <c r="C51" s="384"/>
      <c r="D51" s="384"/>
      <c r="E51" s="384"/>
      <c r="F51" s="384"/>
      <c r="G51" s="384"/>
      <c r="H51" s="384"/>
      <c r="I51" s="384"/>
      <c r="J51" s="384"/>
      <c r="K51" s="384"/>
      <c r="L51" s="384"/>
      <c r="M51" s="384"/>
      <c r="N51" s="384"/>
      <c r="O51" s="384"/>
      <c r="P51" s="384"/>
      <c r="Q51" s="384"/>
    </row>
    <row r="52" spans="1:17" x14ac:dyDescent="0.35">
      <c r="C52" s="384"/>
      <c r="D52" s="384"/>
      <c r="E52" s="384"/>
      <c r="F52" s="384"/>
      <c r="G52" s="384"/>
      <c r="H52" s="384"/>
      <c r="I52" s="384"/>
      <c r="J52" s="384"/>
      <c r="K52" s="384"/>
      <c r="L52" s="384"/>
      <c r="M52" s="384"/>
      <c r="N52" s="384"/>
      <c r="O52" s="384"/>
      <c r="P52" s="384"/>
      <c r="Q52" s="384"/>
    </row>
  </sheetData>
  <mergeCells count="1">
    <mergeCell ref="A2:C2"/>
  </mergeCells>
  <hyperlinks>
    <hyperlink ref="A2:C2" location="TOC!A1" display="Return to Table of Contents"/>
  </hyperlinks>
  <pageMargins left="0.25" right="0.25" top="0.75" bottom="0.75" header="0.3" footer="0.3"/>
  <pageSetup scale="81" orientation="landscape" horizontalDpi="1200" verticalDpi="1200" r:id="rId1"/>
  <headerFooter>
    <oddHeader>&amp;L&amp;9 2019-20 &amp;"Arial,Italic"Survey of Dental Education&amp;"Arial,Regular"
Report 1 - Academic Programs, Enrollment, and Graduates</oddHead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R79"/>
  <sheetViews>
    <sheetView zoomScaleNormal="100" workbookViewId="0">
      <pane xSplit="2" ySplit="4" topLeftCell="C5" activePane="bottomRight" state="frozen"/>
      <selection activeCell="B51" sqref="B51"/>
      <selection pane="topRight" activeCell="B51" sqref="B51"/>
      <selection pane="bottomLeft" activeCell="B51" sqref="B51"/>
      <selection pane="bottomRight" sqref="A1:B1"/>
    </sheetView>
  </sheetViews>
  <sheetFormatPr defaultColWidth="9.1328125" defaultRowHeight="13.5" x14ac:dyDescent="0.35"/>
  <cols>
    <col min="1" max="1" width="9.86328125" style="295" customWidth="1"/>
    <col min="2" max="2" width="57.73046875" style="295" customWidth="1"/>
    <col min="3" max="3" width="13.86328125" style="295" customWidth="1"/>
    <col min="4" max="4" width="13" style="295" customWidth="1"/>
    <col min="5" max="5" width="13.1328125" style="295" customWidth="1"/>
    <col min="6" max="6" width="12.59765625" style="295" customWidth="1"/>
    <col min="7" max="7" width="13" style="295" customWidth="1"/>
    <col min="8" max="10" width="12.86328125" style="295" customWidth="1"/>
    <col min="11" max="11" width="13.1328125" style="295" customWidth="1"/>
    <col min="12" max="12" width="12.86328125" style="295" customWidth="1"/>
    <col min="13" max="14" width="13.3984375" style="295" customWidth="1"/>
    <col min="15" max="16" width="13.1328125" style="295" customWidth="1"/>
    <col min="17" max="17" width="15.59765625" style="295" customWidth="1"/>
    <col min="18" max="16384" width="9.1328125" style="295"/>
  </cols>
  <sheetData>
    <row r="1" spans="1:18" ht="34.5" customHeight="1" x14ac:dyDescent="0.4">
      <c r="A1" s="734" t="s">
        <v>917</v>
      </c>
      <c r="B1" s="734"/>
    </row>
    <row r="2" spans="1:18" ht="20.25" customHeight="1" x14ac:dyDescent="0.35">
      <c r="A2" s="658" t="s">
        <v>0</v>
      </c>
      <c r="B2" s="658"/>
    </row>
    <row r="3" spans="1:18" ht="30" customHeight="1" x14ac:dyDescent="0.35">
      <c r="A3" s="676" t="s">
        <v>894</v>
      </c>
      <c r="B3" s="735" t="s">
        <v>887</v>
      </c>
      <c r="C3" s="660" t="s">
        <v>697</v>
      </c>
      <c r="D3" s="660" t="s">
        <v>681</v>
      </c>
      <c r="E3" s="660" t="s">
        <v>682</v>
      </c>
      <c r="F3" s="660" t="s">
        <v>683</v>
      </c>
      <c r="G3" s="660" t="s">
        <v>684</v>
      </c>
      <c r="H3" s="660" t="s">
        <v>685</v>
      </c>
      <c r="I3" s="660" t="s">
        <v>698</v>
      </c>
      <c r="J3" s="660" t="s">
        <v>686</v>
      </c>
      <c r="K3" s="660" t="s">
        <v>687</v>
      </c>
      <c r="L3" s="660" t="s">
        <v>688</v>
      </c>
      <c r="M3" s="660" t="s">
        <v>689</v>
      </c>
      <c r="N3" s="660" t="s">
        <v>690</v>
      </c>
      <c r="O3" s="660" t="s">
        <v>691</v>
      </c>
      <c r="P3" s="660" t="s">
        <v>692</v>
      </c>
      <c r="Q3" s="660" t="s">
        <v>693</v>
      </c>
    </row>
    <row r="4" spans="1:18" ht="35.25" customHeight="1" x14ac:dyDescent="0.35">
      <c r="A4" s="676"/>
      <c r="B4" s="735"/>
      <c r="C4" s="660"/>
      <c r="D4" s="660"/>
      <c r="E4" s="660"/>
      <c r="F4" s="660"/>
      <c r="G4" s="660"/>
      <c r="H4" s="660"/>
      <c r="I4" s="660"/>
      <c r="J4" s="660"/>
      <c r="K4" s="660"/>
      <c r="L4" s="660"/>
      <c r="M4" s="660"/>
      <c r="N4" s="660"/>
      <c r="O4" s="660"/>
      <c r="P4" s="660"/>
      <c r="Q4" s="660"/>
    </row>
    <row r="5" spans="1:18" s="297" customFormat="1" ht="20.100000000000001" customHeight="1" x14ac:dyDescent="0.35">
      <c r="A5" s="74" t="s">
        <v>10</v>
      </c>
      <c r="B5" s="75" t="s">
        <v>11</v>
      </c>
      <c r="C5" s="366">
        <v>26.45</v>
      </c>
      <c r="D5" s="366">
        <v>14.1</v>
      </c>
      <c r="E5" s="366">
        <v>26.9</v>
      </c>
      <c r="F5" s="366">
        <v>10.130000000000001</v>
      </c>
      <c r="G5" s="366">
        <v>4</v>
      </c>
      <c r="H5" s="366">
        <v>0</v>
      </c>
      <c r="I5" s="366">
        <v>0</v>
      </c>
      <c r="J5" s="366">
        <v>0</v>
      </c>
      <c r="K5" s="366">
        <v>1</v>
      </c>
      <c r="L5" s="366">
        <v>3.5</v>
      </c>
      <c r="M5" s="366">
        <v>13</v>
      </c>
      <c r="N5" s="366">
        <v>30.55</v>
      </c>
      <c r="O5" s="366">
        <v>1.8</v>
      </c>
      <c r="P5" s="366">
        <v>4.75</v>
      </c>
      <c r="Q5" s="366">
        <v>136.18</v>
      </c>
      <c r="R5" s="497"/>
    </row>
    <row r="6" spans="1:18" s="297" customFormat="1" ht="20.100000000000001" customHeight="1" x14ac:dyDescent="0.35">
      <c r="A6" s="80" t="s">
        <v>18</v>
      </c>
      <c r="B6" s="81" t="s">
        <v>19</v>
      </c>
      <c r="C6" s="367">
        <v>12</v>
      </c>
      <c r="D6" s="367">
        <v>0</v>
      </c>
      <c r="E6" s="367">
        <v>32</v>
      </c>
      <c r="F6" s="367">
        <v>17.399999999999999</v>
      </c>
      <c r="G6" s="367">
        <v>1</v>
      </c>
      <c r="H6" s="367">
        <v>5</v>
      </c>
      <c r="I6" s="367">
        <v>0</v>
      </c>
      <c r="J6" s="367">
        <v>1</v>
      </c>
      <c r="K6" s="367">
        <v>3</v>
      </c>
      <c r="L6" s="367">
        <v>2</v>
      </c>
      <c r="M6" s="367">
        <v>1</v>
      </c>
      <c r="N6" s="367">
        <v>14.4</v>
      </c>
      <c r="O6" s="367">
        <v>0</v>
      </c>
      <c r="P6" s="367">
        <v>2</v>
      </c>
      <c r="Q6" s="367">
        <v>90.8</v>
      </c>
      <c r="R6" s="497"/>
    </row>
    <row r="7" spans="1:18" s="297" customFormat="1" ht="20.100000000000001" customHeight="1" x14ac:dyDescent="0.35">
      <c r="A7" s="74" t="s">
        <v>18</v>
      </c>
      <c r="B7" s="75" t="s">
        <v>23</v>
      </c>
      <c r="C7" s="366">
        <v>6</v>
      </c>
      <c r="D7" s="366">
        <v>2</v>
      </c>
      <c r="E7" s="366">
        <v>38</v>
      </c>
      <c r="F7" s="366">
        <v>12</v>
      </c>
      <c r="G7" s="366">
        <v>3</v>
      </c>
      <c r="H7" s="366">
        <v>0</v>
      </c>
      <c r="I7" s="366">
        <v>0</v>
      </c>
      <c r="J7" s="366">
        <v>0</v>
      </c>
      <c r="K7" s="366">
        <v>7</v>
      </c>
      <c r="L7" s="366">
        <v>0</v>
      </c>
      <c r="M7" s="366">
        <v>18</v>
      </c>
      <c r="N7" s="366">
        <v>9</v>
      </c>
      <c r="O7" s="366">
        <v>1</v>
      </c>
      <c r="P7" s="366">
        <v>10</v>
      </c>
      <c r="Q7" s="366">
        <v>106</v>
      </c>
      <c r="R7" s="497"/>
    </row>
    <row r="8" spans="1:18" s="297" customFormat="1" ht="20.100000000000001" customHeight="1" x14ac:dyDescent="0.35">
      <c r="A8" s="80" t="s">
        <v>26</v>
      </c>
      <c r="B8" s="81" t="s">
        <v>27</v>
      </c>
      <c r="C8" s="367">
        <v>17</v>
      </c>
      <c r="D8" s="367">
        <v>43</v>
      </c>
      <c r="E8" s="367">
        <v>30.4</v>
      </c>
      <c r="F8" s="367">
        <v>2</v>
      </c>
      <c r="G8" s="367">
        <v>2</v>
      </c>
      <c r="H8" s="367">
        <v>0</v>
      </c>
      <c r="I8" s="367">
        <v>5</v>
      </c>
      <c r="J8" s="367">
        <v>4</v>
      </c>
      <c r="K8" s="367">
        <v>22.5</v>
      </c>
      <c r="L8" s="367">
        <v>12</v>
      </c>
      <c r="M8" s="367">
        <v>16</v>
      </c>
      <c r="N8" s="367">
        <v>26</v>
      </c>
      <c r="O8" s="367">
        <v>1</v>
      </c>
      <c r="P8" s="367">
        <v>24</v>
      </c>
      <c r="Q8" s="367">
        <v>204.9</v>
      </c>
      <c r="R8" s="497"/>
    </row>
    <row r="9" spans="1:18" s="297" customFormat="1" ht="20.100000000000001" customHeight="1" x14ac:dyDescent="0.35">
      <c r="A9" s="74" t="s">
        <v>26</v>
      </c>
      <c r="B9" s="75" t="s">
        <v>31</v>
      </c>
      <c r="C9" s="366">
        <v>7.9</v>
      </c>
      <c r="D9" s="366">
        <v>65.099999999999994</v>
      </c>
      <c r="E9" s="366">
        <v>38</v>
      </c>
      <c r="F9" s="366">
        <v>6.9</v>
      </c>
      <c r="G9" s="366">
        <v>1</v>
      </c>
      <c r="H9" s="366">
        <v>0</v>
      </c>
      <c r="I9" s="366">
        <v>0</v>
      </c>
      <c r="J9" s="366">
        <v>2.4</v>
      </c>
      <c r="K9" s="366">
        <v>9</v>
      </c>
      <c r="L9" s="366">
        <v>0.06</v>
      </c>
      <c r="M9" s="366">
        <v>0</v>
      </c>
      <c r="N9" s="366">
        <v>6.04</v>
      </c>
      <c r="O9" s="366">
        <v>0</v>
      </c>
      <c r="P9" s="366">
        <v>31.03</v>
      </c>
      <c r="Q9" s="366">
        <v>167.43</v>
      </c>
      <c r="R9" s="497"/>
    </row>
    <row r="10" spans="1:18" s="297" customFormat="1" ht="20.100000000000001" customHeight="1" x14ac:dyDescent="0.35">
      <c r="A10" s="80" t="s">
        <v>26</v>
      </c>
      <c r="B10" s="81" t="s">
        <v>32</v>
      </c>
      <c r="C10" s="367">
        <v>62.64</v>
      </c>
      <c r="D10" s="367">
        <v>31.86</v>
      </c>
      <c r="E10" s="367">
        <v>37</v>
      </c>
      <c r="F10" s="367">
        <v>7.97</v>
      </c>
      <c r="G10" s="367">
        <v>6</v>
      </c>
      <c r="H10" s="367">
        <v>6.2</v>
      </c>
      <c r="I10" s="367">
        <v>0</v>
      </c>
      <c r="J10" s="367">
        <v>3</v>
      </c>
      <c r="K10" s="367">
        <v>7</v>
      </c>
      <c r="L10" s="367">
        <v>1</v>
      </c>
      <c r="M10" s="367">
        <v>5</v>
      </c>
      <c r="N10" s="367">
        <v>43.2</v>
      </c>
      <c r="O10" s="367">
        <v>0</v>
      </c>
      <c r="P10" s="367">
        <v>0</v>
      </c>
      <c r="Q10" s="367">
        <v>210.87</v>
      </c>
      <c r="R10" s="497"/>
    </row>
    <row r="11" spans="1:18" s="297" customFormat="1" ht="20.100000000000001" customHeight="1" x14ac:dyDescent="0.35">
      <c r="A11" s="74" t="s">
        <v>26</v>
      </c>
      <c r="B11" s="75" t="s">
        <v>34</v>
      </c>
      <c r="C11" s="366">
        <v>62.67</v>
      </c>
      <c r="D11" s="366">
        <v>14</v>
      </c>
      <c r="E11" s="366">
        <v>56.1</v>
      </c>
      <c r="F11" s="366">
        <v>7.4</v>
      </c>
      <c r="G11" s="366">
        <v>1</v>
      </c>
      <c r="H11" s="366">
        <v>2</v>
      </c>
      <c r="I11" s="366">
        <v>0</v>
      </c>
      <c r="J11" s="366">
        <v>11</v>
      </c>
      <c r="K11" s="366">
        <v>17</v>
      </c>
      <c r="L11" s="366">
        <v>14.6</v>
      </c>
      <c r="M11" s="366">
        <v>29</v>
      </c>
      <c r="N11" s="366">
        <v>14.4</v>
      </c>
      <c r="O11" s="366">
        <v>0</v>
      </c>
      <c r="P11" s="366">
        <v>51.8</v>
      </c>
      <c r="Q11" s="366">
        <v>280.97000000000003</v>
      </c>
      <c r="R11" s="497"/>
    </row>
    <row r="12" spans="1:18" s="297" customFormat="1" ht="20.100000000000001" customHeight="1" x14ac:dyDescent="0.35">
      <c r="A12" s="80" t="s">
        <v>26</v>
      </c>
      <c r="B12" s="81" t="s">
        <v>37</v>
      </c>
      <c r="C12" s="367">
        <v>35.299999999999997</v>
      </c>
      <c r="D12" s="367">
        <v>27.6</v>
      </c>
      <c r="E12" s="367">
        <v>14.4</v>
      </c>
      <c r="F12" s="367">
        <v>0</v>
      </c>
      <c r="G12" s="367">
        <v>6.1</v>
      </c>
      <c r="H12" s="367">
        <v>0</v>
      </c>
      <c r="I12" s="367">
        <v>0</v>
      </c>
      <c r="J12" s="367">
        <v>0.7</v>
      </c>
      <c r="K12" s="367">
        <v>8.3000000000000007</v>
      </c>
      <c r="L12" s="367">
        <v>7.5</v>
      </c>
      <c r="M12" s="367">
        <v>24.9</v>
      </c>
      <c r="N12" s="367">
        <v>0</v>
      </c>
      <c r="O12" s="367">
        <v>0</v>
      </c>
      <c r="P12" s="367">
        <v>28.2</v>
      </c>
      <c r="Q12" s="367">
        <v>153</v>
      </c>
      <c r="R12" s="497"/>
    </row>
    <row r="13" spans="1:18" s="297" customFormat="1" ht="20.100000000000001" customHeight="1" x14ac:dyDescent="0.35">
      <c r="A13" s="74" t="s">
        <v>26</v>
      </c>
      <c r="B13" s="75" t="s">
        <v>40</v>
      </c>
      <c r="C13" s="366">
        <v>7</v>
      </c>
      <c r="D13" s="366">
        <v>9</v>
      </c>
      <c r="E13" s="366">
        <v>14</v>
      </c>
      <c r="F13" s="366">
        <v>2</v>
      </c>
      <c r="G13" s="366">
        <v>0</v>
      </c>
      <c r="H13" s="366">
        <v>4</v>
      </c>
      <c r="I13" s="366">
        <v>0</v>
      </c>
      <c r="J13" s="366">
        <v>0</v>
      </c>
      <c r="K13" s="366">
        <v>5</v>
      </c>
      <c r="L13" s="366">
        <v>2</v>
      </c>
      <c r="M13" s="366">
        <v>5</v>
      </c>
      <c r="N13" s="366">
        <v>13</v>
      </c>
      <c r="O13" s="366">
        <v>0</v>
      </c>
      <c r="P13" s="366">
        <v>0</v>
      </c>
      <c r="Q13" s="366">
        <v>61</v>
      </c>
      <c r="R13" s="497"/>
    </row>
    <row r="14" spans="1:18" s="297" customFormat="1" ht="20.100000000000001" customHeight="1" x14ac:dyDescent="0.35">
      <c r="A14" s="80" t="s">
        <v>42</v>
      </c>
      <c r="B14" s="81" t="s">
        <v>43</v>
      </c>
      <c r="C14" s="367">
        <v>25</v>
      </c>
      <c r="D14" s="367">
        <v>12</v>
      </c>
      <c r="E14" s="367">
        <v>39.200000000000003</v>
      </c>
      <c r="F14" s="367">
        <v>0</v>
      </c>
      <c r="G14" s="367">
        <v>6</v>
      </c>
      <c r="H14" s="367">
        <v>0</v>
      </c>
      <c r="I14" s="367">
        <v>1</v>
      </c>
      <c r="J14" s="367">
        <v>5</v>
      </c>
      <c r="K14" s="367">
        <v>12</v>
      </c>
      <c r="L14" s="367">
        <v>9</v>
      </c>
      <c r="M14" s="367">
        <v>12</v>
      </c>
      <c r="N14" s="367">
        <v>18.399999999999999</v>
      </c>
      <c r="O14" s="367">
        <v>0</v>
      </c>
      <c r="P14" s="367">
        <v>5</v>
      </c>
      <c r="Q14" s="367">
        <v>144.6</v>
      </c>
      <c r="R14" s="497"/>
    </row>
    <row r="15" spans="1:18" s="297" customFormat="1" ht="20.100000000000001" customHeight="1" x14ac:dyDescent="0.35">
      <c r="A15" s="74" t="s">
        <v>45</v>
      </c>
      <c r="B15" s="75" t="s">
        <v>46</v>
      </c>
      <c r="C15" s="366">
        <v>33</v>
      </c>
      <c r="D15" s="366">
        <v>33</v>
      </c>
      <c r="E15" s="366">
        <v>45</v>
      </c>
      <c r="F15" s="366">
        <v>4.2</v>
      </c>
      <c r="G15" s="366">
        <v>4</v>
      </c>
      <c r="H15" s="366">
        <v>0</v>
      </c>
      <c r="I15" s="366">
        <v>0</v>
      </c>
      <c r="J15" s="366">
        <v>3</v>
      </c>
      <c r="K15" s="366">
        <v>3</v>
      </c>
      <c r="L15" s="366">
        <v>3</v>
      </c>
      <c r="M15" s="366">
        <v>7</v>
      </c>
      <c r="N15" s="366">
        <v>0</v>
      </c>
      <c r="O15" s="366">
        <v>2</v>
      </c>
      <c r="P15" s="366">
        <v>0</v>
      </c>
      <c r="Q15" s="366">
        <v>137.19999999999999</v>
      </c>
      <c r="R15" s="497"/>
    </row>
    <row r="16" spans="1:18" s="297" customFormat="1" ht="20.100000000000001" customHeight="1" x14ac:dyDescent="0.35">
      <c r="A16" s="80" t="s">
        <v>48</v>
      </c>
      <c r="B16" s="81" t="s">
        <v>49</v>
      </c>
      <c r="C16" s="367">
        <v>7</v>
      </c>
      <c r="D16" s="367">
        <v>9</v>
      </c>
      <c r="E16" s="367">
        <v>18</v>
      </c>
      <c r="F16" s="367">
        <v>2</v>
      </c>
      <c r="G16" s="367">
        <v>1</v>
      </c>
      <c r="H16" s="367">
        <v>0</v>
      </c>
      <c r="I16" s="367">
        <v>0</v>
      </c>
      <c r="J16" s="367">
        <v>0</v>
      </c>
      <c r="K16" s="367">
        <v>2</v>
      </c>
      <c r="L16" s="367">
        <v>2</v>
      </c>
      <c r="M16" s="367">
        <v>2</v>
      </c>
      <c r="N16" s="367">
        <v>7</v>
      </c>
      <c r="O16" s="367">
        <v>0</v>
      </c>
      <c r="P16" s="367">
        <v>1</v>
      </c>
      <c r="Q16" s="367">
        <v>51</v>
      </c>
      <c r="R16" s="497"/>
    </row>
    <row r="17" spans="1:18" s="297" customFormat="1" ht="20.100000000000001" customHeight="1" x14ac:dyDescent="0.35">
      <c r="A17" s="74" t="s">
        <v>51</v>
      </c>
      <c r="B17" s="75" t="s">
        <v>52</v>
      </c>
      <c r="C17" s="366">
        <v>52</v>
      </c>
      <c r="D17" s="366">
        <v>51</v>
      </c>
      <c r="E17" s="366">
        <v>79.7</v>
      </c>
      <c r="F17" s="366">
        <v>13.05</v>
      </c>
      <c r="G17" s="366">
        <v>3</v>
      </c>
      <c r="H17" s="366">
        <v>0</v>
      </c>
      <c r="I17" s="366">
        <v>0</v>
      </c>
      <c r="J17" s="366">
        <v>4</v>
      </c>
      <c r="K17" s="366">
        <v>9</v>
      </c>
      <c r="L17" s="366">
        <v>0</v>
      </c>
      <c r="M17" s="366">
        <v>8</v>
      </c>
      <c r="N17" s="366">
        <v>24.8</v>
      </c>
      <c r="O17" s="366">
        <v>4</v>
      </c>
      <c r="P17" s="366">
        <v>19.75</v>
      </c>
      <c r="Q17" s="366">
        <v>268.3</v>
      </c>
      <c r="R17" s="497"/>
    </row>
    <row r="18" spans="1:18" s="297" customFormat="1" ht="20.100000000000001" customHeight="1" x14ac:dyDescent="0.35">
      <c r="A18" s="80" t="s">
        <v>51</v>
      </c>
      <c r="B18" s="81" t="s">
        <v>53</v>
      </c>
      <c r="C18" s="367">
        <v>23</v>
      </c>
      <c r="D18" s="367">
        <v>7</v>
      </c>
      <c r="E18" s="367">
        <v>0</v>
      </c>
      <c r="F18" s="367">
        <v>15</v>
      </c>
      <c r="G18" s="367">
        <v>1</v>
      </c>
      <c r="H18" s="367">
        <v>64</v>
      </c>
      <c r="I18" s="367">
        <v>0</v>
      </c>
      <c r="J18" s="367">
        <v>2</v>
      </c>
      <c r="K18" s="367">
        <v>14</v>
      </c>
      <c r="L18" s="367">
        <v>0</v>
      </c>
      <c r="M18" s="367">
        <v>32</v>
      </c>
      <c r="N18" s="367">
        <v>13</v>
      </c>
      <c r="O18" s="367">
        <v>0</v>
      </c>
      <c r="P18" s="367">
        <v>5</v>
      </c>
      <c r="Q18" s="367">
        <v>176</v>
      </c>
      <c r="R18" s="497"/>
    </row>
    <row r="19" spans="1:18" s="297" customFormat="1" ht="20.100000000000001" customHeight="1" x14ac:dyDescent="0.35">
      <c r="A19" s="74" t="s">
        <v>51</v>
      </c>
      <c r="B19" s="75" t="s">
        <v>405</v>
      </c>
      <c r="C19" s="366">
        <v>3</v>
      </c>
      <c r="D19" s="366">
        <v>24</v>
      </c>
      <c r="E19" s="366">
        <v>4</v>
      </c>
      <c r="F19" s="366">
        <v>2</v>
      </c>
      <c r="G19" s="366">
        <v>0</v>
      </c>
      <c r="H19" s="366">
        <v>0</v>
      </c>
      <c r="I19" s="366">
        <v>0</v>
      </c>
      <c r="J19" s="366">
        <v>0</v>
      </c>
      <c r="K19" s="366">
        <v>0</v>
      </c>
      <c r="L19" s="366">
        <v>3</v>
      </c>
      <c r="M19" s="366">
        <v>3</v>
      </c>
      <c r="N19" s="366">
        <v>4</v>
      </c>
      <c r="O19" s="366">
        <v>0</v>
      </c>
      <c r="P19" s="366">
        <v>0</v>
      </c>
      <c r="Q19" s="366">
        <v>43</v>
      </c>
      <c r="R19" s="497"/>
    </row>
    <row r="20" spans="1:18" s="297" customFormat="1" ht="20.100000000000001" customHeight="1" x14ac:dyDescent="0.35">
      <c r="A20" s="80" t="s">
        <v>56</v>
      </c>
      <c r="B20" s="81" t="s">
        <v>57</v>
      </c>
      <c r="C20" s="367">
        <v>34.979999999999997</v>
      </c>
      <c r="D20" s="367">
        <v>75</v>
      </c>
      <c r="E20" s="367">
        <v>77</v>
      </c>
      <c r="F20" s="367">
        <v>4.8</v>
      </c>
      <c r="G20" s="367">
        <v>6.49</v>
      </c>
      <c r="H20" s="367">
        <v>0</v>
      </c>
      <c r="I20" s="367">
        <v>1</v>
      </c>
      <c r="J20" s="367">
        <v>2</v>
      </c>
      <c r="K20" s="367">
        <v>16.489999999999998</v>
      </c>
      <c r="L20" s="367">
        <v>3</v>
      </c>
      <c r="M20" s="367">
        <v>5</v>
      </c>
      <c r="N20" s="367">
        <v>19</v>
      </c>
      <c r="O20" s="367">
        <v>3</v>
      </c>
      <c r="P20" s="367">
        <v>16.399999999999999</v>
      </c>
      <c r="Q20" s="367">
        <v>264.16000000000003</v>
      </c>
      <c r="R20" s="497"/>
    </row>
    <row r="21" spans="1:18" s="297" customFormat="1" ht="20.100000000000001" customHeight="1" x14ac:dyDescent="0.35">
      <c r="A21" s="74" t="s">
        <v>59</v>
      </c>
      <c r="B21" s="75" t="s">
        <v>60</v>
      </c>
      <c r="C21" s="366">
        <v>11.2</v>
      </c>
      <c r="D21" s="366">
        <v>25.6</v>
      </c>
      <c r="E21" s="366">
        <v>22.8</v>
      </c>
      <c r="F21" s="366">
        <v>2.8</v>
      </c>
      <c r="G21" s="366">
        <v>0</v>
      </c>
      <c r="H21" s="366">
        <v>0</v>
      </c>
      <c r="I21" s="366">
        <v>0</v>
      </c>
      <c r="J21" s="366">
        <v>0</v>
      </c>
      <c r="K21" s="366">
        <v>4.4000000000000004</v>
      </c>
      <c r="L21" s="366">
        <v>9.6</v>
      </c>
      <c r="M21" s="366">
        <v>0</v>
      </c>
      <c r="N21" s="366">
        <v>3</v>
      </c>
      <c r="O21" s="366">
        <v>0</v>
      </c>
      <c r="P21" s="366">
        <v>13</v>
      </c>
      <c r="Q21" s="366">
        <v>92.4</v>
      </c>
      <c r="R21" s="497"/>
    </row>
    <row r="22" spans="1:18" s="297" customFormat="1" ht="20.100000000000001" customHeight="1" x14ac:dyDescent="0.35">
      <c r="A22" s="80" t="s">
        <v>59</v>
      </c>
      <c r="B22" s="81" t="s">
        <v>62</v>
      </c>
      <c r="C22" s="367">
        <v>14</v>
      </c>
      <c r="D22" s="367">
        <v>40.5</v>
      </c>
      <c r="E22" s="367">
        <v>50.5</v>
      </c>
      <c r="F22" s="367">
        <v>3</v>
      </c>
      <c r="G22" s="367">
        <v>2</v>
      </c>
      <c r="H22" s="367">
        <v>2</v>
      </c>
      <c r="I22" s="367">
        <v>0</v>
      </c>
      <c r="J22" s="367">
        <v>4</v>
      </c>
      <c r="K22" s="367">
        <v>14</v>
      </c>
      <c r="L22" s="367">
        <v>7</v>
      </c>
      <c r="M22" s="367">
        <v>1</v>
      </c>
      <c r="N22" s="367">
        <v>40.5</v>
      </c>
      <c r="O22" s="367">
        <v>0</v>
      </c>
      <c r="P22" s="367">
        <v>0</v>
      </c>
      <c r="Q22" s="367">
        <v>178.5</v>
      </c>
      <c r="R22" s="497"/>
    </row>
    <row r="23" spans="1:18" s="297" customFormat="1" ht="20.100000000000001" customHeight="1" x14ac:dyDescent="0.35">
      <c r="A23" s="74" t="s">
        <v>59</v>
      </c>
      <c r="B23" s="75" t="s">
        <v>64</v>
      </c>
      <c r="C23" s="366">
        <v>7</v>
      </c>
      <c r="D23" s="366">
        <v>0</v>
      </c>
      <c r="E23" s="366">
        <v>32</v>
      </c>
      <c r="F23" s="366">
        <v>5</v>
      </c>
      <c r="G23" s="366">
        <v>2</v>
      </c>
      <c r="H23" s="366">
        <v>0</v>
      </c>
      <c r="I23" s="366">
        <v>0</v>
      </c>
      <c r="J23" s="366">
        <v>0</v>
      </c>
      <c r="K23" s="366">
        <v>4</v>
      </c>
      <c r="L23" s="366">
        <v>0</v>
      </c>
      <c r="M23" s="366">
        <v>0</v>
      </c>
      <c r="N23" s="366">
        <v>0</v>
      </c>
      <c r="O23" s="366">
        <v>0</v>
      </c>
      <c r="P23" s="366">
        <v>12</v>
      </c>
      <c r="Q23" s="366">
        <v>62</v>
      </c>
      <c r="R23" s="497"/>
    </row>
    <row r="24" spans="1:18" s="297" customFormat="1" ht="20.100000000000001" customHeight="1" x14ac:dyDescent="0.35">
      <c r="A24" s="80" t="s">
        <v>65</v>
      </c>
      <c r="B24" s="81" t="s">
        <v>66</v>
      </c>
      <c r="C24" s="367">
        <v>59</v>
      </c>
      <c r="D24" s="367">
        <v>24</v>
      </c>
      <c r="E24" s="367">
        <v>36</v>
      </c>
      <c r="F24" s="367">
        <v>7</v>
      </c>
      <c r="G24" s="367">
        <v>3</v>
      </c>
      <c r="H24" s="367">
        <v>2</v>
      </c>
      <c r="I24" s="367">
        <v>14</v>
      </c>
      <c r="J24" s="367">
        <v>1</v>
      </c>
      <c r="K24" s="367">
        <v>17</v>
      </c>
      <c r="L24" s="367">
        <v>2</v>
      </c>
      <c r="M24" s="367">
        <v>24</v>
      </c>
      <c r="N24" s="367">
        <v>32</v>
      </c>
      <c r="O24" s="367">
        <v>0</v>
      </c>
      <c r="P24" s="367">
        <v>5</v>
      </c>
      <c r="Q24" s="367">
        <v>226</v>
      </c>
      <c r="R24" s="497"/>
    </row>
    <row r="25" spans="1:18" s="297" customFormat="1" ht="20.100000000000001" customHeight="1" x14ac:dyDescent="0.35">
      <c r="A25" s="74" t="s">
        <v>67</v>
      </c>
      <c r="B25" s="75" t="s">
        <v>68</v>
      </c>
      <c r="C25" s="366">
        <v>78.8</v>
      </c>
      <c r="D25" s="366">
        <v>63.7</v>
      </c>
      <c r="E25" s="366">
        <v>72.900000000000006</v>
      </c>
      <c r="F25" s="366">
        <v>12.45</v>
      </c>
      <c r="G25" s="366">
        <v>5</v>
      </c>
      <c r="H25" s="366">
        <v>0</v>
      </c>
      <c r="I25" s="366">
        <v>3</v>
      </c>
      <c r="J25" s="366">
        <v>1</v>
      </c>
      <c r="K25" s="366">
        <v>18</v>
      </c>
      <c r="L25" s="366">
        <v>7</v>
      </c>
      <c r="M25" s="366">
        <v>3.7</v>
      </c>
      <c r="N25" s="366">
        <v>0</v>
      </c>
      <c r="O25" s="366">
        <v>5.6</v>
      </c>
      <c r="P25" s="366">
        <v>25</v>
      </c>
      <c r="Q25" s="366">
        <v>296.14999999999998</v>
      </c>
      <c r="R25" s="497"/>
    </row>
    <row r="26" spans="1:18" s="297" customFormat="1" ht="20.100000000000001" customHeight="1" x14ac:dyDescent="0.35">
      <c r="A26" s="80" t="s">
        <v>70</v>
      </c>
      <c r="B26" s="81" t="s">
        <v>71</v>
      </c>
      <c r="C26" s="367">
        <v>12</v>
      </c>
      <c r="D26" s="367">
        <v>60</v>
      </c>
      <c r="E26" s="367">
        <v>11</v>
      </c>
      <c r="F26" s="367">
        <v>17</v>
      </c>
      <c r="G26" s="367">
        <v>9</v>
      </c>
      <c r="H26" s="367">
        <v>39</v>
      </c>
      <c r="I26" s="367">
        <v>2</v>
      </c>
      <c r="J26" s="367">
        <v>3</v>
      </c>
      <c r="K26" s="367">
        <v>7</v>
      </c>
      <c r="L26" s="367">
        <v>6</v>
      </c>
      <c r="M26" s="367">
        <v>6</v>
      </c>
      <c r="N26" s="367">
        <v>7</v>
      </c>
      <c r="O26" s="367">
        <v>2</v>
      </c>
      <c r="P26" s="367">
        <v>4</v>
      </c>
      <c r="Q26" s="367">
        <v>185</v>
      </c>
      <c r="R26" s="497"/>
    </row>
    <row r="27" spans="1:18" s="297" customFormat="1" ht="20.100000000000001" customHeight="1" x14ac:dyDescent="0.35">
      <c r="A27" s="74" t="s">
        <v>70</v>
      </c>
      <c r="B27" s="75" t="s">
        <v>74</v>
      </c>
      <c r="C27" s="366">
        <v>39.5</v>
      </c>
      <c r="D27" s="366">
        <v>64.599999999999994</v>
      </c>
      <c r="E27" s="366">
        <v>38</v>
      </c>
      <c r="F27" s="366">
        <v>2.8</v>
      </c>
      <c r="G27" s="366">
        <v>0</v>
      </c>
      <c r="H27" s="366">
        <v>0</v>
      </c>
      <c r="I27" s="366">
        <v>0</v>
      </c>
      <c r="J27" s="366">
        <v>4</v>
      </c>
      <c r="K27" s="366">
        <v>6</v>
      </c>
      <c r="L27" s="366">
        <v>8</v>
      </c>
      <c r="M27" s="366">
        <v>25.8</v>
      </c>
      <c r="N27" s="366">
        <v>0</v>
      </c>
      <c r="O27" s="366">
        <v>0</v>
      </c>
      <c r="P27" s="366">
        <v>4</v>
      </c>
      <c r="Q27" s="366">
        <v>192.7</v>
      </c>
      <c r="R27" s="497"/>
    </row>
    <row r="28" spans="1:18" s="297" customFormat="1" ht="20.100000000000001" customHeight="1" x14ac:dyDescent="0.35">
      <c r="A28" s="80" t="s">
        <v>76</v>
      </c>
      <c r="B28" s="81" t="s">
        <v>77</v>
      </c>
      <c r="C28" s="367">
        <v>15</v>
      </c>
      <c r="D28" s="367">
        <v>26</v>
      </c>
      <c r="E28" s="367">
        <v>0</v>
      </c>
      <c r="F28" s="367">
        <v>5</v>
      </c>
      <c r="G28" s="367">
        <v>5</v>
      </c>
      <c r="H28" s="367">
        <v>50</v>
      </c>
      <c r="I28" s="367">
        <v>0</v>
      </c>
      <c r="J28" s="367">
        <v>1</v>
      </c>
      <c r="K28" s="367">
        <v>9</v>
      </c>
      <c r="L28" s="367">
        <v>4</v>
      </c>
      <c r="M28" s="367">
        <v>4</v>
      </c>
      <c r="N28" s="367">
        <v>17</v>
      </c>
      <c r="O28" s="367">
        <v>2</v>
      </c>
      <c r="P28" s="367">
        <v>2</v>
      </c>
      <c r="Q28" s="367">
        <v>140</v>
      </c>
      <c r="R28" s="497"/>
    </row>
    <row r="29" spans="1:18" s="297" customFormat="1" ht="20.100000000000001" customHeight="1" x14ac:dyDescent="0.35">
      <c r="A29" s="74" t="s">
        <v>79</v>
      </c>
      <c r="B29" s="75" t="s">
        <v>80</v>
      </c>
      <c r="C29" s="366">
        <v>4</v>
      </c>
      <c r="D29" s="366">
        <v>7</v>
      </c>
      <c r="E29" s="366">
        <v>9</v>
      </c>
      <c r="F29" s="366">
        <v>2</v>
      </c>
      <c r="G29" s="366">
        <v>1</v>
      </c>
      <c r="H29" s="366">
        <v>0</v>
      </c>
      <c r="I29" s="366">
        <v>0</v>
      </c>
      <c r="J29" s="366">
        <v>0</v>
      </c>
      <c r="K29" s="366">
        <v>0</v>
      </c>
      <c r="L29" s="366">
        <v>4</v>
      </c>
      <c r="M29" s="366">
        <v>2</v>
      </c>
      <c r="N29" s="366">
        <v>5</v>
      </c>
      <c r="O29" s="366">
        <v>7.6</v>
      </c>
      <c r="P29" s="366">
        <v>0</v>
      </c>
      <c r="Q29" s="366">
        <v>41.6</v>
      </c>
      <c r="R29" s="497"/>
    </row>
    <row r="30" spans="1:18" s="297" customFormat="1" ht="20.100000000000001" customHeight="1" x14ac:dyDescent="0.35">
      <c r="A30" s="80" t="s">
        <v>81</v>
      </c>
      <c r="B30" s="81" t="s">
        <v>82</v>
      </c>
      <c r="C30" s="367">
        <v>25.3</v>
      </c>
      <c r="D30" s="367">
        <v>57</v>
      </c>
      <c r="E30" s="367">
        <v>41.8</v>
      </c>
      <c r="F30" s="367">
        <v>2.2000000000000002</v>
      </c>
      <c r="G30" s="367">
        <v>3</v>
      </c>
      <c r="H30" s="367">
        <v>0</v>
      </c>
      <c r="I30" s="367">
        <v>14</v>
      </c>
      <c r="J30" s="367">
        <v>1</v>
      </c>
      <c r="K30" s="367">
        <v>36.799999999999997</v>
      </c>
      <c r="L30" s="367">
        <v>18</v>
      </c>
      <c r="M30" s="367">
        <v>8</v>
      </c>
      <c r="N30" s="367">
        <v>60</v>
      </c>
      <c r="O30" s="367">
        <v>4.2</v>
      </c>
      <c r="P30" s="367">
        <v>10</v>
      </c>
      <c r="Q30" s="367">
        <v>281.3</v>
      </c>
      <c r="R30" s="497"/>
    </row>
    <row r="31" spans="1:18" s="297" customFormat="1" ht="20.100000000000001" customHeight="1" x14ac:dyDescent="0.35">
      <c r="A31" s="74" t="s">
        <v>85</v>
      </c>
      <c r="B31" s="75" t="s">
        <v>86</v>
      </c>
      <c r="C31" s="366">
        <v>30</v>
      </c>
      <c r="D31" s="366">
        <v>2</v>
      </c>
      <c r="E31" s="366">
        <v>15.6</v>
      </c>
      <c r="F31" s="366">
        <v>4.05</v>
      </c>
      <c r="G31" s="366">
        <v>1.5</v>
      </c>
      <c r="H31" s="366">
        <v>0</v>
      </c>
      <c r="I31" s="366">
        <v>0</v>
      </c>
      <c r="J31" s="366">
        <v>1</v>
      </c>
      <c r="K31" s="366">
        <v>4</v>
      </c>
      <c r="L31" s="366">
        <v>4</v>
      </c>
      <c r="M31" s="366">
        <v>13</v>
      </c>
      <c r="N31" s="366">
        <v>31.4</v>
      </c>
      <c r="O31" s="366">
        <v>0.5</v>
      </c>
      <c r="P31" s="366">
        <v>3.5</v>
      </c>
      <c r="Q31" s="366">
        <v>110.55</v>
      </c>
      <c r="R31" s="497"/>
    </row>
    <row r="32" spans="1:18" s="297" customFormat="1" ht="20.100000000000001" customHeight="1" x14ac:dyDescent="0.35">
      <c r="A32" s="80" t="s">
        <v>85</v>
      </c>
      <c r="B32" s="81" t="s">
        <v>89</v>
      </c>
      <c r="C32" s="367">
        <v>36.1</v>
      </c>
      <c r="D32" s="367">
        <v>2</v>
      </c>
      <c r="E32" s="367">
        <v>53.8</v>
      </c>
      <c r="F32" s="367">
        <v>12.5</v>
      </c>
      <c r="G32" s="367">
        <v>6</v>
      </c>
      <c r="H32" s="367">
        <v>0</v>
      </c>
      <c r="I32" s="367">
        <v>12</v>
      </c>
      <c r="J32" s="367">
        <v>1</v>
      </c>
      <c r="K32" s="367">
        <v>18</v>
      </c>
      <c r="L32" s="367">
        <v>10</v>
      </c>
      <c r="M32" s="367">
        <v>28.75</v>
      </c>
      <c r="N32" s="367">
        <v>100</v>
      </c>
      <c r="O32" s="367">
        <v>0</v>
      </c>
      <c r="P32" s="367">
        <v>4</v>
      </c>
      <c r="Q32" s="367">
        <v>284.14999999999998</v>
      </c>
      <c r="R32" s="497"/>
    </row>
    <row r="33" spans="1:18" s="297" customFormat="1" ht="20.100000000000001" customHeight="1" x14ac:dyDescent="0.35">
      <c r="A33" s="74" t="s">
        <v>85</v>
      </c>
      <c r="B33" s="75" t="s">
        <v>90</v>
      </c>
      <c r="C33" s="366">
        <v>32.99</v>
      </c>
      <c r="D33" s="366">
        <v>53.09</v>
      </c>
      <c r="E33" s="366">
        <v>48.8</v>
      </c>
      <c r="F33" s="366">
        <v>18.809999999999999</v>
      </c>
      <c r="G33" s="366">
        <v>1.8</v>
      </c>
      <c r="H33" s="366">
        <v>12.55</v>
      </c>
      <c r="I33" s="366">
        <v>6</v>
      </c>
      <c r="J33" s="366">
        <v>0</v>
      </c>
      <c r="K33" s="366">
        <v>17</v>
      </c>
      <c r="L33" s="366">
        <v>7</v>
      </c>
      <c r="M33" s="366">
        <v>57.5</v>
      </c>
      <c r="N33" s="366">
        <v>57</v>
      </c>
      <c r="O33" s="366">
        <v>1</v>
      </c>
      <c r="P33" s="366">
        <v>4</v>
      </c>
      <c r="Q33" s="366">
        <v>317.54000000000002</v>
      </c>
      <c r="R33" s="497"/>
    </row>
    <row r="34" spans="1:18" s="297" customFormat="1" ht="20.100000000000001" customHeight="1" x14ac:dyDescent="0.35">
      <c r="A34" s="80" t="s">
        <v>92</v>
      </c>
      <c r="B34" s="81" t="s">
        <v>488</v>
      </c>
      <c r="C34" s="367">
        <v>2</v>
      </c>
      <c r="D34" s="367">
        <v>27.5</v>
      </c>
      <c r="E34" s="367">
        <v>19</v>
      </c>
      <c r="F34" s="367">
        <v>14.2</v>
      </c>
      <c r="G34" s="367">
        <v>1</v>
      </c>
      <c r="H34" s="367">
        <v>0</v>
      </c>
      <c r="I34" s="367">
        <v>0</v>
      </c>
      <c r="J34" s="367">
        <v>1</v>
      </c>
      <c r="K34" s="367">
        <v>15</v>
      </c>
      <c r="L34" s="367">
        <v>4</v>
      </c>
      <c r="M34" s="367">
        <v>9</v>
      </c>
      <c r="N34" s="367">
        <v>30</v>
      </c>
      <c r="O34" s="367">
        <v>2</v>
      </c>
      <c r="P34" s="367">
        <v>7</v>
      </c>
      <c r="Q34" s="367">
        <v>131.69999999999999</v>
      </c>
      <c r="R34" s="497"/>
    </row>
    <row r="35" spans="1:18" s="297" customFormat="1" ht="20.100000000000001" customHeight="1" x14ac:dyDescent="0.35">
      <c r="A35" s="74" t="s">
        <v>92</v>
      </c>
      <c r="B35" s="75" t="s">
        <v>94</v>
      </c>
      <c r="C35" s="366">
        <v>52</v>
      </c>
      <c r="D35" s="366">
        <v>71.400000000000006</v>
      </c>
      <c r="E35" s="366">
        <v>55.3</v>
      </c>
      <c r="F35" s="366">
        <v>11.6</v>
      </c>
      <c r="G35" s="366">
        <v>0</v>
      </c>
      <c r="H35" s="366">
        <v>0</v>
      </c>
      <c r="I35" s="366">
        <v>3</v>
      </c>
      <c r="J35" s="366">
        <v>2</v>
      </c>
      <c r="K35" s="366">
        <v>20</v>
      </c>
      <c r="L35" s="366">
        <v>23.9</v>
      </c>
      <c r="M35" s="366">
        <v>16.3</v>
      </c>
      <c r="N35" s="366">
        <v>41</v>
      </c>
      <c r="O35" s="366">
        <v>1</v>
      </c>
      <c r="P35" s="366">
        <v>54.8</v>
      </c>
      <c r="Q35" s="366">
        <v>352.3</v>
      </c>
      <c r="R35" s="497"/>
    </row>
    <row r="36" spans="1:18" s="297" customFormat="1" ht="20.100000000000001" customHeight="1" x14ac:dyDescent="0.35">
      <c r="A36" s="80" t="s">
        <v>96</v>
      </c>
      <c r="B36" s="81" t="s">
        <v>97</v>
      </c>
      <c r="C36" s="367">
        <v>53.337499999999999</v>
      </c>
      <c r="D36" s="367">
        <v>54.76</v>
      </c>
      <c r="E36" s="367">
        <v>35.5</v>
      </c>
      <c r="F36" s="367">
        <v>3.15</v>
      </c>
      <c r="G36" s="367">
        <v>5</v>
      </c>
      <c r="H36" s="367">
        <v>7.8</v>
      </c>
      <c r="I36" s="367">
        <v>2.75</v>
      </c>
      <c r="J36" s="367">
        <v>3</v>
      </c>
      <c r="K36" s="367">
        <v>11</v>
      </c>
      <c r="L36" s="367">
        <v>9</v>
      </c>
      <c r="M36" s="367">
        <v>0</v>
      </c>
      <c r="N36" s="367">
        <v>50.52</v>
      </c>
      <c r="O36" s="367">
        <v>1.8</v>
      </c>
      <c r="P36" s="367">
        <v>13.45</v>
      </c>
      <c r="Q36" s="367">
        <v>251.0675</v>
      </c>
      <c r="R36" s="497"/>
    </row>
    <row r="37" spans="1:18" s="297" customFormat="1" ht="20.100000000000001" customHeight="1" x14ac:dyDescent="0.35">
      <c r="A37" s="74" t="s">
        <v>99</v>
      </c>
      <c r="B37" s="75" t="s">
        <v>100</v>
      </c>
      <c r="C37" s="366">
        <v>12</v>
      </c>
      <c r="D37" s="366">
        <v>11</v>
      </c>
      <c r="E37" s="366">
        <v>35</v>
      </c>
      <c r="F37" s="366">
        <v>5.6</v>
      </c>
      <c r="G37" s="366">
        <v>3</v>
      </c>
      <c r="H37" s="366">
        <v>0</v>
      </c>
      <c r="I37" s="366">
        <v>0</v>
      </c>
      <c r="J37" s="366">
        <v>2</v>
      </c>
      <c r="K37" s="366">
        <v>2</v>
      </c>
      <c r="L37" s="366">
        <v>1</v>
      </c>
      <c r="M37" s="366">
        <v>22</v>
      </c>
      <c r="N37" s="366">
        <v>3.49</v>
      </c>
      <c r="O37" s="366">
        <v>3</v>
      </c>
      <c r="P37" s="366">
        <v>16</v>
      </c>
      <c r="Q37" s="366">
        <v>116.09</v>
      </c>
      <c r="R37" s="497"/>
    </row>
    <row r="38" spans="1:18" s="297" customFormat="1" ht="20.100000000000001" customHeight="1" x14ac:dyDescent="0.35">
      <c r="A38" s="80" t="s">
        <v>102</v>
      </c>
      <c r="B38" s="81" t="s">
        <v>103</v>
      </c>
      <c r="C38" s="367">
        <v>35</v>
      </c>
      <c r="D38" s="367">
        <v>32.5</v>
      </c>
      <c r="E38" s="367">
        <v>25</v>
      </c>
      <c r="F38" s="367">
        <v>4.2</v>
      </c>
      <c r="G38" s="367">
        <v>1</v>
      </c>
      <c r="H38" s="367">
        <v>4</v>
      </c>
      <c r="I38" s="367">
        <v>0</v>
      </c>
      <c r="J38" s="367">
        <v>1</v>
      </c>
      <c r="K38" s="367">
        <v>14</v>
      </c>
      <c r="L38" s="367">
        <v>3.33</v>
      </c>
      <c r="M38" s="367">
        <v>1</v>
      </c>
      <c r="N38" s="367">
        <v>0</v>
      </c>
      <c r="O38" s="367">
        <v>1</v>
      </c>
      <c r="P38" s="367">
        <v>0</v>
      </c>
      <c r="Q38" s="367">
        <v>122.03</v>
      </c>
      <c r="R38" s="497"/>
    </row>
    <row r="39" spans="1:18" s="297" customFormat="1" ht="20.100000000000001" customHeight="1" x14ac:dyDescent="0.35">
      <c r="A39" s="74" t="s">
        <v>102</v>
      </c>
      <c r="B39" s="75" t="s">
        <v>104</v>
      </c>
      <c r="C39" s="366">
        <v>5</v>
      </c>
      <c r="D39" s="366">
        <v>8</v>
      </c>
      <c r="E39" s="366">
        <v>14</v>
      </c>
      <c r="F39" s="366">
        <v>0</v>
      </c>
      <c r="G39" s="366">
        <v>0</v>
      </c>
      <c r="H39" s="366">
        <v>0</v>
      </c>
      <c r="I39" s="366">
        <v>0</v>
      </c>
      <c r="J39" s="366">
        <v>0</v>
      </c>
      <c r="K39" s="366">
        <v>5</v>
      </c>
      <c r="L39" s="366">
        <v>2</v>
      </c>
      <c r="M39" s="366">
        <v>2</v>
      </c>
      <c r="N39" s="366">
        <v>5</v>
      </c>
      <c r="O39" s="366">
        <v>0</v>
      </c>
      <c r="P39" s="366">
        <v>6</v>
      </c>
      <c r="Q39" s="366">
        <v>47</v>
      </c>
      <c r="R39" s="497"/>
    </row>
    <row r="40" spans="1:18" s="297" customFormat="1" ht="20.100000000000001" customHeight="1" x14ac:dyDescent="0.35">
      <c r="A40" s="80" t="s">
        <v>107</v>
      </c>
      <c r="B40" s="81" t="s">
        <v>108</v>
      </c>
      <c r="C40" s="367">
        <v>13</v>
      </c>
      <c r="D40" s="367">
        <v>11</v>
      </c>
      <c r="E40" s="367">
        <v>21</v>
      </c>
      <c r="F40" s="367">
        <v>6</v>
      </c>
      <c r="G40" s="367">
        <v>4</v>
      </c>
      <c r="H40" s="367">
        <v>0</v>
      </c>
      <c r="I40" s="367">
        <v>0</v>
      </c>
      <c r="J40" s="367">
        <v>3</v>
      </c>
      <c r="K40" s="367">
        <v>4</v>
      </c>
      <c r="L40" s="367">
        <v>6</v>
      </c>
      <c r="M40" s="367">
        <v>6</v>
      </c>
      <c r="N40" s="367">
        <v>0</v>
      </c>
      <c r="O40" s="367">
        <v>5</v>
      </c>
      <c r="P40" s="367">
        <v>3</v>
      </c>
      <c r="Q40" s="367">
        <v>82</v>
      </c>
      <c r="R40" s="497"/>
    </row>
    <row r="41" spans="1:18" s="297" customFormat="1" ht="20.100000000000001" customHeight="1" x14ac:dyDescent="0.35">
      <c r="A41" s="74" t="s">
        <v>107</v>
      </c>
      <c r="B41" s="75" t="s">
        <v>110</v>
      </c>
      <c r="C41" s="366">
        <v>15</v>
      </c>
      <c r="D41" s="366">
        <v>11.49</v>
      </c>
      <c r="E41" s="366">
        <v>30.45</v>
      </c>
      <c r="F41" s="366">
        <v>5.7</v>
      </c>
      <c r="G41" s="366">
        <v>2</v>
      </c>
      <c r="H41" s="366">
        <v>0</v>
      </c>
      <c r="I41" s="366">
        <v>0</v>
      </c>
      <c r="J41" s="366">
        <v>2</v>
      </c>
      <c r="K41" s="366">
        <v>6</v>
      </c>
      <c r="L41" s="366">
        <v>9</v>
      </c>
      <c r="M41" s="366">
        <v>4</v>
      </c>
      <c r="N41" s="366">
        <v>23.5</v>
      </c>
      <c r="O41" s="366">
        <v>0</v>
      </c>
      <c r="P41" s="366">
        <v>2</v>
      </c>
      <c r="Q41" s="366">
        <v>111.14</v>
      </c>
      <c r="R41" s="497"/>
    </row>
    <row r="42" spans="1:18" s="297" customFormat="1" ht="20.100000000000001" customHeight="1" x14ac:dyDescent="0.35">
      <c r="A42" s="80" t="s">
        <v>111</v>
      </c>
      <c r="B42" s="81" t="s">
        <v>112</v>
      </c>
      <c r="C42" s="367">
        <v>12</v>
      </c>
      <c r="D42" s="367">
        <v>29</v>
      </c>
      <c r="E42" s="367">
        <v>50</v>
      </c>
      <c r="F42" s="367">
        <v>14</v>
      </c>
      <c r="G42" s="367">
        <v>1</v>
      </c>
      <c r="H42" s="367">
        <v>0</v>
      </c>
      <c r="I42" s="367">
        <v>0</v>
      </c>
      <c r="J42" s="367">
        <v>3</v>
      </c>
      <c r="K42" s="367">
        <v>9</v>
      </c>
      <c r="L42" s="367">
        <v>5</v>
      </c>
      <c r="M42" s="367">
        <v>9</v>
      </c>
      <c r="N42" s="367">
        <v>7</v>
      </c>
      <c r="O42" s="367">
        <v>0</v>
      </c>
      <c r="P42" s="367">
        <v>3</v>
      </c>
      <c r="Q42" s="367">
        <v>142</v>
      </c>
      <c r="R42" s="497"/>
    </row>
    <row r="43" spans="1:18" s="297" customFormat="1" ht="20.100000000000001" customHeight="1" x14ac:dyDescent="0.35">
      <c r="A43" s="74" t="s">
        <v>114</v>
      </c>
      <c r="B43" s="75" t="s">
        <v>115</v>
      </c>
      <c r="C43" s="366">
        <v>61.7</v>
      </c>
      <c r="D43" s="366">
        <v>36</v>
      </c>
      <c r="E43" s="366">
        <v>58</v>
      </c>
      <c r="F43" s="366">
        <v>4.16</v>
      </c>
      <c r="G43" s="366">
        <v>7</v>
      </c>
      <c r="H43" s="366">
        <v>17</v>
      </c>
      <c r="I43" s="366">
        <v>0</v>
      </c>
      <c r="J43" s="366">
        <v>0</v>
      </c>
      <c r="K43" s="366">
        <v>6</v>
      </c>
      <c r="L43" s="366">
        <v>26</v>
      </c>
      <c r="M43" s="366">
        <v>7</v>
      </c>
      <c r="N43" s="366">
        <v>39</v>
      </c>
      <c r="O43" s="366">
        <v>4</v>
      </c>
      <c r="P43" s="366">
        <v>9.64</v>
      </c>
      <c r="Q43" s="366">
        <v>275.5</v>
      </c>
      <c r="R43" s="497"/>
    </row>
    <row r="44" spans="1:18" s="297" customFormat="1" ht="20.100000000000001" customHeight="1" x14ac:dyDescent="0.35">
      <c r="A44" s="80" t="s">
        <v>117</v>
      </c>
      <c r="B44" s="81" t="s">
        <v>118</v>
      </c>
      <c r="C44" s="367">
        <v>83</v>
      </c>
      <c r="D44" s="367">
        <v>31</v>
      </c>
      <c r="E44" s="367">
        <v>47</v>
      </c>
      <c r="F44" s="367">
        <v>14</v>
      </c>
      <c r="G44" s="367">
        <v>0</v>
      </c>
      <c r="H44" s="367">
        <v>0</v>
      </c>
      <c r="I44" s="367">
        <v>0</v>
      </c>
      <c r="J44" s="367">
        <v>3</v>
      </c>
      <c r="K44" s="367">
        <v>7</v>
      </c>
      <c r="L44" s="367">
        <v>11</v>
      </c>
      <c r="M44" s="367">
        <v>1</v>
      </c>
      <c r="N44" s="367">
        <v>0</v>
      </c>
      <c r="O44" s="367">
        <v>1</v>
      </c>
      <c r="P44" s="367">
        <v>9</v>
      </c>
      <c r="Q44" s="367">
        <v>207</v>
      </c>
      <c r="R44" s="497"/>
    </row>
    <row r="45" spans="1:18" s="297" customFormat="1" ht="20.100000000000001" customHeight="1" x14ac:dyDescent="0.35">
      <c r="A45" s="74" t="s">
        <v>117</v>
      </c>
      <c r="B45" s="75" t="s">
        <v>120</v>
      </c>
      <c r="C45" s="366">
        <v>32</v>
      </c>
      <c r="D45" s="366">
        <v>80</v>
      </c>
      <c r="E45" s="366">
        <v>61</v>
      </c>
      <c r="F45" s="366">
        <v>14</v>
      </c>
      <c r="G45" s="366">
        <v>1</v>
      </c>
      <c r="H45" s="366">
        <v>5</v>
      </c>
      <c r="I45" s="366">
        <v>4</v>
      </c>
      <c r="J45" s="366">
        <v>2</v>
      </c>
      <c r="K45" s="366">
        <v>22</v>
      </c>
      <c r="L45" s="366">
        <v>24</v>
      </c>
      <c r="M45" s="366">
        <v>56</v>
      </c>
      <c r="N45" s="366">
        <v>75</v>
      </c>
      <c r="O45" s="366">
        <v>5</v>
      </c>
      <c r="P45" s="366">
        <v>66</v>
      </c>
      <c r="Q45" s="366">
        <v>447</v>
      </c>
      <c r="R45" s="497"/>
    </row>
    <row r="46" spans="1:18" s="297" customFormat="1" ht="20.100000000000001" customHeight="1" x14ac:dyDescent="0.35">
      <c r="A46" s="80" t="s">
        <v>117</v>
      </c>
      <c r="B46" s="81" t="s">
        <v>122</v>
      </c>
      <c r="C46" s="367">
        <v>39.1</v>
      </c>
      <c r="D46" s="367">
        <v>5</v>
      </c>
      <c r="E46" s="367">
        <v>45.3</v>
      </c>
      <c r="F46" s="367">
        <v>5.6</v>
      </c>
      <c r="G46" s="367">
        <v>3</v>
      </c>
      <c r="H46" s="367">
        <v>0</v>
      </c>
      <c r="I46" s="367">
        <v>0</v>
      </c>
      <c r="J46" s="367">
        <v>1</v>
      </c>
      <c r="K46" s="367">
        <v>3</v>
      </c>
      <c r="L46" s="367">
        <v>3</v>
      </c>
      <c r="M46" s="367">
        <v>0</v>
      </c>
      <c r="N46" s="367">
        <v>0</v>
      </c>
      <c r="O46" s="367">
        <v>1.5</v>
      </c>
      <c r="P46" s="367">
        <v>1</v>
      </c>
      <c r="Q46" s="367">
        <v>107.5</v>
      </c>
      <c r="R46" s="497"/>
    </row>
    <row r="47" spans="1:18" s="297" customFormat="1" ht="20.100000000000001" customHeight="1" x14ac:dyDescent="0.35">
      <c r="A47" s="74" t="s">
        <v>117</v>
      </c>
      <c r="B47" s="75" t="s">
        <v>123</v>
      </c>
      <c r="C47" s="366">
        <v>15</v>
      </c>
      <c r="D47" s="366">
        <v>13</v>
      </c>
      <c r="E47" s="366">
        <v>6</v>
      </c>
      <c r="F47" s="366">
        <v>3</v>
      </c>
      <c r="G47" s="366">
        <v>3</v>
      </c>
      <c r="H47" s="366">
        <v>0</v>
      </c>
      <c r="I47" s="366">
        <v>0</v>
      </c>
      <c r="J47" s="366">
        <v>0</v>
      </c>
      <c r="K47" s="366">
        <v>7</v>
      </c>
      <c r="L47" s="366">
        <v>3</v>
      </c>
      <c r="M47" s="366">
        <v>7</v>
      </c>
      <c r="N47" s="366">
        <v>5</v>
      </c>
      <c r="O47" s="366">
        <v>0</v>
      </c>
      <c r="P47" s="366">
        <v>1</v>
      </c>
      <c r="Q47" s="366">
        <v>63</v>
      </c>
      <c r="R47" s="497"/>
    </row>
    <row r="48" spans="1:18" s="297" customFormat="1" ht="20.100000000000001" customHeight="1" x14ac:dyDescent="0.35">
      <c r="A48" s="80" t="s">
        <v>117</v>
      </c>
      <c r="B48" s="81" t="s">
        <v>125</v>
      </c>
      <c r="C48" s="367">
        <v>26.75</v>
      </c>
      <c r="D48" s="367">
        <v>27.74</v>
      </c>
      <c r="E48" s="367">
        <v>30.67</v>
      </c>
      <c r="F48" s="367">
        <v>5.84</v>
      </c>
      <c r="G48" s="367">
        <v>4.4000000000000004</v>
      </c>
      <c r="H48" s="367">
        <v>0</v>
      </c>
      <c r="I48" s="367">
        <v>0.4</v>
      </c>
      <c r="J48" s="367">
        <v>2</v>
      </c>
      <c r="K48" s="367">
        <v>15.48</v>
      </c>
      <c r="L48" s="367">
        <v>13</v>
      </c>
      <c r="M48" s="367">
        <v>9</v>
      </c>
      <c r="N48" s="367">
        <v>57.37</v>
      </c>
      <c r="O48" s="367">
        <v>0</v>
      </c>
      <c r="P48" s="367">
        <v>16</v>
      </c>
      <c r="Q48" s="367">
        <v>208.65</v>
      </c>
      <c r="R48" s="497"/>
    </row>
    <row r="49" spans="1:18" s="297" customFormat="1" ht="20.100000000000001" customHeight="1" x14ac:dyDescent="0.35">
      <c r="A49" s="74" t="s">
        <v>128</v>
      </c>
      <c r="B49" s="75" t="s">
        <v>129</v>
      </c>
      <c r="C49" s="366">
        <v>54</v>
      </c>
      <c r="D49" s="366">
        <v>26</v>
      </c>
      <c r="E49" s="366">
        <v>57</v>
      </c>
      <c r="F49" s="366">
        <v>14</v>
      </c>
      <c r="G49" s="366">
        <v>3</v>
      </c>
      <c r="H49" s="366">
        <v>0</v>
      </c>
      <c r="I49" s="366">
        <v>3</v>
      </c>
      <c r="J49" s="366">
        <v>5</v>
      </c>
      <c r="K49" s="366">
        <v>15</v>
      </c>
      <c r="L49" s="366">
        <v>10</v>
      </c>
      <c r="M49" s="366">
        <v>8</v>
      </c>
      <c r="N49" s="366">
        <v>49</v>
      </c>
      <c r="O49" s="366">
        <v>2</v>
      </c>
      <c r="P49" s="366">
        <v>0</v>
      </c>
      <c r="Q49" s="366">
        <v>246</v>
      </c>
      <c r="R49" s="497"/>
    </row>
    <row r="50" spans="1:18" s="297" customFormat="1" ht="20.100000000000001" customHeight="1" x14ac:dyDescent="0.35">
      <c r="A50" s="80" t="s">
        <v>128</v>
      </c>
      <c r="B50" s="81" t="s">
        <v>130</v>
      </c>
      <c r="C50" s="367">
        <v>13</v>
      </c>
      <c r="D50" s="367">
        <v>45.5</v>
      </c>
      <c r="E50" s="367">
        <v>66.900000000000006</v>
      </c>
      <c r="F50" s="367">
        <v>18.399999999999999</v>
      </c>
      <c r="G50" s="367">
        <v>0</v>
      </c>
      <c r="H50" s="367">
        <v>0</v>
      </c>
      <c r="I50" s="367">
        <v>0</v>
      </c>
      <c r="J50" s="367">
        <v>2</v>
      </c>
      <c r="K50" s="367">
        <v>5</v>
      </c>
      <c r="L50" s="367">
        <v>9</v>
      </c>
      <c r="M50" s="367">
        <v>13</v>
      </c>
      <c r="N50" s="367">
        <v>38.5</v>
      </c>
      <c r="O50" s="367">
        <v>1</v>
      </c>
      <c r="P50" s="367">
        <v>20</v>
      </c>
      <c r="Q50" s="367">
        <v>232.3</v>
      </c>
      <c r="R50" s="497"/>
    </row>
    <row r="51" spans="1:18" s="297" customFormat="1" ht="20.100000000000001" customHeight="1" x14ac:dyDescent="0.35">
      <c r="A51" s="74" t="s">
        <v>134</v>
      </c>
      <c r="B51" s="75" t="s">
        <v>135</v>
      </c>
      <c r="C51" s="366">
        <v>32.4</v>
      </c>
      <c r="D51" s="366">
        <v>60</v>
      </c>
      <c r="E51" s="366">
        <v>39.35</v>
      </c>
      <c r="F51" s="366">
        <v>14.1</v>
      </c>
      <c r="G51" s="366">
        <v>9</v>
      </c>
      <c r="H51" s="366">
        <v>0</v>
      </c>
      <c r="I51" s="366">
        <v>3</v>
      </c>
      <c r="J51" s="366">
        <v>4</v>
      </c>
      <c r="K51" s="366">
        <v>9</v>
      </c>
      <c r="L51" s="366">
        <v>8</v>
      </c>
      <c r="M51" s="366">
        <v>1.6</v>
      </c>
      <c r="N51" s="366">
        <v>52.75</v>
      </c>
      <c r="O51" s="366">
        <v>1</v>
      </c>
      <c r="P51" s="366">
        <v>17.48</v>
      </c>
      <c r="Q51" s="366">
        <v>251.68</v>
      </c>
      <c r="R51" s="497"/>
    </row>
    <row r="52" spans="1:18" s="297" customFormat="1" ht="20.100000000000001" customHeight="1" x14ac:dyDescent="0.35">
      <c r="A52" s="80" t="s">
        <v>134</v>
      </c>
      <c r="B52" s="81" t="s">
        <v>137</v>
      </c>
      <c r="C52" s="367">
        <v>27</v>
      </c>
      <c r="D52" s="367">
        <v>35</v>
      </c>
      <c r="E52" s="367">
        <v>21</v>
      </c>
      <c r="F52" s="367">
        <v>10</v>
      </c>
      <c r="G52" s="367">
        <v>0</v>
      </c>
      <c r="H52" s="367">
        <v>1</v>
      </c>
      <c r="I52" s="367">
        <v>0</v>
      </c>
      <c r="J52" s="367">
        <v>2</v>
      </c>
      <c r="K52" s="367">
        <v>15</v>
      </c>
      <c r="L52" s="367">
        <v>1</v>
      </c>
      <c r="M52" s="367">
        <v>1</v>
      </c>
      <c r="N52" s="367">
        <v>12</v>
      </c>
      <c r="O52" s="367">
        <v>0</v>
      </c>
      <c r="P52" s="367">
        <v>28</v>
      </c>
      <c r="Q52" s="367">
        <v>153</v>
      </c>
      <c r="R52" s="497"/>
    </row>
    <row r="53" spans="1:18" s="297" customFormat="1" ht="20.100000000000001" customHeight="1" x14ac:dyDescent="0.35">
      <c r="A53" s="74" t="s">
        <v>139</v>
      </c>
      <c r="B53" s="75" t="s">
        <v>140</v>
      </c>
      <c r="C53" s="366">
        <v>30.1</v>
      </c>
      <c r="D53" s="366">
        <v>38</v>
      </c>
      <c r="E53" s="366">
        <v>0</v>
      </c>
      <c r="F53" s="366">
        <v>3.5</v>
      </c>
      <c r="G53" s="366">
        <v>3</v>
      </c>
      <c r="H53" s="366">
        <v>23.4</v>
      </c>
      <c r="I53" s="366">
        <v>2</v>
      </c>
      <c r="J53" s="366">
        <v>3</v>
      </c>
      <c r="K53" s="366">
        <v>3</v>
      </c>
      <c r="L53" s="366">
        <v>13</v>
      </c>
      <c r="M53" s="366">
        <v>5</v>
      </c>
      <c r="N53" s="366">
        <v>20</v>
      </c>
      <c r="O53" s="366">
        <v>0</v>
      </c>
      <c r="P53" s="366">
        <v>6.5</v>
      </c>
      <c r="Q53" s="366">
        <v>150.5</v>
      </c>
      <c r="R53" s="497"/>
    </row>
    <row r="54" spans="1:18" s="297" customFormat="1" ht="20.100000000000001" customHeight="1" x14ac:dyDescent="0.35">
      <c r="A54" s="80" t="s">
        <v>142</v>
      </c>
      <c r="B54" s="81" t="s">
        <v>143</v>
      </c>
      <c r="C54" s="367">
        <v>12.8</v>
      </c>
      <c r="D54" s="367">
        <v>50.8</v>
      </c>
      <c r="E54" s="367">
        <v>39.950000000000003</v>
      </c>
      <c r="F54" s="367">
        <v>6.15</v>
      </c>
      <c r="G54" s="367">
        <v>3</v>
      </c>
      <c r="H54" s="367">
        <v>4</v>
      </c>
      <c r="I54" s="367">
        <v>0</v>
      </c>
      <c r="J54" s="367">
        <v>3</v>
      </c>
      <c r="K54" s="367">
        <v>12.1</v>
      </c>
      <c r="L54" s="367">
        <v>8</v>
      </c>
      <c r="M54" s="367">
        <v>6</v>
      </c>
      <c r="N54" s="367">
        <v>12</v>
      </c>
      <c r="O54" s="367">
        <v>1</v>
      </c>
      <c r="P54" s="367">
        <v>0</v>
      </c>
      <c r="Q54" s="367">
        <v>158.80000000000001</v>
      </c>
      <c r="R54" s="497"/>
    </row>
    <row r="55" spans="1:18" s="297" customFormat="1" ht="20.100000000000001" customHeight="1" x14ac:dyDescent="0.35">
      <c r="A55" s="74" t="s">
        <v>145</v>
      </c>
      <c r="B55" s="75" t="s">
        <v>146</v>
      </c>
      <c r="C55" s="366">
        <v>9</v>
      </c>
      <c r="D55" s="366">
        <v>44</v>
      </c>
      <c r="E55" s="366">
        <v>47</v>
      </c>
      <c r="F55" s="366">
        <v>2</v>
      </c>
      <c r="G55" s="366">
        <v>5</v>
      </c>
      <c r="H55" s="366">
        <v>0</v>
      </c>
      <c r="I55" s="366">
        <v>1</v>
      </c>
      <c r="J55" s="366">
        <v>1</v>
      </c>
      <c r="K55" s="366">
        <v>12</v>
      </c>
      <c r="L55" s="366">
        <v>7</v>
      </c>
      <c r="M55" s="366">
        <v>6</v>
      </c>
      <c r="N55" s="366">
        <v>22</v>
      </c>
      <c r="O55" s="366">
        <v>0</v>
      </c>
      <c r="P55" s="366">
        <v>6</v>
      </c>
      <c r="Q55" s="366">
        <v>162</v>
      </c>
      <c r="R55" s="497"/>
    </row>
    <row r="56" spans="1:18" s="297" customFormat="1" ht="20.100000000000001" customHeight="1" x14ac:dyDescent="0.35">
      <c r="A56" s="80" t="s">
        <v>145</v>
      </c>
      <c r="B56" s="81" t="s">
        <v>150</v>
      </c>
      <c r="C56" s="367">
        <v>17</v>
      </c>
      <c r="D56" s="367">
        <v>38</v>
      </c>
      <c r="E56" s="367">
        <v>22</v>
      </c>
      <c r="F56" s="367">
        <v>27</v>
      </c>
      <c r="G56" s="367">
        <v>10</v>
      </c>
      <c r="H56" s="367">
        <v>20</v>
      </c>
      <c r="I56" s="367">
        <v>5</v>
      </c>
      <c r="J56" s="367">
        <v>4</v>
      </c>
      <c r="K56" s="367">
        <v>24</v>
      </c>
      <c r="L56" s="367">
        <v>21</v>
      </c>
      <c r="M56" s="367">
        <v>25</v>
      </c>
      <c r="N56" s="367">
        <v>38</v>
      </c>
      <c r="O56" s="367">
        <v>0</v>
      </c>
      <c r="P56" s="367">
        <v>25</v>
      </c>
      <c r="Q56" s="367">
        <v>276</v>
      </c>
      <c r="R56" s="497"/>
    </row>
    <row r="57" spans="1:18" s="297" customFormat="1" ht="20.100000000000001" customHeight="1" x14ac:dyDescent="0.35">
      <c r="A57" s="74" t="s">
        <v>145</v>
      </c>
      <c r="B57" s="75" t="s">
        <v>152</v>
      </c>
      <c r="C57" s="366">
        <v>40.200000000000003</v>
      </c>
      <c r="D57" s="366">
        <v>17</v>
      </c>
      <c r="E57" s="366">
        <v>24.6</v>
      </c>
      <c r="F57" s="366">
        <v>0</v>
      </c>
      <c r="G57" s="366">
        <v>4</v>
      </c>
      <c r="H57" s="366">
        <v>0</v>
      </c>
      <c r="I57" s="366">
        <v>0</v>
      </c>
      <c r="J57" s="366">
        <v>2</v>
      </c>
      <c r="K57" s="366">
        <v>12</v>
      </c>
      <c r="L57" s="366">
        <v>9</v>
      </c>
      <c r="M57" s="366">
        <v>16</v>
      </c>
      <c r="N57" s="366">
        <v>8</v>
      </c>
      <c r="O57" s="366">
        <v>0</v>
      </c>
      <c r="P57" s="366">
        <v>10</v>
      </c>
      <c r="Q57" s="366">
        <v>142.80000000000001</v>
      </c>
      <c r="R57" s="497"/>
    </row>
    <row r="58" spans="1:18" s="297" customFormat="1" ht="20.100000000000001" customHeight="1" x14ac:dyDescent="0.35">
      <c r="A58" s="80" t="s">
        <v>154</v>
      </c>
      <c r="B58" s="81" t="s">
        <v>155</v>
      </c>
      <c r="C58" s="367">
        <v>7.9</v>
      </c>
      <c r="D58" s="367">
        <v>29</v>
      </c>
      <c r="E58" s="367">
        <v>12</v>
      </c>
      <c r="F58" s="367">
        <v>7.6</v>
      </c>
      <c r="G58" s="367">
        <v>2</v>
      </c>
      <c r="H58" s="367">
        <v>23.5</v>
      </c>
      <c r="I58" s="367">
        <v>2</v>
      </c>
      <c r="J58" s="367">
        <v>0</v>
      </c>
      <c r="K58" s="367">
        <v>5</v>
      </c>
      <c r="L58" s="367">
        <v>6</v>
      </c>
      <c r="M58" s="367">
        <v>3</v>
      </c>
      <c r="N58" s="367">
        <v>16</v>
      </c>
      <c r="O58" s="367">
        <v>1</v>
      </c>
      <c r="P58" s="367">
        <v>14</v>
      </c>
      <c r="Q58" s="367">
        <v>129</v>
      </c>
      <c r="R58" s="497"/>
    </row>
    <row r="59" spans="1:18" s="297" customFormat="1" ht="20.100000000000001" customHeight="1" x14ac:dyDescent="0.35">
      <c r="A59" s="74" t="s">
        <v>157</v>
      </c>
      <c r="B59" s="75" t="s">
        <v>158</v>
      </c>
      <c r="C59" s="366">
        <v>10</v>
      </c>
      <c r="D59" s="366">
        <v>7</v>
      </c>
      <c r="E59" s="366">
        <v>11</v>
      </c>
      <c r="F59" s="366">
        <v>1</v>
      </c>
      <c r="G59" s="366">
        <v>0</v>
      </c>
      <c r="H59" s="366">
        <v>0</v>
      </c>
      <c r="I59" s="366">
        <v>1</v>
      </c>
      <c r="J59" s="366">
        <v>0</v>
      </c>
      <c r="K59" s="366">
        <v>2</v>
      </c>
      <c r="L59" s="366">
        <v>2</v>
      </c>
      <c r="M59" s="366">
        <v>2</v>
      </c>
      <c r="N59" s="366">
        <v>4</v>
      </c>
      <c r="O59" s="366">
        <v>0</v>
      </c>
      <c r="P59" s="366">
        <v>0</v>
      </c>
      <c r="Q59" s="366">
        <v>40</v>
      </c>
      <c r="R59" s="497"/>
    </row>
    <row r="60" spans="1:18" s="297" customFormat="1" ht="20.100000000000001" customHeight="1" x14ac:dyDescent="0.35">
      <c r="A60" s="80" t="s">
        <v>157</v>
      </c>
      <c r="B60" s="81" t="s">
        <v>160</v>
      </c>
      <c r="C60" s="367">
        <v>16</v>
      </c>
      <c r="D60" s="367">
        <v>12</v>
      </c>
      <c r="E60" s="367">
        <v>40</v>
      </c>
      <c r="F60" s="367">
        <v>3</v>
      </c>
      <c r="G60" s="367">
        <v>5</v>
      </c>
      <c r="H60" s="367">
        <v>4</v>
      </c>
      <c r="I60" s="367">
        <v>1</v>
      </c>
      <c r="J60" s="367">
        <v>3</v>
      </c>
      <c r="K60" s="367">
        <v>4</v>
      </c>
      <c r="L60" s="367">
        <v>3</v>
      </c>
      <c r="M60" s="367">
        <v>4</v>
      </c>
      <c r="N60" s="367">
        <v>0</v>
      </c>
      <c r="O60" s="367">
        <v>0</v>
      </c>
      <c r="P60" s="367">
        <v>0</v>
      </c>
      <c r="Q60" s="367">
        <v>95</v>
      </c>
      <c r="R60" s="497"/>
    </row>
    <row r="61" spans="1:18" s="297" customFormat="1" ht="20.100000000000001" customHeight="1" x14ac:dyDescent="0.35">
      <c r="A61" s="74" t="s">
        <v>162</v>
      </c>
      <c r="B61" s="75" t="s">
        <v>163</v>
      </c>
      <c r="C61" s="366">
        <v>41.15</v>
      </c>
      <c r="D61" s="366">
        <v>3</v>
      </c>
      <c r="E61" s="366">
        <v>44</v>
      </c>
      <c r="F61" s="366">
        <v>1.2</v>
      </c>
      <c r="G61" s="366">
        <v>6.8</v>
      </c>
      <c r="H61" s="366">
        <v>0</v>
      </c>
      <c r="I61" s="366">
        <v>6.17</v>
      </c>
      <c r="J61" s="366">
        <v>5</v>
      </c>
      <c r="K61" s="366">
        <v>20.5</v>
      </c>
      <c r="L61" s="366">
        <v>0</v>
      </c>
      <c r="M61" s="366">
        <v>26</v>
      </c>
      <c r="N61" s="366">
        <v>35.07</v>
      </c>
      <c r="O61" s="366">
        <v>2.0499999999999998</v>
      </c>
      <c r="P61" s="366">
        <v>49.65</v>
      </c>
      <c r="Q61" s="366">
        <v>240.59</v>
      </c>
      <c r="R61" s="497"/>
    </row>
    <row r="62" spans="1:18" s="297" customFormat="1" ht="20.100000000000001" customHeight="1" x14ac:dyDescent="0.35">
      <c r="A62" s="80" t="s">
        <v>162</v>
      </c>
      <c r="B62" s="81" t="s">
        <v>165</v>
      </c>
      <c r="C62" s="367">
        <v>48.62</v>
      </c>
      <c r="D62" s="367">
        <v>27.11</v>
      </c>
      <c r="E62" s="367">
        <v>35.9</v>
      </c>
      <c r="F62" s="367">
        <v>3.3</v>
      </c>
      <c r="G62" s="367">
        <v>3</v>
      </c>
      <c r="H62" s="367">
        <v>9</v>
      </c>
      <c r="I62" s="367">
        <v>2</v>
      </c>
      <c r="J62" s="367">
        <v>5</v>
      </c>
      <c r="K62" s="367">
        <v>17</v>
      </c>
      <c r="L62" s="367">
        <v>12.25</v>
      </c>
      <c r="M62" s="367">
        <v>17</v>
      </c>
      <c r="N62" s="367">
        <v>15</v>
      </c>
      <c r="O62" s="367">
        <v>2</v>
      </c>
      <c r="P62" s="367">
        <v>2</v>
      </c>
      <c r="Q62" s="367">
        <v>199.18</v>
      </c>
      <c r="R62" s="497"/>
    </row>
    <row r="63" spans="1:18" s="297" customFormat="1" ht="20.100000000000001" customHeight="1" x14ac:dyDescent="0.35">
      <c r="A63" s="74" t="s">
        <v>162</v>
      </c>
      <c r="B63" s="75" t="s">
        <v>166</v>
      </c>
      <c r="C63" s="366">
        <v>42.7</v>
      </c>
      <c r="D63" s="366">
        <v>34</v>
      </c>
      <c r="E63" s="366">
        <v>34</v>
      </c>
      <c r="F63" s="366">
        <v>0</v>
      </c>
      <c r="G63" s="366">
        <v>12</v>
      </c>
      <c r="H63" s="366">
        <v>3</v>
      </c>
      <c r="I63" s="366">
        <v>0</v>
      </c>
      <c r="J63" s="366">
        <v>0</v>
      </c>
      <c r="K63" s="366">
        <v>6</v>
      </c>
      <c r="L63" s="366">
        <v>6.5</v>
      </c>
      <c r="M63" s="366">
        <v>28</v>
      </c>
      <c r="N63" s="366">
        <v>20.5</v>
      </c>
      <c r="O63" s="366">
        <v>3.5</v>
      </c>
      <c r="P63" s="366">
        <v>21</v>
      </c>
      <c r="Q63" s="366">
        <v>211.2</v>
      </c>
      <c r="R63" s="497"/>
    </row>
    <row r="64" spans="1:18" s="297" customFormat="1" ht="20.100000000000001" customHeight="1" x14ac:dyDescent="0.35">
      <c r="A64" s="80" t="s">
        <v>168</v>
      </c>
      <c r="B64" s="81" t="s">
        <v>169</v>
      </c>
      <c r="C64" s="367">
        <v>9</v>
      </c>
      <c r="D64" s="367">
        <v>13</v>
      </c>
      <c r="E64" s="367">
        <v>21</v>
      </c>
      <c r="F64" s="367">
        <v>4</v>
      </c>
      <c r="G64" s="367">
        <v>1</v>
      </c>
      <c r="H64" s="367">
        <v>0</v>
      </c>
      <c r="I64" s="367">
        <v>0</v>
      </c>
      <c r="J64" s="367">
        <v>0</v>
      </c>
      <c r="K64" s="367">
        <v>4</v>
      </c>
      <c r="L64" s="367">
        <v>1</v>
      </c>
      <c r="M64" s="367">
        <v>5</v>
      </c>
      <c r="N64" s="367">
        <v>2</v>
      </c>
      <c r="O64" s="367">
        <v>0</v>
      </c>
      <c r="P64" s="367">
        <v>2</v>
      </c>
      <c r="Q64" s="367">
        <v>62</v>
      </c>
      <c r="R64" s="497"/>
    </row>
    <row r="65" spans="1:18" s="297" customFormat="1" ht="20.100000000000001" customHeight="1" x14ac:dyDescent="0.35">
      <c r="A65" s="74" t="s">
        <v>168</v>
      </c>
      <c r="B65" s="75" t="s">
        <v>171</v>
      </c>
      <c r="C65" s="366">
        <v>10.5</v>
      </c>
      <c r="D65" s="366">
        <v>12</v>
      </c>
      <c r="E65" s="366">
        <v>16</v>
      </c>
      <c r="F65" s="366">
        <v>3</v>
      </c>
      <c r="G65" s="366">
        <v>6.8</v>
      </c>
      <c r="H65" s="366">
        <v>0</v>
      </c>
      <c r="I65" s="366">
        <v>0</v>
      </c>
      <c r="J65" s="366">
        <v>0</v>
      </c>
      <c r="K65" s="366">
        <v>2</v>
      </c>
      <c r="L65" s="366">
        <v>1</v>
      </c>
      <c r="M65" s="366">
        <v>0</v>
      </c>
      <c r="N65" s="366">
        <v>17.75</v>
      </c>
      <c r="O65" s="366">
        <v>0</v>
      </c>
      <c r="P65" s="366">
        <v>2</v>
      </c>
      <c r="Q65" s="366">
        <v>71.05</v>
      </c>
      <c r="R65" s="497"/>
    </row>
    <row r="66" spans="1:18" s="297" customFormat="1" ht="20.100000000000001" customHeight="1" x14ac:dyDescent="0.35">
      <c r="A66" s="80" t="s">
        <v>173</v>
      </c>
      <c r="B66" s="81" t="s">
        <v>174</v>
      </c>
      <c r="C66" s="367">
        <v>39</v>
      </c>
      <c r="D66" s="367">
        <v>52</v>
      </c>
      <c r="E66" s="367">
        <v>27</v>
      </c>
      <c r="F66" s="367">
        <v>4</v>
      </c>
      <c r="G66" s="367">
        <v>18</v>
      </c>
      <c r="H66" s="367">
        <v>12</v>
      </c>
      <c r="I66" s="367">
        <v>0</v>
      </c>
      <c r="J66" s="367">
        <v>6</v>
      </c>
      <c r="K66" s="367">
        <v>23</v>
      </c>
      <c r="L66" s="367">
        <v>10</v>
      </c>
      <c r="M66" s="367">
        <v>14</v>
      </c>
      <c r="N66" s="367">
        <v>34</v>
      </c>
      <c r="O66" s="367">
        <v>1</v>
      </c>
      <c r="P66" s="367">
        <v>6</v>
      </c>
      <c r="Q66" s="367">
        <v>246</v>
      </c>
      <c r="R66" s="497"/>
    </row>
    <row r="67" spans="1:18" s="297" customFormat="1" ht="20.100000000000001" customHeight="1" x14ac:dyDescent="0.35">
      <c r="A67" s="74" t="s">
        <v>176</v>
      </c>
      <c r="B67" s="75" t="s">
        <v>177</v>
      </c>
      <c r="C67" s="366">
        <v>31.35</v>
      </c>
      <c r="D67" s="366">
        <v>2</v>
      </c>
      <c r="E67" s="366">
        <v>59.6</v>
      </c>
      <c r="F67" s="366">
        <v>5.3</v>
      </c>
      <c r="G67" s="366">
        <v>2</v>
      </c>
      <c r="H67" s="366">
        <v>0</v>
      </c>
      <c r="I67" s="366">
        <v>0</v>
      </c>
      <c r="J67" s="366">
        <v>2</v>
      </c>
      <c r="K67" s="366">
        <v>0</v>
      </c>
      <c r="L67" s="366">
        <v>8</v>
      </c>
      <c r="M67" s="366">
        <v>51.68</v>
      </c>
      <c r="N67" s="366">
        <v>46.38</v>
      </c>
      <c r="O67" s="366">
        <v>1</v>
      </c>
      <c r="P67" s="366">
        <v>6</v>
      </c>
      <c r="Q67" s="366">
        <v>215.31</v>
      </c>
      <c r="R67" s="497"/>
    </row>
    <row r="68" spans="1:18" s="297" customFormat="1" ht="20.100000000000001" customHeight="1" x14ac:dyDescent="0.35">
      <c r="A68" s="80" t="s">
        <v>179</v>
      </c>
      <c r="B68" s="81" t="s">
        <v>180</v>
      </c>
      <c r="C68" s="367">
        <v>14</v>
      </c>
      <c r="D68" s="367">
        <v>19</v>
      </c>
      <c r="E68" s="367">
        <v>28</v>
      </c>
      <c r="F68" s="367">
        <v>5.4</v>
      </c>
      <c r="G68" s="367">
        <v>2</v>
      </c>
      <c r="H68" s="367">
        <v>0</v>
      </c>
      <c r="I68" s="367">
        <v>0</v>
      </c>
      <c r="J68" s="367">
        <v>0</v>
      </c>
      <c r="K68" s="367">
        <v>6.5</v>
      </c>
      <c r="L68" s="367">
        <v>3</v>
      </c>
      <c r="M68" s="367">
        <v>2</v>
      </c>
      <c r="N68" s="367">
        <v>7</v>
      </c>
      <c r="O68" s="367">
        <v>1</v>
      </c>
      <c r="P68" s="367">
        <v>4.5</v>
      </c>
      <c r="Q68" s="367">
        <v>92.4</v>
      </c>
      <c r="R68" s="497"/>
    </row>
    <row r="69" spans="1:18" s="297" customFormat="1" ht="20.100000000000001" customHeight="1" x14ac:dyDescent="0.35">
      <c r="A69" s="74" t="s">
        <v>182</v>
      </c>
      <c r="B69" s="75" t="s">
        <v>183</v>
      </c>
      <c r="C69" s="366">
        <v>11.5</v>
      </c>
      <c r="D69" s="366">
        <v>15.5</v>
      </c>
      <c r="E69" s="366">
        <v>44.6</v>
      </c>
      <c r="F69" s="366">
        <v>4.7</v>
      </c>
      <c r="G69" s="366">
        <v>0</v>
      </c>
      <c r="H69" s="366">
        <v>0</v>
      </c>
      <c r="I69" s="366">
        <v>0</v>
      </c>
      <c r="J69" s="366">
        <v>0</v>
      </c>
      <c r="K69" s="366">
        <v>14.1</v>
      </c>
      <c r="L69" s="366">
        <v>0</v>
      </c>
      <c r="M69" s="366">
        <v>18</v>
      </c>
      <c r="N69" s="366">
        <v>0</v>
      </c>
      <c r="O69" s="366">
        <v>1</v>
      </c>
      <c r="P69" s="366">
        <v>2.5</v>
      </c>
      <c r="Q69" s="366">
        <v>111.9</v>
      </c>
      <c r="R69" s="497"/>
    </row>
    <row r="70" spans="1:18" s="297" customFormat="1" ht="20.100000000000001" customHeight="1" x14ac:dyDescent="0.35">
      <c r="A70" s="80" t="s">
        <v>185</v>
      </c>
      <c r="B70" s="81" t="s">
        <v>186</v>
      </c>
      <c r="C70" s="367">
        <v>30</v>
      </c>
      <c r="D70" s="367">
        <v>9</v>
      </c>
      <c r="E70" s="367">
        <v>2</v>
      </c>
      <c r="F70" s="367">
        <v>0</v>
      </c>
      <c r="G70" s="367">
        <v>0</v>
      </c>
      <c r="H70" s="367">
        <v>36</v>
      </c>
      <c r="I70" s="367">
        <v>0</v>
      </c>
      <c r="J70" s="367">
        <v>1</v>
      </c>
      <c r="K70" s="367">
        <v>0</v>
      </c>
      <c r="L70" s="367">
        <v>2</v>
      </c>
      <c r="M70" s="367">
        <v>0</v>
      </c>
      <c r="N70" s="367">
        <v>4</v>
      </c>
      <c r="O70" s="367">
        <v>0</v>
      </c>
      <c r="P70" s="367">
        <v>6</v>
      </c>
      <c r="Q70" s="367">
        <v>90</v>
      </c>
      <c r="R70" s="497"/>
    </row>
    <row r="71" spans="1:18" s="357" customFormat="1" ht="25.5" customHeight="1" x14ac:dyDescent="0.35">
      <c r="A71" s="358"/>
      <c r="B71" s="358" t="s">
        <v>694</v>
      </c>
      <c r="C71" s="368">
        <v>1783.94</v>
      </c>
      <c r="D71" s="368">
        <v>1881.45</v>
      </c>
      <c r="E71" s="368">
        <v>2208.02</v>
      </c>
      <c r="F71" s="368">
        <v>450.16</v>
      </c>
      <c r="G71" s="368">
        <v>215.89</v>
      </c>
      <c r="H71" s="368">
        <v>356.45</v>
      </c>
      <c r="I71" s="368">
        <v>94.32</v>
      </c>
      <c r="J71" s="368">
        <v>128.1</v>
      </c>
      <c r="K71" s="368">
        <v>649.16999999999996</v>
      </c>
      <c r="L71" s="368">
        <v>433.24</v>
      </c>
      <c r="M71" s="368">
        <v>756.23</v>
      </c>
      <c r="N71" s="368">
        <v>1386.52</v>
      </c>
      <c r="O71" s="368">
        <v>78.55</v>
      </c>
      <c r="P71" s="368">
        <v>721.95</v>
      </c>
      <c r="Q71" s="368">
        <v>11143.987499999997</v>
      </c>
      <c r="R71" s="497"/>
    </row>
    <row r="72" spans="1:18" s="357" customFormat="1" ht="25.5" customHeight="1" x14ac:dyDescent="0.35">
      <c r="A72" s="358"/>
      <c r="B72" s="358" t="s">
        <v>371</v>
      </c>
      <c r="C72" s="368">
        <v>27.03</v>
      </c>
      <c r="D72" s="368">
        <v>29.4</v>
      </c>
      <c r="E72" s="368">
        <v>35.049999999999997</v>
      </c>
      <c r="F72" s="368">
        <v>7.5</v>
      </c>
      <c r="G72" s="368">
        <v>4</v>
      </c>
      <c r="H72" s="368">
        <v>14.85</v>
      </c>
      <c r="I72" s="368">
        <v>4.0999999999999996</v>
      </c>
      <c r="J72" s="368">
        <v>2.73</v>
      </c>
      <c r="K72" s="368">
        <v>10.47</v>
      </c>
      <c r="L72" s="368">
        <v>7.22</v>
      </c>
      <c r="M72" s="368">
        <v>12.82</v>
      </c>
      <c r="N72" s="368">
        <v>25.21</v>
      </c>
      <c r="O72" s="368">
        <v>2.2400000000000002</v>
      </c>
      <c r="P72" s="368">
        <v>13.13</v>
      </c>
      <c r="Q72" s="368">
        <v>168.84829545454542</v>
      </c>
    </row>
    <row r="73" spans="1:18" s="357" customFormat="1" ht="25.5" customHeight="1" thickBot="1" x14ac:dyDescent="0.4">
      <c r="A73" s="358"/>
      <c r="B73" s="358" t="s">
        <v>695</v>
      </c>
      <c r="C73" s="369">
        <v>66</v>
      </c>
      <c r="D73" s="369">
        <v>64</v>
      </c>
      <c r="E73" s="369">
        <v>63</v>
      </c>
      <c r="F73" s="369">
        <v>60</v>
      </c>
      <c r="G73" s="369">
        <v>54</v>
      </c>
      <c r="H73" s="369">
        <v>24</v>
      </c>
      <c r="I73" s="369">
        <v>23</v>
      </c>
      <c r="J73" s="369">
        <v>47</v>
      </c>
      <c r="K73" s="369">
        <v>62</v>
      </c>
      <c r="L73" s="369">
        <v>60</v>
      </c>
      <c r="M73" s="369">
        <v>59</v>
      </c>
      <c r="N73" s="369">
        <v>55</v>
      </c>
      <c r="O73" s="369">
        <v>35</v>
      </c>
      <c r="P73" s="369">
        <v>55</v>
      </c>
      <c r="Q73" s="369">
        <v>66</v>
      </c>
    </row>
    <row r="74" spans="1:18" s="357" customFormat="1" ht="25.5" customHeight="1" thickTop="1" x14ac:dyDescent="0.35">
      <c r="A74" s="610"/>
      <c r="B74" s="525" t="s">
        <v>888</v>
      </c>
      <c r="C74" s="611"/>
      <c r="D74" s="611"/>
      <c r="E74" s="611"/>
      <c r="F74" s="611"/>
      <c r="G74" s="611"/>
      <c r="H74" s="611"/>
      <c r="I74" s="611"/>
      <c r="J74" s="611"/>
      <c r="K74" s="611"/>
      <c r="L74" s="611"/>
      <c r="M74" s="611"/>
      <c r="N74" s="611"/>
      <c r="O74" s="611"/>
      <c r="P74" s="611"/>
      <c r="Q74" s="611"/>
    </row>
    <row r="75" spans="1:18" s="357" customFormat="1" ht="20.100000000000001" customHeight="1" x14ac:dyDescent="0.35">
      <c r="A75" s="74" t="s">
        <v>864</v>
      </c>
      <c r="B75" s="75" t="s">
        <v>865</v>
      </c>
      <c r="C75" s="366">
        <v>143</v>
      </c>
      <c r="D75" s="366">
        <v>35</v>
      </c>
      <c r="E75" s="366">
        <v>126</v>
      </c>
      <c r="F75" s="366">
        <v>8</v>
      </c>
      <c r="G75" s="366">
        <v>40</v>
      </c>
      <c r="H75" s="366">
        <v>35</v>
      </c>
      <c r="I75" s="366">
        <v>6</v>
      </c>
      <c r="J75" s="366">
        <v>36</v>
      </c>
      <c r="K75" s="366">
        <v>28</v>
      </c>
      <c r="L75" s="366">
        <v>18</v>
      </c>
      <c r="M75" s="366">
        <v>42</v>
      </c>
      <c r="N75" s="366">
        <v>72</v>
      </c>
      <c r="O75" s="366">
        <v>5</v>
      </c>
      <c r="P75" s="366">
        <v>71</v>
      </c>
      <c r="Q75" s="366">
        <v>665</v>
      </c>
    </row>
    <row r="76" spans="1:18" ht="24.75" customHeight="1" x14ac:dyDescent="0.35">
      <c r="A76" s="653" t="s">
        <v>849</v>
      </c>
      <c r="B76" s="653"/>
    </row>
    <row r="77" spans="1:18" x14ac:dyDescent="0.35">
      <c r="A77" s="474"/>
      <c r="B77" s="474"/>
      <c r="Q77" s="361"/>
    </row>
    <row r="78" spans="1:18" ht="24" customHeight="1" x14ac:dyDescent="0.35">
      <c r="A78" s="648" t="s">
        <v>696</v>
      </c>
      <c r="B78" s="648"/>
      <c r="Q78" s="361"/>
    </row>
    <row r="79" spans="1:18" ht="19.5" customHeight="1" x14ac:dyDescent="0.35">
      <c r="A79" s="475" t="s">
        <v>486</v>
      </c>
      <c r="B79" s="474"/>
    </row>
  </sheetData>
  <autoFilter ref="A3:Q4"/>
  <mergeCells count="21">
    <mergeCell ref="P3:P4"/>
    <mergeCell ref="Q3:Q4"/>
    <mergeCell ref="A76:B76"/>
    <mergeCell ref="A78:B78"/>
    <mergeCell ref="G3:G4"/>
    <mergeCell ref="H3:H4"/>
    <mergeCell ref="J3:J4"/>
    <mergeCell ref="K3:K4"/>
    <mergeCell ref="L3:L4"/>
    <mergeCell ref="M3:M4"/>
    <mergeCell ref="A3:A4"/>
    <mergeCell ref="B3:B4"/>
    <mergeCell ref="C3:C4"/>
    <mergeCell ref="D3:D4"/>
    <mergeCell ref="E3:E4"/>
    <mergeCell ref="F3:F4"/>
    <mergeCell ref="A2:B2"/>
    <mergeCell ref="A1:B1"/>
    <mergeCell ref="I3:I4"/>
    <mergeCell ref="N3:N4"/>
    <mergeCell ref="O3:O4"/>
  </mergeCells>
  <hyperlinks>
    <hyperlink ref="A2:B2" location="TOC!A1" display="Return to Table of Contents"/>
  </hyperlinks>
  <pageMargins left="0.25" right="0.25" top="0.75" bottom="0.75" header="0.3" footer="0.3"/>
  <pageSetup scale="41" fitToWidth="0" orientation="portrait" horizontalDpi="1200" verticalDpi="1200" r:id="rId1"/>
  <headerFooter>
    <oddHeader>&amp;L&amp;9 2019-20 &amp;"Arial,Italic"Survey of Dental Education&amp;"Arial,Regular"
Report 1 - Academic Programs, Enrollment, and Graduates</oddHeader>
  </headerFooter>
  <colBreaks count="1" manualBreakCount="1">
    <brk id="12" max="78"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S78"/>
  <sheetViews>
    <sheetView zoomScaleNormal="100" workbookViewId="0">
      <pane xSplit="3" ySplit="4" topLeftCell="D5" activePane="bottomRight" state="frozen"/>
      <selection activeCell="B51" sqref="B51"/>
      <selection pane="topRight" activeCell="B51" sqref="B51"/>
      <selection pane="bottomLeft" activeCell="B51" sqref="B51"/>
      <selection pane="bottomRight" sqref="A1:C1"/>
    </sheetView>
  </sheetViews>
  <sheetFormatPr defaultColWidth="9.1328125" defaultRowHeight="12.75" x14ac:dyDescent="0.35"/>
  <cols>
    <col min="1" max="1" width="9.86328125" style="291" customWidth="1"/>
    <col min="2" max="2" width="57.73046875" style="291" customWidth="1"/>
    <col min="3" max="3" width="29" style="291" customWidth="1"/>
    <col min="4" max="4" width="13.86328125" style="291" customWidth="1"/>
    <col min="5" max="5" width="13" style="291" customWidth="1"/>
    <col min="6" max="6" width="13.1328125" style="291" customWidth="1"/>
    <col min="7" max="7" width="12.59765625" style="291" customWidth="1"/>
    <col min="8" max="8" width="13" style="291" customWidth="1"/>
    <col min="9" max="11" width="12.86328125" style="291" customWidth="1"/>
    <col min="12" max="12" width="13.1328125" style="291" customWidth="1"/>
    <col min="13" max="13" width="12.86328125" style="291" customWidth="1"/>
    <col min="14" max="15" width="13.3984375" style="291" customWidth="1"/>
    <col min="16" max="17" width="13.1328125" style="291" customWidth="1"/>
    <col min="18" max="18" width="15.59765625" style="291" customWidth="1"/>
    <col min="19" max="16384" width="9.1328125" style="291"/>
  </cols>
  <sheetData>
    <row r="1" spans="1:19" ht="33" customHeight="1" x14ac:dyDescent="0.4">
      <c r="A1" s="644" t="s">
        <v>920</v>
      </c>
      <c r="B1" s="644"/>
      <c r="C1" s="644"/>
    </row>
    <row r="2" spans="1:19" ht="23.25" customHeight="1" x14ac:dyDescent="0.35">
      <c r="A2" s="643" t="s">
        <v>0</v>
      </c>
      <c r="B2" s="643"/>
    </row>
    <row r="3" spans="1:19" s="295" customFormat="1" ht="30" customHeight="1" x14ac:dyDescent="0.4">
      <c r="A3" s="676" t="s">
        <v>894</v>
      </c>
      <c r="B3" s="735" t="s">
        <v>887</v>
      </c>
      <c r="C3" s="296"/>
      <c r="D3" s="660" t="s">
        <v>697</v>
      </c>
      <c r="E3" s="660" t="s">
        <v>681</v>
      </c>
      <c r="F3" s="660" t="s">
        <v>682</v>
      </c>
      <c r="G3" s="660" t="s">
        <v>683</v>
      </c>
      <c r="H3" s="660" t="s">
        <v>684</v>
      </c>
      <c r="I3" s="660" t="s">
        <v>685</v>
      </c>
      <c r="J3" s="660" t="s">
        <v>698</v>
      </c>
      <c r="K3" s="660" t="s">
        <v>686</v>
      </c>
      <c r="L3" s="660" t="s">
        <v>687</v>
      </c>
      <c r="M3" s="660" t="s">
        <v>688</v>
      </c>
      <c r="N3" s="660" t="s">
        <v>689</v>
      </c>
      <c r="O3" s="660" t="s">
        <v>690</v>
      </c>
      <c r="P3" s="660" t="s">
        <v>691</v>
      </c>
      <c r="Q3" s="660" t="s">
        <v>692</v>
      </c>
      <c r="R3" s="660" t="s">
        <v>707</v>
      </c>
    </row>
    <row r="4" spans="1:19" s="295" customFormat="1" ht="35.25" customHeight="1" x14ac:dyDescent="0.4">
      <c r="A4" s="676"/>
      <c r="B4" s="735"/>
      <c r="C4" s="296" t="s">
        <v>699</v>
      </c>
      <c r="D4" s="660"/>
      <c r="E4" s="660"/>
      <c r="F4" s="660"/>
      <c r="G4" s="660"/>
      <c r="H4" s="660"/>
      <c r="I4" s="660"/>
      <c r="J4" s="660"/>
      <c r="K4" s="660"/>
      <c r="L4" s="660"/>
      <c r="M4" s="660"/>
      <c r="N4" s="660"/>
      <c r="O4" s="660"/>
      <c r="P4" s="660"/>
      <c r="Q4" s="660"/>
      <c r="R4" s="660"/>
    </row>
    <row r="5" spans="1:19" ht="20.100000000000001" customHeight="1" x14ac:dyDescent="0.35">
      <c r="A5" s="74" t="s">
        <v>10</v>
      </c>
      <c r="B5" s="75" t="s">
        <v>11</v>
      </c>
      <c r="C5" s="75" t="s">
        <v>700</v>
      </c>
      <c r="D5" s="366">
        <v>0</v>
      </c>
      <c r="E5" s="366">
        <v>0</v>
      </c>
      <c r="F5" s="366">
        <v>0</v>
      </c>
      <c r="G5" s="105">
        <v>0</v>
      </c>
      <c r="H5" s="370">
        <v>0</v>
      </c>
      <c r="I5" s="370">
        <v>0</v>
      </c>
      <c r="J5" s="370">
        <v>0</v>
      </c>
      <c r="K5" s="370">
        <v>0</v>
      </c>
      <c r="L5" s="370">
        <v>0</v>
      </c>
      <c r="M5" s="370">
        <v>0</v>
      </c>
      <c r="N5" s="370">
        <v>0</v>
      </c>
      <c r="O5" s="370">
        <v>0</v>
      </c>
      <c r="P5" s="370">
        <v>0</v>
      </c>
      <c r="Q5" s="370">
        <v>0</v>
      </c>
      <c r="R5" s="370">
        <v>0</v>
      </c>
      <c r="S5" s="497"/>
    </row>
    <row r="6" spans="1:19" ht="20.100000000000001" customHeight="1" x14ac:dyDescent="0.35">
      <c r="A6" s="80" t="s">
        <v>18</v>
      </c>
      <c r="B6" s="81" t="s">
        <v>19</v>
      </c>
      <c r="C6" s="81" t="s">
        <v>701</v>
      </c>
      <c r="D6" s="367">
        <v>2</v>
      </c>
      <c r="E6" s="367">
        <v>0</v>
      </c>
      <c r="F6" s="367">
        <v>0</v>
      </c>
      <c r="G6" s="107">
        <v>0</v>
      </c>
      <c r="H6" s="371">
        <v>0</v>
      </c>
      <c r="I6" s="371">
        <v>0</v>
      </c>
      <c r="J6" s="371">
        <v>0</v>
      </c>
      <c r="K6" s="371">
        <v>0</v>
      </c>
      <c r="L6" s="371">
        <v>0</v>
      </c>
      <c r="M6" s="371">
        <v>0</v>
      </c>
      <c r="N6" s="371">
        <v>0</v>
      </c>
      <c r="O6" s="371">
        <v>1</v>
      </c>
      <c r="P6" s="371">
        <v>0</v>
      </c>
      <c r="Q6" s="371">
        <v>0</v>
      </c>
      <c r="R6" s="371">
        <v>3</v>
      </c>
      <c r="S6" s="497"/>
    </row>
    <row r="7" spans="1:19" ht="20.100000000000001" customHeight="1" x14ac:dyDescent="0.35">
      <c r="A7" s="74" t="s">
        <v>18</v>
      </c>
      <c r="B7" s="75" t="s">
        <v>23</v>
      </c>
      <c r="C7" s="75" t="s">
        <v>700</v>
      </c>
      <c r="D7" s="366">
        <v>0</v>
      </c>
      <c r="E7" s="366">
        <v>0</v>
      </c>
      <c r="F7" s="366">
        <v>0</v>
      </c>
      <c r="G7" s="105">
        <v>0</v>
      </c>
      <c r="H7" s="370">
        <v>0</v>
      </c>
      <c r="I7" s="370">
        <v>0</v>
      </c>
      <c r="J7" s="370">
        <v>0</v>
      </c>
      <c r="K7" s="370">
        <v>0</v>
      </c>
      <c r="L7" s="370">
        <v>0</v>
      </c>
      <c r="M7" s="370">
        <v>0</v>
      </c>
      <c r="N7" s="370">
        <v>0</v>
      </c>
      <c r="O7" s="370">
        <v>0</v>
      </c>
      <c r="P7" s="370">
        <v>0</v>
      </c>
      <c r="Q7" s="370">
        <v>0</v>
      </c>
      <c r="R7" s="370">
        <v>0</v>
      </c>
      <c r="S7" s="497"/>
    </row>
    <row r="8" spans="1:19" ht="20.100000000000001" customHeight="1" x14ac:dyDescent="0.35">
      <c r="A8" s="80" t="s">
        <v>26</v>
      </c>
      <c r="B8" s="81" t="s">
        <v>27</v>
      </c>
      <c r="C8" s="81" t="s">
        <v>701</v>
      </c>
      <c r="D8" s="367">
        <v>1</v>
      </c>
      <c r="E8" s="367">
        <v>0</v>
      </c>
      <c r="F8" s="367">
        <v>0</v>
      </c>
      <c r="G8" s="107">
        <v>0</v>
      </c>
      <c r="H8" s="371">
        <v>0</v>
      </c>
      <c r="I8" s="371">
        <v>0</v>
      </c>
      <c r="J8" s="371">
        <v>0</v>
      </c>
      <c r="K8" s="371">
        <v>0</v>
      </c>
      <c r="L8" s="371">
        <v>0</v>
      </c>
      <c r="M8" s="371">
        <v>0</v>
      </c>
      <c r="N8" s="371">
        <v>0</v>
      </c>
      <c r="O8" s="371">
        <v>0</v>
      </c>
      <c r="P8" s="371">
        <v>0</v>
      </c>
      <c r="Q8" s="371">
        <v>0</v>
      </c>
      <c r="R8" s="371">
        <v>1</v>
      </c>
      <c r="S8" s="497"/>
    </row>
    <row r="9" spans="1:19" ht="20.100000000000001" customHeight="1" x14ac:dyDescent="0.35">
      <c r="A9" s="74" t="s">
        <v>26</v>
      </c>
      <c r="B9" s="75" t="s">
        <v>31</v>
      </c>
      <c r="C9" s="75" t="s">
        <v>701</v>
      </c>
      <c r="D9" s="366">
        <v>1.5</v>
      </c>
      <c r="E9" s="366">
        <v>0</v>
      </c>
      <c r="F9" s="366">
        <v>0</v>
      </c>
      <c r="G9" s="105">
        <v>0</v>
      </c>
      <c r="H9" s="370">
        <v>0</v>
      </c>
      <c r="I9" s="370">
        <v>0</v>
      </c>
      <c r="J9" s="370">
        <v>0</v>
      </c>
      <c r="K9" s="370">
        <v>0</v>
      </c>
      <c r="L9" s="370">
        <v>0</v>
      </c>
      <c r="M9" s="370">
        <v>0.03</v>
      </c>
      <c r="N9" s="370">
        <v>0</v>
      </c>
      <c r="O9" s="370">
        <v>1.1000000000000001</v>
      </c>
      <c r="P9" s="370">
        <v>0</v>
      </c>
      <c r="Q9" s="370">
        <v>1.98</v>
      </c>
      <c r="R9" s="370">
        <v>4.6100000000000003</v>
      </c>
      <c r="S9" s="497"/>
    </row>
    <row r="10" spans="1:19" ht="20.100000000000001" customHeight="1" x14ac:dyDescent="0.35">
      <c r="A10" s="80" t="s">
        <v>26</v>
      </c>
      <c r="B10" s="363" t="s">
        <v>32</v>
      </c>
      <c r="C10" s="363" t="s">
        <v>700</v>
      </c>
      <c r="D10" s="367">
        <v>0</v>
      </c>
      <c r="E10" s="367">
        <v>0</v>
      </c>
      <c r="F10" s="367">
        <v>0</v>
      </c>
      <c r="G10" s="107">
        <v>0</v>
      </c>
      <c r="H10" s="371">
        <v>0</v>
      </c>
      <c r="I10" s="371">
        <v>0</v>
      </c>
      <c r="J10" s="371">
        <v>0</v>
      </c>
      <c r="K10" s="371">
        <v>0</v>
      </c>
      <c r="L10" s="371">
        <v>0</v>
      </c>
      <c r="M10" s="371">
        <v>0</v>
      </c>
      <c r="N10" s="371">
        <v>0</v>
      </c>
      <c r="O10" s="371">
        <v>0</v>
      </c>
      <c r="P10" s="371">
        <v>0</v>
      </c>
      <c r="Q10" s="371">
        <v>0</v>
      </c>
      <c r="R10" s="371">
        <v>0</v>
      </c>
      <c r="S10" s="497"/>
    </row>
    <row r="11" spans="1:19" ht="20.100000000000001" customHeight="1" x14ac:dyDescent="0.35">
      <c r="A11" s="74" t="s">
        <v>26</v>
      </c>
      <c r="B11" s="75" t="s">
        <v>34</v>
      </c>
      <c r="C11" s="75" t="s">
        <v>701</v>
      </c>
      <c r="D11" s="366">
        <v>2</v>
      </c>
      <c r="E11" s="366">
        <v>0</v>
      </c>
      <c r="F11" s="366">
        <v>0</v>
      </c>
      <c r="G11" s="105">
        <v>0</v>
      </c>
      <c r="H11" s="370">
        <v>1</v>
      </c>
      <c r="I11" s="370">
        <v>0</v>
      </c>
      <c r="J11" s="370">
        <v>0</v>
      </c>
      <c r="K11" s="370">
        <v>0</v>
      </c>
      <c r="L11" s="370">
        <v>0</v>
      </c>
      <c r="M11" s="370">
        <v>0</v>
      </c>
      <c r="N11" s="370">
        <v>0</v>
      </c>
      <c r="O11" s="370">
        <v>0</v>
      </c>
      <c r="P11" s="370">
        <v>0</v>
      </c>
      <c r="Q11" s="370">
        <v>0</v>
      </c>
      <c r="R11" s="370">
        <v>3</v>
      </c>
      <c r="S11" s="497"/>
    </row>
    <row r="12" spans="1:19" ht="20.100000000000001" customHeight="1" x14ac:dyDescent="0.35">
      <c r="A12" s="80" t="s">
        <v>26</v>
      </c>
      <c r="B12" s="81" t="s">
        <v>37</v>
      </c>
      <c r="C12" s="81" t="s">
        <v>700</v>
      </c>
      <c r="D12" s="367">
        <v>0</v>
      </c>
      <c r="E12" s="367">
        <v>0</v>
      </c>
      <c r="F12" s="367">
        <v>0</v>
      </c>
      <c r="G12" s="107">
        <v>0</v>
      </c>
      <c r="H12" s="371">
        <v>0</v>
      </c>
      <c r="I12" s="371">
        <v>0</v>
      </c>
      <c r="J12" s="371">
        <v>0</v>
      </c>
      <c r="K12" s="371">
        <v>0</v>
      </c>
      <c r="L12" s="371">
        <v>0</v>
      </c>
      <c r="M12" s="371">
        <v>0</v>
      </c>
      <c r="N12" s="371">
        <v>0</v>
      </c>
      <c r="O12" s="371">
        <v>0</v>
      </c>
      <c r="P12" s="371">
        <v>0</v>
      </c>
      <c r="Q12" s="371">
        <v>0</v>
      </c>
      <c r="R12" s="371">
        <v>0</v>
      </c>
      <c r="S12" s="497"/>
    </row>
    <row r="13" spans="1:19" ht="20.100000000000001" customHeight="1" x14ac:dyDescent="0.35">
      <c r="A13" s="74" t="s">
        <v>26</v>
      </c>
      <c r="B13" s="75" t="s">
        <v>40</v>
      </c>
      <c r="C13" s="75" t="s">
        <v>701</v>
      </c>
      <c r="D13" s="366">
        <v>0</v>
      </c>
      <c r="E13" s="366">
        <v>0</v>
      </c>
      <c r="F13" s="366">
        <v>0</v>
      </c>
      <c r="G13" s="105">
        <v>0</v>
      </c>
      <c r="H13" s="370">
        <v>0</v>
      </c>
      <c r="I13" s="370">
        <v>0</v>
      </c>
      <c r="J13" s="370">
        <v>0</v>
      </c>
      <c r="K13" s="370">
        <v>0</v>
      </c>
      <c r="L13" s="370">
        <v>0</v>
      </c>
      <c r="M13" s="370">
        <v>0</v>
      </c>
      <c r="N13" s="370">
        <v>0</v>
      </c>
      <c r="O13" s="370">
        <v>0</v>
      </c>
      <c r="P13" s="370">
        <v>0</v>
      </c>
      <c r="Q13" s="370">
        <v>0</v>
      </c>
      <c r="R13" s="370">
        <v>0</v>
      </c>
      <c r="S13" s="497"/>
    </row>
    <row r="14" spans="1:19" ht="20.100000000000001" customHeight="1" x14ac:dyDescent="0.35">
      <c r="A14" s="80" t="s">
        <v>42</v>
      </c>
      <c r="B14" s="81" t="s">
        <v>43</v>
      </c>
      <c r="C14" s="81" t="s">
        <v>701</v>
      </c>
      <c r="D14" s="367">
        <v>0</v>
      </c>
      <c r="E14" s="367">
        <v>0</v>
      </c>
      <c r="F14" s="367">
        <v>0</v>
      </c>
      <c r="G14" s="107">
        <v>0</v>
      </c>
      <c r="H14" s="371">
        <v>0</v>
      </c>
      <c r="I14" s="371">
        <v>0</v>
      </c>
      <c r="J14" s="371">
        <v>1</v>
      </c>
      <c r="K14" s="371">
        <v>0</v>
      </c>
      <c r="L14" s="371">
        <v>0</v>
      </c>
      <c r="M14" s="371">
        <v>0</v>
      </c>
      <c r="N14" s="371">
        <v>0</v>
      </c>
      <c r="O14" s="371">
        <v>0</v>
      </c>
      <c r="P14" s="371">
        <v>0</v>
      </c>
      <c r="Q14" s="371">
        <v>0</v>
      </c>
      <c r="R14" s="371">
        <v>1</v>
      </c>
      <c r="S14" s="497"/>
    </row>
    <row r="15" spans="1:19" ht="20.100000000000001" customHeight="1" x14ac:dyDescent="0.35">
      <c r="A15" s="74" t="s">
        <v>45</v>
      </c>
      <c r="B15" s="75" t="s">
        <v>46</v>
      </c>
      <c r="C15" s="75" t="s">
        <v>701</v>
      </c>
      <c r="D15" s="366">
        <v>3</v>
      </c>
      <c r="E15" s="366">
        <v>0</v>
      </c>
      <c r="F15" s="366">
        <v>0</v>
      </c>
      <c r="G15" s="105">
        <v>0</v>
      </c>
      <c r="H15" s="370">
        <v>0</v>
      </c>
      <c r="I15" s="370">
        <v>0</v>
      </c>
      <c r="J15" s="370">
        <v>0</v>
      </c>
      <c r="K15" s="370">
        <v>0</v>
      </c>
      <c r="L15" s="370">
        <v>0</v>
      </c>
      <c r="M15" s="370">
        <v>0</v>
      </c>
      <c r="N15" s="370">
        <v>0</v>
      </c>
      <c r="O15" s="370">
        <v>0</v>
      </c>
      <c r="P15" s="370">
        <v>0</v>
      </c>
      <c r="Q15" s="370">
        <v>0</v>
      </c>
      <c r="R15" s="370">
        <v>3</v>
      </c>
      <c r="S15" s="497"/>
    </row>
    <row r="16" spans="1:19" ht="20.100000000000001" customHeight="1" x14ac:dyDescent="0.35">
      <c r="A16" s="80" t="s">
        <v>48</v>
      </c>
      <c r="B16" s="81" t="s">
        <v>49</v>
      </c>
      <c r="C16" s="81" t="s">
        <v>701</v>
      </c>
      <c r="D16" s="367">
        <v>0</v>
      </c>
      <c r="E16" s="367">
        <v>0</v>
      </c>
      <c r="F16" s="367">
        <v>0</v>
      </c>
      <c r="G16" s="107">
        <v>0</v>
      </c>
      <c r="H16" s="371">
        <v>0</v>
      </c>
      <c r="I16" s="371">
        <v>0</v>
      </c>
      <c r="J16" s="371">
        <v>0</v>
      </c>
      <c r="K16" s="371">
        <v>0</v>
      </c>
      <c r="L16" s="371">
        <v>0</v>
      </c>
      <c r="M16" s="371">
        <v>0</v>
      </c>
      <c r="N16" s="371">
        <v>0</v>
      </c>
      <c r="O16" s="371">
        <v>0</v>
      </c>
      <c r="P16" s="371">
        <v>0</v>
      </c>
      <c r="Q16" s="371">
        <v>0</v>
      </c>
      <c r="R16" s="371">
        <v>0</v>
      </c>
      <c r="S16" s="497"/>
    </row>
    <row r="17" spans="1:19" ht="20.100000000000001" customHeight="1" x14ac:dyDescent="0.35">
      <c r="A17" s="74" t="s">
        <v>51</v>
      </c>
      <c r="B17" s="75" t="s">
        <v>52</v>
      </c>
      <c r="C17" s="75" t="s">
        <v>700</v>
      </c>
      <c r="D17" s="366">
        <v>0</v>
      </c>
      <c r="E17" s="366">
        <v>0</v>
      </c>
      <c r="F17" s="366">
        <v>0</v>
      </c>
      <c r="G17" s="105">
        <v>0</v>
      </c>
      <c r="H17" s="370">
        <v>0</v>
      </c>
      <c r="I17" s="370">
        <v>0</v>
      </c>
      <c r="J17" s="370">
        <v>0</v>
      </c>
      <c r="K17" s="370">
        <v>0</v>
      </c>
      <c r="L17" s="370">
        <v>0</v>
      </c>
      <c r="M17" s="370">
        <v>0</v>
      </c>
      <c r="N17" s="370">
        <v>0</v>
      </c>
      <c r="O17" s="370">
        <v>0</v>
      </c>
      <c r="P17" s="370">
        <v>0</v>
      </c>
      <c r="Q17" s="370">
        <v>0</v>
      </c>
      <c r="R17" s="370">
        <v>0</v>
      </c>
      <c r="S17" s="497"/>
    </row>
    <row r="18" spans="1:19" ht="20.100000000000001" customHeight="1" x14ac:dyDescent="0.35">
      <c r="A18" s="80" t="s">
        <v>51</v>
      </c>
      <c r="B18" s="81" t="s">
        <v>53</v>
      </c>
      <c r="C18" s="81" t="s">
        <v>700</v>
      </c>
      <c r="D18" s="367">
        <v>0</v>
      </c>
      <c r="E18" s="367">
        <v>0</v>
      </c>
      <c r="F18" s="367">
        <v>0</v>
      </c>
      <c r="G18" s="107">
        <v>0</v>
      </c>
      <c r="H18" s="371">
        <v>0</v>
      </c>
      <c r="I18" s="371">
        <v>0</v>
      </c>
      <c r="J18" s="371">
        <v>0</v>
      </c>
      <c r="K18" s="371">
        <v>0</v>
      </c>
      <c r="L18" s="371">
        <v>0</v>
      </c>
      <c r="M18" s="371">
        <v>0</v>
      </c>
      <c r="N18" s="371">
        <v>0</v>
      </c>
      <c r="O18" s="371">
        <v>0</v>
      </c>
      <c r="P18" s="371">
        <v>0</v>
      </c>
      <c r="Q18" s="371">
        <v>0</v>
      </c>
      <c r="R18" s="371">
        <v>0</v>
      </c>
      <c r="S18" s="497"/>
    </row>
    <row r="19" spans="1:19" ht="20.100000000000001" customHeight="1" x14ac:dyDescent="0.35">
      <c r="A19" s="74" t="s">
        <v>51</v>
      </c>
      <c r="B19" s="75" t="s">
        <v>405</v>
      </c>
      <c r="C19" s="75" t="s">
        <v>701</v>
      </c>
      <c r="D19" s="366">
        <v>2</v>
      </c>
      <c r="E19" s="366">
        <v>0</v>
      </c>
      <c r="F19" s="366">
        <v>0</v>
      </c>
      <c r="G19" s="105">
        <v>0</v>
      </c>
      <c r="H19" s="370">
        <v>0</v>
      </c>
      <c r="I19" s="370">
        <v>0</v>
      </c>
      <c r="J19" s="370">
        <v>0</v>
      </c>
      <c r="K19" s="370">
        <v>0</v>
      </c>
      <c r="L19" s="370">
        <v>0</v>
      </c>
      <c r="M19" s="370">
        <v>2</v>
      </c>
      <c r="N19" s="370">
        <v>0</v>
      </c>
      <c r="O19" s="370">
        <v>0</v>
      </c>
      <c r="P19" s="370">
        <v>0</v>
      </c>
      <c r="Q19" s="370">
        <v>0</v>
      </c>
      <c r="R19" s="370">
        <v>4</v>
      </c>
      <c r="S19" s="497"/>
    </row>
    <row r="20" spans="1:19" ht="20.100000000000001" customHeight="1" x14ac:dyDescent="0.35">
      <c r="A20" s="80" t="s">
        <v>56</v>
      </c>
      <c r="B20" s="81" t="s">
        <v>57</v>
      </c>
      <c r="C20" s="81" t="s">
        <v>701</v>
      </c>
      <c r="D20" s="367">
        <v>3</v>
      </c>
      <c r="E20" s="367">
        <v>0</v>
      </c>
      <c r="F20" s="367">
        <v>0</v>
      </c>
      <c r="G20" s="107">
        <v>0</v>
      </c>
      <c r="H20" s="371">
        <v>0</v>
      </c>
      <c r="I20" s="371">
        <v>0</v>
      </c>
      <c r="J20" s="371">
        <v>0</v>
      </c>
      <c r="K20" s="371">
        <v>0</v>
      </c>
      <c r="L20" s="371">
        <v>0</v>
      </c>
      <c r="M20" s="371">
        <v>0</v>
      </c>
      <c r="N20" s="371">
        <v>0</v>
      </c>
      <c r="O20" s="371">
        <v>1</v>
      </c>
      <c r="P20" s="371">
        <v>0</v>
      </c>
      <c r="Q20" s="371">
        <v>0</v>
      </c>
      <c r="R20" s="371">
        <v>4</v>
      </c>
      <c r="S20" s="497"/>
    </row>
    <row r="21" spans="1:19" ht="20.100000000000001" customHeight="1" x14ac:dyDescent="0.35">
      <c r="A21" s="74" t="s">
        <v>59</v>
      </c>
      <c r="B21" s="75" t="s">
        <v>60</v>
      </c>
      <c r="C21" s="75" t="s">
        <v>701</v>
      </c>
      <c r="D21" s="366">
        <v>0</v>
      </c>
      <c r="E21" s="366">
        <v>0</v>
      </c>
      <c r="F21" s="366">
        <v>0</v>
      </c>
      <c r="G21" s="105">
        <v>0</v>
      </c>
      <c r="H21" s="370">
        <v>0</v>
      </c>
      <c r="I21" s="370">
        <v>0</v>
      </c>
      <c r="J21" s="370">
        <v>0</v>
      </c>
      <c r="K21" s="370">
        <v>0</v>
      </c>
      <c r="L21" s="370">
        <v>0</v>
      </c>
      <c r="M21" s="370">
        <v>0</v>
      </c>
      <c r="N21" s="370">
        <v>0</v>
      </c>
      <c r="O21" s="370">
        <v>0</v>
      </c>
      <c r="P21" s="370">
        <v>0</v>
      </c>
      <c r="Q21" s="370">
        <v>0</v>
      </c>
      <c r="R21" s="370">
        <v>0</v>
      </c>
      <c r="S21" s="497"/>
    </row>
    <row r="22" spans="1:19" ht="20.100000000000001" customHeight="1" x14ac:dyDescent="0.35">
      <c r="A22" s="80" t="s">
        <v>59</v>
      </c>
      <c r="B22" s="81" t="s">
        <v>62</v>
      </c>
      <c r="C22" s="81" t="s">
        <v>701</v>
      </c>
      <c r="D22" s="367">
        <v>0</v>
      </c>
      <c r="E22" s="367">
        <v>0</v>
      </c>
      <c r="F22" s="367">
        <v>0</v>
      </c>
      <c r="G22" s="107">
        <v>0</v>
      </c>
      <c r="H22" s="371">
        <v>0</v>
      </c>
      <c r="I22" s="371">
        <v>0</v>
      </c>
      <c r="J22" s="371">
        <v>0</v>
      </c>
      <c r="K22" s="371">
        <v>0</v>
      </c>
      <c r="L22" s="371">
        <v>0</v>
      </c>
      <c r="M22" s="371">
        <v>0</v>
      </c>
      <c r="N22" s="371">
        <v>0</v>
      </c>
      <c r="O22" s="371">
        <v>0</v>
      </c>
      <c r="P22" s="371">
        <v>0</v>
      </c>
      <c r="Q22" s="371">
        <v>0</v>
      </c>
      <c r="R22" s="371">
        <v>0</v>
      </c>
      <c r="S22" s="497"/>
    </row>
    <row r="23" spans="1:19" ht="20.100000000000001" customHeight="1" x14ac:dyDescent="0.35">
      <c r="A23" s="74" t="s">
        <v>59</v>
      </c>
      <c r="B23" s="75" t="s">
        <v>64</v>
      </c>
      <c r="C23" s="75" t="s">
        <v>701</v>
      </c>
      <c r="D23" s="366">
        <v>0</v>
      </c>
      <c r="E23" s="366">
        <v>0</v>
      </c>
      <c r="F23" s="366">
        <v>0</v>
      </c>
      <c r="G23" s="105">
        <v>0</v>
      </c>
      <c r="H23" s="370">
        <v>0</v>
      </c>
      <c r="I23" s="370">
        <v>0</v>
      </c>
      <c r="J23" s="370">
        <v>0</v>
      </c>
      <c r="K23" s="370">
        <v>0</v>
      </c>
      <c r="L23" s="370">
        <v>0</v>
      </c>
      <c r="M23" s="370">
        <v>0</v>
      </c>
      <c r="N23" s="370">
        <v>0</v>
      </c>
      <c r="O23" s="370">
        <v>0</v>
      </c>
      <c r="P23" s="370">
        <v>0</v>
      </c>
      <c r="Q23" s="370">
        <v>0</v>
      </c>
      <c r="R23" s="370">
        <v>0</v>
      </c>
      <c r="S23" s="497"/>
    </row>
    <row r="24" spans="1:19" ht="20.100000000000001" customHeight="1" x14ac:dyDescent="0.35">
      <c r="A24" s="80" t="s">
        <v>65</v>
      </c>
      <c r="B24" s="81" t="s">
        <v>66</v>
      </c>
      <c r="C24" s="81" t="s">
        <v>701</v>
      </c>
      <c r="D24" s="367">
        <v>1</v>
      </c>
      <c r="E24" s="367">
        <v>0</v>
      </c>
      <c r="F24" s="367">
        <v>0</v>
      </c>
      <c r="G24" s="107">
        <v>0</v>
      </c>
      <c r="H24" s="371">
        <v>0</v>
      </c>
      <c r="I24" s="371">
        <v>0</v>
      </c>
      <c r="J24" s="371">
        <v>0</v>
      </c>
      <c r="K24" s="371">
        <v>0</v>
      </c>
      <c r="L24" s="371">
        <v>0</v>
      </c>
      <c r="M24" s="371">
        <v>0</v>
      </c>
      <c r="N24" s="371">
        <v>0</v>
      </c>
      <c r="O24" s="371">
        <v>0</v>
      </c>
      <c r="P24" s="371">
        <v>0</v>
      </c>
      <c r="Q24" s="371">
        <v>0</v>
      </c>
      <c r="R24" s="371">
        <v>1</v>
      </c>
      <c r="S24" s="497"/>
    </row>
    <row r="25" spans="1:19" ht="20.100000000000001" customHeight="1" x14ac:dyDescent="0.35">
      <c r="A25" s="74" t="s">
        <v>67</v>
      </c>
      <c r="B25" s="75" t="s">
        <v>68</v>
      </c>
      <c r="C25" s="75" t="s">
        <v>700</v>
      </c>
      <c r="D25" s="366">
        <v>0</v>
      </c>
      <c r="E25" s="366">
        <v>0</v>
      </c>
      <c r="F25" s="366">
        <v>0</v>
      </c>
      <c r="G25" s="105">
        <v>0</v>
      </c>
      <c r="H25" s="370">
        <v>0</v>
      </c>
      <c r="I25" s="370">
        <v>0</v>
      </c>
      <c r="J25" s="370">
        <v>0</v>
      </c>
      <c r="K25" s="370">
        <v>0</v>
      </c>
      <c r="L25" s="370">
        <v>0</v>
      </c>
      <c r="M25" s="370">
        <v>0</v>
      </c>
      <c r="N25" s="370">
        <v>0</v>
      </c>
      <c r="O25" s="370">
        <v>0</v>
      </c>
      <c r="P25" s="370">
        <v>0</v>
      </c>
      <c r="Q25" s="370">
        <v>0</v>
      </c>
      <c r="R25" s="370">
        <v>0</v>
      </c>
      <c r="S25" s="497"/>
    </row>
    <row r="26" spans="1:19" ht="20.100000000000001" customHeight="1" x14ac:dyDescent="0.35">
      <c r="A26" s="80" t="s">
        <v>70</v>
      </c>
      <c r="B26" s="81" t="s">
        <v>71</v>
      </c>
      <c r="C26" s="81" t="s">
        <v>700</v>
      </c>
      <c r="D26" s="367">
        <v>0</v>
      </c>
      <c r="E26" s="367">
        <v>0</v>
      </c>
      <c r="F26" s="367">
        <v>0</v>
      </c>
      <c r="G26" s="107">
        <v>0</v>
      </c>
      <c r="H26" s="371">
        <v>0</v>
      </c>
      <c r="I26" s="371">
        <v>0</v>
      </c>
      <c r="J26" s="371">
        <v>0</v>
      </c>
      <c r="K26" s="371">
        <v>0</v>
      </c>
      <c r="L26" s="371">
        <v>0</v>
      </c>
      <c r="M26" s="371">
        <v>0</v>
      </c>
      <c r="N26" s="371">
        <v>0</v>
      </c>
      <c r="O26" s="371">
        <v>0</v>
      </c>
      <c r="P26" s="371">
        <v>0</v>
      </c>
      <c r="Q26" s="371">
        <v>0</v>
      </c>
      <c r="R26" s="371">
        <v>0</v>
      </c>
      <c r="S26" s="497"/>
    </row>
    <row r="27" spans="1:19" ht="20.100000000000001" customHeight="1" x14ac:dyDescent="0.35">
      <c r="A27" s="74" t="s">
        <v>70</v>
      </c>
      <c r="B27" s="75" t="s">
        <v>74</v>
      </c>
      <c r="C27" s="75" t="s">
        <v>700</v>
      </c>
      <c r="D27" s="366">
        <v>0</v>
      </c>
      <c r="E27" s="366">
        <v>0</v>
      </c>
      <c r="F27" s="366">
        <v>0</v>
      </c>
      <c r="G27" s="105">
        <v>0</v>
      </c>
      <c r="H27" s="370">
        <v>0</v>
      </c>
      <c r="I27" s="370">
        <v>0</v>
      </c>
      <c r="J27" s="370">
        <v>0</v>
      </c>
      <c r="K27" s="370">
        <v>0</v>
      </c>
      <c r="L27" s="370">
        <v>0</v>
      </c>
      <c r="M27" s="370">
        <v>0</v>
      </c>
      <c r="N27" s="370">
        <v>0</v>
      </c>
      <c r="O27" s="370">
        <v>0</v>
      </c>
      <c r="P27" s="370">
        <v>0</v>
      </c>
      <c r="Q27" s="370">
        <v>0</v>
      </c>
      <c r="R27" s="370">
        <v>0</v>
      </c>
      <c r="S27" s="497"/>
    </row>
    <row r="28" spans="1:19" ht="20.100000000000001" customHeight="1" x14ac:dyDescent="0.35">
      <c r="A28" s="80" t="s">
        <v>76</v>
      </c>
      <c r="B28" s="81" t="s">
        <v>77</v>
      </c>
      <c r="C28" s="81" t="s">
        <v>700</v>
      </c>
      <c r="D28" s="367">
        <v>0</v>
      </c>
      <c r="E28" s="367">
        <v>0</v>
      </c>
      <c r="F28" s="367">
        <v>0</v>
      </c>
      <c r="G28" s="107">
        <v>0</v>
      </c>
      <c r="H28" s="371">
        <v>0</v>
      </c>
      <c r="I28" s="371">
        <v>0</v>
      </c>
      <c r="J28" s="371">
        <v>0</v>
      </c>
      <c r="K28" s="371">
        <v>0</v>
      </c>
      <c r="L28" s="371">
        <v>0</v>
      </c>
      <c r="M28" s="371">
        <v>0</v>
      </c>
      <c r="N28" s="371">
        <v>0</v>
      </c>
      <c r="O28" s="371">
        <v>0</v>
      </c>
      <c r="P28" s="371">
        <v>0</v>
      </c>
      <c r="Q28" s="371">
        <v>0</v>
      </c>
      <c r="R28" s="371">
        <v>0</v>
      </c>
      <c r="S28" s="497"/>
    </row>
    <row r="29" spans="1:19" ht="20.100000000000001" customHeight="1" x14ac:dyDescent="0.35">
      <c r="A29" s="74" t="s">
        <v>79</v>
      </c>
      <c r="B29" s="75" t="s">
        <v>80</v>
      </c>
      <c r="C29" s="75" t="s">
        <v>700</v>
      </c>
      <c r="D29" s="366">
        <v>0</v>
      </c>
      <c r="E29" s="366">
        <v>0</v>
      </c>
      <c r="F29" s="366">
        <v>0</v>
      </c>
      <c r="G29" s="105">
        <v>0</v>
      </c>
      <c r="H29" s="370">
        <v>0</v>
      </c>
      <c r="I29" s="370">
        <v>0</v>
      </c>
      <c r="J29" s="370">
        <v>0</v>
      </c>
      <c r="K29" s="370">
        <v>0</v>
      </c>
      <c r="L29" s="370">
        <v>0</v>
      </c>
      <c r="M29" s="370">
        <v>0</v>
      </c>
      <c r="N29" s="370">
        <v>0</v>
      </c>
      <c r="O29" s="370">
        <v>0</v>
      </c>
      <c r="P29" s="370">
        <v>0</v>
      </c>
      <c r="Q29" s="370">
        <v>0</v>
      </c>
      <c r="R29" s="370">
        <v>0</v>
      </c>
      <c r="S29" s="497"/>
    </row>
    <row r="30" spans="1:19" ht="20.100000000000001" customHeight="1" x14ac:dyDescent="0.35">
      <c r="A30" s="80" t="s">
        <v>81</v>
      </c>
      <c r="B30" s="81" t="s">
        <v>82</v>
      </c>
      <c r="C30" s="81" t="s">
        <v>701</v>
      </c>
      <c r="D30" s="367">
        <v>6</v>
      </c>
      <c r="E30" s="367">
        <v>0</v>
      </c>
      <c r="F30" s="367">
        <v>0</v>
      </c>
      <c r="G30" s="107">
        <v>0</v>
      </c>
      <c r="H30" s="371">
        <v>0</v>
      </c>
      <c r="I30" s="371">
        <v>0</v>
      </c>
      <c r="J30" s="371">
        <v>9</v>
      </c>
      <c r="K30" s="371">
        <v>0</v>
      </c>
      <c r="L30" s="371">
        <v>0</v>
      </c>
      <c r="M30" s="371">
        <v>0</v>
      </c>
      <c r="N30" s="371">
        <v>0</v>
      </c>
      <c r="O30" s="371">
        <v>0</v>
      </c>
      <c r="P30" s="371">
        <v>0</v>
      </c>
      <c r="Q30" s="371">
        <v>0</v>
      </c>
      <c r="R30" s="371">
        <v>15</v>
      </c>
      <c r="S30" s="497"/>
    </row>
    <row r="31" spans="1:19" ht="20.100000000000001" customHeight="1" x14ac:dyDescent="0.35">
      <c r="A31" s="74" t="s">
        <v>85</v>
      </c>
      <c r="B31" s="75" t="s">
        <v>86</v>
      </c>
      <c r="C31" s="75" t="s">
        <v>701</v>
      </c>
      <c r="D31" s="366">
        <v>4</v>
      </c>
      <c r="E31" s="366">
        <v>0</v>
      </c>
      <c r="F31" s="366">
        <v>0</v>
      </c>
      <c r="G31" s="105">
        <v>0</v>
      </c>
      <c r="H31" s="370">
        <v>0</v>
      </c>
      <c r="I31" s="370">
        <v>0</v>
      </c>
      <c r="J31" s="370">
        <v>0</v>
      </c>
      <c r="K31" s="370">
        <v>0</v>
      </c>
      <c r="L31" s="370">
        <v>0</v>
      </c>
      <c r="M31" s="370">
        <v>0</v>
      </c>
      <c r="N31" s="370">
        <v>0</v>
      </c>
      <c r="O31" s="370">
        <v>2</v>
      </c>
      <c r="P31" s="370">
        <v>0</v>
      </c>
      <c r="Q31" s="370">
        <v>0</v>
      </c>
      <c r="R31" s="370">
        <v>6</v>
      </c>
      <c r="S31" s="497"/>
    </row>
    <row r="32" spans="1:19" ht="20.100000000000001" customHeight="1" x14ac:dyDescent="0.35">
      <c r="A32" s="80" t="s">
        <v>85</v>
      </c>
      <c r="B32" s="81" t="s">
        <v>89</v>
      </c>
      <c r="C32" s="81" t="s">
        <v>700</v>
      </c>
      <c r="D32" s="367">
        <v>0</v>
      </c>
      <c r="E32" s="367">
        <v>0</v>
      </c>
      <c r="F32" s="367">
        <v>0</v>
      </c>
      <c r="G32" s="107">
        <v>0</v>
      </c>
      <c r="H32" s="371">
        <v>0</v>
      </c>
      <c r="I32" s="371">
        <v>0</v>
      </c>
      <c r="J32" s="371">
        <v>0</v>
      </c>
      <c r="K32" s="371">
        <v>0</v>
      </c>
      <c r="L32" s="371">
        <v>0</v>
      </c>
      <c r="M32" s="371">
        <v>0</v>
      </c>
      <c r="N32" s="371">
        <v>0</v>
      </c>
      <c r="O32" s="371">
        <v>0</v>
      </c>
      <c r="P32" s="371">
        <v>0</v>
      </c>
      <c r="Q32" s="371">
        <v>0</v>
      </c>
      <c r="R32" s="371">
        <v>0</v>
      </c>
      <c r="S32" s="497"/>
    </row>
    <row r="33" spans="1:19" ht="20.100000000000001" customHeight="1" x14ac:dyDescent="0.35">
      <c r="A33" s="74" t="s">
        <v>85</v>
      </c>
      <c r="B33" s="75" t="s">
        <v>90</v>
      </c>
      <c r="C33" s="75" t="s">
        <v>701</v>
      </c>
      <c r="D33" s="366">
        <v>0</v>
      </c>
      <c r="E33" s="366">
        <v>0</v>
      </c>
      <c r="F33" s="366">
        <v>0</v>
      </c>
      <c r="G33" s="105">
        <v>0</v>
      </c>
      <c r="H33" s="370">
        <v>0</v>
      </c>
      <c r="I33" s="370">
        <v>0</v>
      </c>
      <c r="J33" s="370">
        <v>0</v>
      </c>
      <c r="K33" s="370">
        <v>0</v>
      </c>
      <c r="L33" s="370">
        <v>0</v>
      </c>
      <c r="M33" s="370">
        <v>0</v>
      </c>
      <c r="N33" s="370">
        <v>0</v>
      </c>
      <c r="O33" s="370">
        <v>0</v>
      </c>
      <c r="P33" s="370">
        <v>0</v>
      </c>
      <c r="Q33" s="370">
        <v>0</v>
      </c>
      <c r="R33" s="370">
        <v>0</v>
      </c>
      <c r="S33" s="497"/>
    </row>
    <row r="34" spans="1:19" ht="20.100000000000001" customHeight="1" x14ac:dyDescent="0.35">
      <c r="A34" s="80" t="s">
        <v>92</v>
      </c>
      <c r="B34" s="81" t="s">
        <v>488</v>
      </c>
      <c r="C34" s="81" t="s">
        <v>701</v>
      </c>
      <c r="D34" s="367">
        <v>1</v>
      </c>
      <c r="E34" s="367">
        <v>0</v>
      </c>
      <c r="F34" s="367">
        <v>0</v>
      </c>
      <c r="G34" s="107">
        <v>0</v>
      </c>
      <c r="H34" s="371">
        <v>0</v>
      </c>
      <c r="I34" s="371">
        <v>0</v>
      </c>
      <c r="J34" s="371">
        <v>0</v>
      </c>
      <c r="K34" s="371">
        <v>0</v>
      </c>
      <c r="L34" s="371">
        <v>0</v>
      </c>
      <c r="M34" s="371">
        <v>0</v>
      </c>
      <c r="N34" s="371">
        <v>0</v>
      </c>
      <c r="O34" s="371">
        <v>0</v>
      </c>
      <c r="P34" s="371">
        <v>0</v>
      </c>
      <c r="Q34" s="371">
        <v>0</v>
      </c>
      <c r="R34" s="371">
        <v>1</v>
      </c>
      <c r="S34" s="497"/>
    </row>
    <row r="35" spans="1:19" ht="20.100000000000001" customHeight="1" x14ac:dyDescent="0.35">
      <c r="A35" s="74" t="s">
        <v>92</v>
      </c>
      <c r="B35" s="75" t="s">
        <v>94</v>
      </c>
      <c r="C35" s="75" t="s">
        <v>701</v>
      </c>
      <c r="D35" s="366">
        <v>0.5</v>
      </c>
      <c r="E35" s="366">
        <v>0</v>
      </c>
      <c r="F35" s="366">
        <v>0</v>
      </c>
      <c r="G35" s="105">
        <v>0</v>
      </c>
      <c r="H35" s="370">
        <v>0</v>
      </c>
      <c r="I35" s="370">
        <v>0</v>
      </c>
      <c r="J35" s="370">
        <v>0</v>
      </c>
      <c r="K35" s="370">
        <v>0</v>
      </c>
      <c r="L35" s="370">
        <v>0</v>
      </c>
      <c r="M35" s="370">
        <v>0</v>
      </c>
      <c r="N35" s="370">
        <v>0</v>
      </c>
      <c r="O35" s="370">
        <v>0</v>
      </c>
      <c r="P35" s="370">
        <v>0</v>
      </c>
      <c r="Q35" s="370">
        <v>0</v>
      </c>
      <c r="R35" s="370">
        <v>0.5</v>
      </c>
      <c r="S35" s="497"/>
    </row>
    <row r="36" spans="1:19" ht="20.100000000000001" customHeight="1" x14ac:dyDescent="0.35">
      <c r="A36" s="80" t="s">
        <v>96</v>
      </c>
      <c r="B36" s="81" t="s">
        <v>97</v>
      </c>
      <c r="C36" s="81" t="s">
        <v>701</v>
      </c>
      <c r="D36" s="367">
        <v>2</v>
      </c>
      <c r="E36" s="367">
        <v>0</v>
      </c>
      <c r="F36" s="367">
        <v>0</v>
      </c>
      <c r="G36" s="107">
        <v>0</v>
      </c>
      <c r="H36" s="371">
        <v>0</v>
      </c>
      <c r="I36" s="371">
        <v>0</v>
      </c>
      <c r="J36" s="371">
        <v>0</v>
      </c>
      <c r="K36" s="371">
        <v>0</v>
      </c>
      <c r="L36" s="371">
        <v>0</v>
      </c>
      <c r="M36" s="371">
        <v>0</v>
      </c>
      <c r="N36" s="371">
        <v>0</v>
      </c>
      <c r="O36" s="371">
        <v>10.8</v>
      </c>
      <c r="P36" s="371">
        <v>0</v>
      </c>
      <c r="Q36" s="371">
        <v>0</v>
      </c>
      <c r="R36" s="371">
        <v>12.8</v>
      </c>
      <c r="S36" s="497"/>
    </row>
    <row r="37" spans="1:19" ht="20.100000000000001" customHeight="1" x14ac:dyDescent="0.35">
      <c r="A37" s="74" t="s">
        <v>99</v>
      </c>
      <c r="B37" s="75" t="s">
        <v>100</v>
      </c>
      <c r="C37" s="75" t="s">
        <v>700</v>
      </c>
      <c r="D37" s="366">
        <v>0</v>
      </c>
      <c r="E37" s="366">
        <v>0</v>
      </c>
      <c r="F37" s="366">
        <v>0</v>
      </c>
      <c r="G37" s="105">
        <v>0</v>
      </c>
      <c r="H37" s="370">
        <v>0</v>
      </c>
      <c r="I37" s="370">
        <v>0</v>
      </c>
      <c r="J37" s="370">
        <v>0</v>
      </c>
      <c r="K37" s="370">
        <v>0</v>
      </c>
      <c r="L37" s="370">
        <v>0</v>
      </c>
      <c r="M37" s="370">
        <v>0</v>
      </c>
      <c r="N37" s="370">
        <v>0</v>
      </c>
      <c r="O37" s="370">
        <v>0</v>
      </c>
      <c r="P37" s="370">
        <v>0</v>
      </c>
      <c r="Q37" s="370">
        <v>0</v>
      </c>
      <c r="R37" s="370">
        <v>0</v>
      </c>
      <c r="S37" s="497"/>
    </row>
    <row r="38" spans="1:19" ht="20.100000000000001" customHeight="1" x14ac:dyDescent="0.35">
      <c r="A38" s="80" t="s">
        <v>102</v>
      </c>
      <c r="B38" s="81" t="s">
        <v>103</v>
      </c>
      <c r="C38" s="81" t="s">
        <v>700</v>
      </c>
      <c r="D38" s="367">
        <v>0</v>
      </c>
      <c r="E38" s="367">
        <v>0</v>
      </c>
      <c r="F38" s="367">
        <v>0</v>
      </c>
      <c r="G38" s="107">
        <v>0</v>
      </c>
      <c r="H38" s="371">
        <v>0</v>
      </c>
      <c r="I38" s="371">
        <v>0</v>
      </c>
      <c r="J38" s="371">
        <v>0</v>
      </c>
      <c r="K38" s="371">
        <v>0</v>
      </c>
      <c r="L38" s="371">
        <v>0</v>
      </c>
      <c r="M38" s="371">
        <v>0</v>
      </c>
      <c r="N38" s="371">
        <v>0</v>
      </c>
      <c r="O38" s="371">
        <v>0</v>
      </c>
      <c r="P38" s="371">
        <v>0</v>
      </c>
      <c r="Q38" s="371">
        <v>0</v>
      </c>
      <c r="R38" s="371">
        <v>0</v>
      </c>
      <c r="S38" s="497"/>
    </row>
    <row r="39" spans="1:19" ht="20.100000000000001" customHeight="1" x14ac:dyDescent="0.35">
      <c r="A39" s="74" t="s">
        <v>102</v>
      </c>
      <c r="B39" s="75" t="s">
        <v>104</v>
      </c>
      <c r="C39" s="75" t="s">
        <v>700</v>
      </c>
      <c r="D39" s="366">
        <v>0</v>
      </c>
      <c r="E39" s="366">
        <v>0</v>
      </c>
      <c r="F39" s="366">
        <v>0</v>
      </c>
      <c r="G39" s="105">
        <v>0</v>
      </c>
      <c r="H39" s="370">
        <v>0</v>
      </c>
      <c r="I39" s="370">
        <v>0</v>
      </c>
      <c r="J39" s="370">
        <v>0</v>
      </c>
      <c r="K39" s="370">
        <v>0</v>
      </c>
      <c r="L39" s="370">
        <v>0</v>
      </c>
      <c r="M39" s="370">
        <v>0</v>
      </c>
      <c r="N39" s="370">
        <v>0</v>
      </c>
      <c r="O39" s="370">
        <v>0</v>
      </c>
      <c r="P39" s="370">
        <v>0</v>
      </c>
      <c r="Q39" s="370">
        <v>0</v>
      </c>
      <c r="R39" s="370">
        <v>0</v>
      </c>
      <c r="S39" s="497"/>
    </row>
    <row r="40" spans="1:19" ht="20.100000000000001" customHeight="1" x14ac:dyDescent="0.35">
      <c r="A40" s="80" t="s">
        <v>107</v>
      </c>
      <c r="B40" s="81" t="s">
        <v>108</v>
      </c>
      <c r="C40" s="81" t="s">
        <v>701</v>
      </c>
      <c r="D40" s="367">
        <v>1</v>
      </c>
      <c r="E40" s="367">
        <v>0</v>
      </c>
      <c r="F40" s="367">
        <v>0</v>
      </c>
      <c r="G40" s="107">
        <v>0</v>
      </c>
      <c r="H40" s="371">
        <v>2</v>
      </c>
      <c r="I40" s="371">
        <v>0</v>
      </c>
      <c r="J40" s="371">
        <v>0</v>
      </c>
      <c r="K40" s="371">
        <v>0</v>
      </c>
      <c r="L40" s="371">
        <v>0</v>
      </c>
      <c r="M40" s="371">
        <v>1</v>
      </c>
      <c r="N40" s="371">
        <v>0</v>
      </c>
      <c r="O40" s="371">
        <v>0</v>
      </c>
      <c r="P40" s="371">
        <v>0</v>
      </c>
      <c r="Q40" s="371">
        <v>0</v>
      </c>
      <c r="R40" s="371">
        <v>4</v>
      </c>
      <c r="S40" s="497"/>
    </row>
    <row r="41" spans="1:19" ht="20.100000000000001" customHeight="1" x14ac:dyDescent="0.35">
      <c r="A41" s="74" t="s">
        <v>107</v>
      </c>
      <c r="B41" s="75" t="s">
        <v>110</v>
      </c>
      <c r="C41" s="75" t="s">
        <v>701</v>
      </c>
      <c r="D41" s="366">
        <v>2</v>
      </c>
      <c r="E41" s="366">
        <v>0</v>
      </c>
      <c r="F41" s="366">
        <v>0</v>
      </c>
      <c r="G41" s="105">
        <v>0</v>
      </c>
      <c r="H41" s="370">
        <v>0</v>
      </c>
      <c r="I41" s="370">
        <v>0</v>
      </c>
      <c r="J41" s="370">
        <v>0</v>
      </c>
      <c r="K41" s="370">
        <v>0</v>
      </c>
      <c r="L41" s="370">
        <v>0</v>
      </c>
      <c r="M41" s="370">
        <v>1</v>
      </c>
      <c r="N41" s="370">
        <v>0</v>
      </c>
      <c r="O41" s="370">
        <v>0</v>
      </c>
      <c r="P41" s="370">
        <v>0</v>
      </c>
      <c r="Q41" s="370">
        <v>0</v>
      </c>
      <c r="R41" s="370">
        <v>3</v>
      </c>
      <c r="S41" s="497"/>
    </row>
    <row r="42" spans="1:19" ht="20.100000000000001" customHeight="1" x14ac:dyDescent="0.35">
      <c r="A42" s="80" t="s">
        <v>111</v>
      </c>
      <c r="B42" s="81" t="s">
        <v>112</v>
      </c>
      <c r="C42" s="81" t="s">
        <v>701</v>
      </c>
      <c r="D42" s="367">
        <v>3</v>
      </c>
      <c r="E42" s="367">
        <v>0</v>
      </c>
      <c r="F42" s="367">
        <v>0</v>
      </c>
      <c r="G42" s="107">
        <v>0</v>
      </c>
      <c r="H42" s="371">
        <v>0</v>
      </c>
      <c r="I42" s="371">
        <v>0</v>
      </c>
      <c r="J42" s="371">
        <v>0</v>
      </c>
      <c r="K42" s="371">
        <v>0</v>
      </c>
      <c r="L42" s="371">
        <v>0</v>
      </c>
      <c r="M42" s="371">
        <v>0</v>
      </c>
      <c r="N42" s="371">
        <v>0</v>
      </c>
      <c r="O42" s="371">
        <v>0</v>
      </c>
      <c r="P42" s="371">
        <v>0</v>
      </c>
      <c r="Q42" s="371">
        <v>0</v>
      </c>
      <c r="R42" s="371">
        <v>3</v>
      </c>
      <c r="S42" s="497"/>
    </row>
    <row r="43" spans="1:19" ht="20.100000000000001" customHeight="1" x14ac:dyDescent="0.35">
      <c r="A43" s="74" t="s">
        <v>114</v>
      </c>
      <c r="B43" s="75" t="s">
        <v>115</v>
      </c>
      <c r="C43" s="75" t="s">
        <v>701</v>
      </c>
      <c r="D43" s="366">
        <v>0</v>
      </c>
      <c r="E43" s="366">
        <v>0</v>
      </c>
      <c r="F43" s="366">
        <v>0</v>
      </c>
      <c r="G43" s="105">
        <v>0</v>
      </c>
      <c r="H43" s="370">
        <v>0</v>
      </c>
      <c r="I43" s="370">
        <v>0</v>
      </c>
      <c r="J43" s="370">
        <v>0</v>
      </c>
      <c r="K43" s="370">
        <v>0</v>
      </c>
      <c r="L43" s="370">
        <v>0</v>
      </c>
      <c r="M43" s="370">
        <v>0</v>
      </c>
      <c r="N43" s="370">
        <v>0</v>
      </c>
      <c r="O43" s="370">
        <v>0</v>
      </c>
      <c r="P43" s="370">
        <v>0</v>
      </c>
      <c r="Q43" s="370">
        <v>0</v>
      </c>
      <c r="R43" s="370">
        <v>0</v>
      </c>
      <c r="S43" s="497"/>
    </row>
    <row r="44" spans="1:19" ht="20.100000000000001" customHeight="1" x14ac:dyDescent="0.35">
      <c r="A44" s="80" t="s">
        <v>117</v>
      </c>
      <c r="B44" s="81" t="s">
        <v>118</v>
      </c>
      <c r="C44" s="81" t="s">
        <v>700</v>
      </c>
      <c r="D44" s="367">
        <v>0</v>
      </c>
      <c r="E44" s="367">
        <v>0</v>
      </c>
      <c r="F44" s="367">
        <v>0</v>
      </c>
      <c r="G44" s="107">
        <v>0</v>
      </c>
      <c r="H44" s="371">
        <v>0</v>
      </c>
      <c r="I44" s="371">
        <v>0</v>
      </c>
      <c r="J44" s="371">
        <v>0</v>
      </c>
      <c r="K44" s="371">
        <v>0</v>
      </c>
      <c r="L44" s="371">
        <v>0</v>
      </c>
      <c r="M44" s="371">
        <v>0</v>
      </c>
      <c r="N44" s="371">
        <v>0</v>
      </c>
      <c r="O44" s="371">
        <v>0</v>
      </c>
      <c r="P44" s="371">
        <v>0</v>
      </c>
      <c r="Q44" s="371">
        <v>0</v>
      </c>
      <c r="R44" s="371">
        <v>0</v>
      </c>
      <c r="S44" s="497"/>
    </row>
    <row r="45" spans="1:19" ht="20.100000000000001" customHeight="1" x14ac:dyDescent="0.35">
      <c r="A45" s="74" t="s">
        <v>117</v>
      </c>
      <c r="B45" s="75" t="s">
        <v>120</v>
      </c>
      <c r="C45" s="75" t="s">
        <v>701</v>
      </c>
      <c r="D45" s="366">
        <v>4</v>
      </c>
      <c r="E45" s="366">
        <v>0</v>
      </c>
      <c r="F45" s="366">
        <v>0</v>
      </c>
      <c r="G45" s="105">
        <v>0</v>
      </c>
      <c r="H45" s="370">
        <v>0</v>
      </c>
      <c r="I45" s="370">
        <v>0</v>
      </c>
      <c r="J45" s="370">
        <v>1</v>
      </c>
      <c r="K45" s="370">
        <v>0</v>
      </c>
      <c r="L45" s="370">
        <v>0</v>
      </c>
      <c r="M45" s="370">
        <v>0</v>
      </c>
      <c r="N45" s="370">
        <v>0</v>
      </c>
      <c r="O45" s="370">
        <v>0</v>
      </c>
      <c r="P45" s="370">
        <v>0</v>
      </c>
      <c r="Q45" s="370">
        <v>0</v>
      </c>
      <c r="R45" s="370">
        <v>5</v>
      </c>
      <c r="S45" s="497"/>
    </row>
    <row r="46" spans="1:19" ht="20.100000000000001" customHeight="1" x14ac:dyDescent="0.35">
      <c r="A46" s="80" t="s">
        <v>117</v>
      </c>
      <c r="B46" s="81" t="s">
        <v>122</v>
      </c>
      <c r="C46" s="81" t="s">
        <v>700</v>
      </c>
      <c r="D46" s="367">
        <v>0</v>
      </c>
      <c r="E46" s="367">
        <v>0</v>
      </c>
      <c r="F46" s="367">
        <v>0</v>
      </c>
      <c r="G46" s="107">
        <v>0</v>
      </c>
      <c r="H46" s="371">
        <v>0</v>
      </c>
      <c r="I46" s="371">
        <v>0</v>
      </c>
      <c r="J46" s="371">
        <v>0</v>
      </c>
      <c r="K46" s="371">
        <v>0</v>
      </c>
      <c r="L46" s="371">
        <v>0</v>
      </c>
      <c r="M46" s="371">
        <v>0</v>
      </c>
      <c r="N46" s="371">
        <v>0</v>
      </c>
      <c r="O46" s="371">
        <v>0</v>
      </c>
      <c r="P46" s="371">
        <v>0</v>
      </c>
      <c r="Q46" s="371">
        <v>0</v>
      </c>
      <c r="R46" s="371">
        <v>0</v>
      </c>
      <c r="S46" s="497"/>
    </row>
    <row r="47" spans="1:19" ht="20.100000000000001" customHeight="1" x14ac:dyDescent="0.35">
      <c r="A47" s="74" t="s">
        <v>117</v>
      </c>
      <c r="B47" s="75" t="s">
        <v>123</v>
      </c>
      <c r="C47" s="75" t="s">
        <v>700</v>
      </c>
      <c r="D47" s="366">
        <v>0</v>
      </c>
      <c r="E47" s="366">
        <v>0</v>
      </c>
      <c r="F47" s="366">
        <v>0</v>
      </c>
      <c r="G47" s="105">
        <v>0</v>
      </c>
      <c r="H47" s="370">
        <v>0</v>
      </c>
      <c r="I47" s="370">
        <v>0</v>
      </c>
      <c r="J47" s="370">
        <v>0</v>
      </c>
      <c r="K47" s="370">
        <v>0</v>
      </c>
      <c r="L47" s="370">
        <v>0</v>
      </c>
      <c r="M47" s="370">
        <v>0</v>
      </c>
      <c r="N47" s="370">
        <v>0</v>
      </c>
      <c r="O47" s="370">
        <v>0</v>
      </c>
      <c r="P47" s="370">
        <v>0</v>
      </c>
      <c r="Q47" s="370">
        <v>0</v>
      </c>
      <c r="R47" s="370">
        <v>0</v>
      </c>
      <c r="S47" s="497"/>
    </row>
    <row r="48" spans="1:19" ht="20.100000000000001" customHeight="1" x14ac:dyDescent="0.35">
      <c r="A48" s="80" t="s">
        <v>117</v>
      </c>
      <c r="B48" s="81" t="s">
        <v>125</v>
      </c>
      <c r="C48" s="81" t="s">
        <v>701</v>
      </c>
      <c r="D48" s="367">
        <v>2.5</v>
      </c>
      <c r="E48" s="367">
        <v>0</v>
      </c>
      <c r="F48" s="367">
        <v>0</v>
      </c>
      <c r="G48" s="107">
        <v>0</v>
      </c>
      <c r="H48" s="371">
        <v>0</v>
      </c>
      <c r="I48" s="371">
        <v>0</v>
      </c>
      <c r="J48" s="371">
        <v>0</v>
      </c>
      <c r="K48" s="371">
        <v>0</v>
      </c>
      <c r="L48" s="371">
        <v>0</v>
      </c>
      <c r="M48" s="371">
        <v>0</v>
      </c>
      <c r="N48" s="371">
        <v>0</v>
      </c>
      <c r="O48" s="371">
        <v>0.5</v>
      </c>
      <c r="P48" s="371">
        <v>0</v>
      </c>
      <c r="Q48" s="371">
        <v>0</v>
      </c>
      <c r="R48" s="371">
        <v>3</v>
      </c>
      <c r="S48" s="497"/>
    </row>
    <row r="49" spans="1:19" ht="20.100000000000001" customHeight="1" x14ac:dyDescent="0.35">
      <c r="A49" s="74" t="s">
        <v>128</v>
      </c>
      <c r="B49" s="75" t="s">
        <v>129</v>
      </c>
      <c r="C49" s="75" t="s">
        <v>700</v>
      </c>
      <c r="D49" s="366">
        <v>0</v>
      </c>
      <c r="E49" s="366">
        <v>0</v>
      </c>
      <c r="F49" s="366">
        <v>0</v>
      </c>
      <c r="G49" s="105">
        <v>0</v>
      </c>
      <c r="H49" s="370">
        <v>0</v>
      </c>
      <c r="I49" s="370">
        <v>0</v>
      </c>
      <c r="J49" s="370">
        <v>0</v>
      </c>
      <c r="K49" s="370">
        <v>0</v>
      </c>
      <c r="L49" s="370">
        <v>0</v>
      </c>
      <c r="M49" s="370">
        <v>0</v>
      </c>
      <c r="N49" s="370">
        <v>0</v>
      </c>
      <c r="O49" s="370">
        <v>0</v>
      </c>
      <c r="P49" s="370">
        <v>0</v>
      </c>
      <c r="Q49" s="370">
        <v>0</v>
      </c>
      <c r="R49" s="370">
        <v>0</v>
      </c>
      <c r="S49" s="497"/>
    </row>
    <row r="50" spans="1:19" ht="20.100000000000001" customHeight="1" x14ac:dyDescent="0.35">
      <c r="A50" s="80" t="s">
        <v>128</v>
      </c>
      <c r="B50" s="81" t="s">
        <v>130</v>
      </c>
      <c r="C50" s="81" t="s">
        <v>701</v>
      </c>
      <c r="D50" s="367">
        <v>1</v>
      </c>
      <c r="E50" s="367">
        <v>0</v>
      </c>
      <c r="F50" s="367">
        <v>0</v>
      </c>
      <c r="G50" s="107">
        <v>0</v>
      </c>
      <c r="H50" s="371">
        <v>0</v>
      </c>
      <c r="I50" s="371">
        <v>0</v>
      </c>
      <c r="J50" s="371">
        <v>0</v>
      </c>
      <c r="K50" s="371">
        <v>0</v>
      </c>
      <c r="L50" s="371">
        <v>0</v>
      </c>
      <c r="M50" s="371">
        <v>0</v>
      </c>
      <c r="N50" s="371">
        <v>0</v>
      </c>
      <c r="O50" s="371">
        <v>0</v>
      </c>
      <c r="P50" s="371">
        <v>0</v>
      </c>
      <c r="Q50" s="371">
        <v>0</v>
      </c>
      <c r="R50" s="371">
        <v>1</v>
      </c>
      <c r="S50" s="497"/>
    </row>
    <row r="51" spans="1:19" ht="20.100000000000001" customHeight="1" x14ac:dyDescent="0.35">
      <c r="A51" s="74" t="s">
        <v>134</v>
      </c>
      <c r="B51" s="75" t="s">
        <v>135</v>
      </c>
      <c r="C51" s="75" t="s">
        <v>701</v>
      </c>
      <c r="D51" s="366">
        <v>1</v>
      </c>
      <c r="E51" s="366">
        <v>0</v>
      </c>
      <c r="F51" s="366">
        <v>0</v>
      </c>
      <c r="G51" s="105">
        <v>0</v>
      </c>
      <c r="H51" s="370">
        <v>0</v>
      </c>
      <c r="I51" s="370">
        <v>0</v>
      </c>
      <c r="J51" s="370">
        <v>2</v>
      </c>
      <c r="K51" s="370">
        <v>0</v>
      </c>
      <c r="L51" s="370">
        <v>0</v>
      </c>
      <c r="M51" s="370">
        <v>0</v>
      </c>
      <c r="N51" s="370">
        <v>0</v>
      </c>
      <c r="O51" s="370">
        <v>0</v>
      </c>
      <c r="P51" s="370">
        <v>0</v>
      </c>
      <c r="Q51" s="370">
        <v>0</v>
      </c>
      <c r="R51" s="370">
        <v>3</v>
      </c>
      <c r="S51" s="497"/>
    </row>
    <row r="52" spans="1:19" ht="20.100000000000001" customHeight="1" x14ac:dyDescent="0.35">
      <c r="A52" s="80" t="s">
        <v>134</v>
      </c>
      <c r="B52" s="81" t="s">
        <v>137</v>
      </c>
      <c r="C52" s="81" t="s">
        <v>701</v>
      </c>
      <c r="D52" s="367">
        <v>6.5</v>
      </c>
      <c r="E52" s="367">
        <v>0</v>
      </c>
      <c r="F52" s="367">
        <v>0</v>
      </c>
      <c r="G52" s="107">
        <v>0</v>
      </c>
      <c r="H52" s="371">
        <v>0</v>
      </c>
      <c r="I52" s="371">
        <v>0</v>
      </c>
      <c r="J52" s="371">
        <v>0</v>
      </c>
      <c r="K52" s="371">
        <v>0</v>
      </c>
      <c r="L52" s="371">
        <v>0</v>
      </c>
      <c r="M52" s="371">
        <v>0</v>
      </c>
      <c r="N52" s="371">
        <v>0</v>
      </c>
      <c r="O52" s="371">
        <v>0</v>
      </c>
      <c r="P52" s="371">
        <v>0</v>
      </c>
      <c r="Q52" s="371">
        <v>1</v>
      </c>
      <c r="R52" s="371">
        <v>7.5</v>
      </c>
      <c r="S52" s="497"/>
    </row>
    <row r="53" spans="1:19" ht="20.100000000000001" customHeight="1" x14ac:dyDescent="0.35">
      <c r="A53" s="74" t="s">
        <v>139</v>
      </c>
      <c r="B53" s="75" t="s">
        <v>140</v>
      </c>
      <c r="C53" s="75" t="s">
        <v>700</v>
      </c>
      <c r="D53" s="366">
        <v>0</v>
      </c>
      <c r="E53" s="366">
        <v>0</v>
      </c>
      <c r="F53" s="366">
        <v>0</v>
      </c>
      <c r="G53" s="105">
        <v>0</v>
      </c>
      <c r="H53" s="370">
        <v>0</v>
      </c>
      <c r="I53" s="370">
        <v>0</v>
      </c>
      <c r="J53" s="370">
        <v>0</v>
      </c>
      <c r="K53" s="370">
        <v>0</v>
      </c>
      <c r="L53" s="370">
        <v>0</v>
      </c>
      <c r="M53" s="370">
        <v>0</v>
      </c>
      <c r="N53" s="370">
        <v>0</v>
      </c>
      <c r="O53" s="370">
        <v>0</v>
      </c>
      <c r="P53" s="370">
        <v>0</v>
      </c>
      <c r="Q53" s="370">
        <v>0</v>
      </c>
      <c r="R53" s="370">
        <v>0</v>
      </c>
      <c r="S53" s="497"/>
    </row>
    <row r="54" spans="1:19" ht="20.100000000000001" customHeight="1" x14ac:dyDescent="0.35">
      <c r="A54" s="80" t="s">
        <v>142</v>
      </c>
      <c r="B54" s="81" t="s">
        <v>143</v>
      </c>
      <c r="C54" s="81" t="s">
        <v>701</v>
      </c>
      <c r="D54" s="367">
        <v>1</v>
      </c>
      <c r="E54" s="367">
        <v>0</v>
      </c>
      <c r="F54" s="367">
        <v>0</v>
      </c>
      <c r="G54" s="107">
        <v>0</v>
      </c>
      <c r="H54" s="371">
        <v>0</v>
      </c>
      <c r="I54" s="371">
        <v>0</v>
      </c>
      <c r="J54" s="371">
        <v>0</v>
      </c>
      <c r="K54" s="371">
        <v>0</v>
      </c>
      <c r="L54" s="371">
        <v>0</v>
      </c>
      <c r="M54" s="371">
        <v>0</v>
      </c>
      <c r="N54" s="371">
        <v>0</v>
      </c>
      <c r="O54" s="371">
        <v>0</v>
      </c>
      <c r="P54" s="371">
        <v>0</v>
      </c>
      <c r="Q54" s="371">
        <v>0</v>
      </c>
      <c r="R54" s="371">
        <v>1</v>
      </c>
      <c r="S54" s="497"/>
    </row>
    <row r="55" spans="1:19" ht="20.100000000000001" customHeight="1" x14ac:dyDescent="0.35">
      <c r="A55" s="74" t="s">
        <v>145</v>
      </c>
      <c r="B55" s="75" t="s">
        <v>146</v>
      </c>
      <c r="C55" s="75" t="s">
        <v>700</v>
      </c>
      <c r="D55" s="366">
        <v>0</v>
      </c>
      <c r="E55" s="366">
        <v>0</v>
      </c>
      <c r="F55" s="366">
        <v>0</v>
      </c>
      <c r="G55" s="105">
        <v>0</v>
      </c>
      <c r="H55" s="370">
        <v>0</v>
      </c>
      <c r="I55" s="370">
        <v>0</v>
      </c>
      <c r="J55" s="370">
        <v>0</v>
      </c>
      <c r="K55" s="370">
        <v>0</v>
      </c>
      <c r="L55" s="370">
        <v>0</v>
      </c>
      <c r="M55" s="370">
        <v>0</v>
      </c>
      <c r="N55" s="370">
        <v>0</v>
      </c>
      <c r="O55" s="370">
        <v>0</v>
      </c>
      <c r="P55" s="370">
        <v>0</v>
      </c>
      <c r="Q55" s="370">
        <v>0</v>
      </c>
      <c r="R55" s="370">
        <v>0</v>
      </c>
      <c r="S55" s="497"/>
    </row>
    <row r="56" spans="1:19" ht="20.100000000000001" customHeight="1" x14ac:dyDescent="0.35">
      <c r="A56" s="80" t="s">
        <v>145</v>
      </c>
      <c r="B56" s="81" t="s">
        <v>150</v>
      </c>
      <c r="C56" s="81" t="s">
        <v>701</v>
      </c>
      <c r="D56" s="367">
        <v>0</v>
      </c>
      <c r="E56" s="367">
        <v>0</v>
      </c>
      <c r="F56" s="367">
        <v>0</v>
      </c>
      <c r="G56" s="107">
        <v>0</v>
      </c>
      <c r="H56" s="371">
        <v>0</v>
      </c>
      <c r="I56" s="371">
        <v>0</v>
      </c>
      <c r="J56" s="371">
        <v>5</v>
      </c>
      <c r="K56" s="371">
        <v>0</v>
      </c>
      <c r="L56" s="371">
        <v>0</v>
      </c>
      <c r="M56" s="371">
        <v>0</v>
      </c>
      <c r="N56" s="371">
        <v>0</v>
      </c>
      <c r="O56" s="371">
        <v>0</v>
      </c>
      <c r="P56" s="371">
        <v>0</v>
      </c>
      <c r="Q56" s="371">
        <v>0</v>
      </c>
      <c r="R56" s="371">
        <v>5</v>
      </c>
      <c r="S56" s="497"/>
    </row>
    <row r="57" spans="1:19" ht="20.100000000000001" customHeight="1" x14ac:dyDescent="0.35">
      <c r="A57" s="74" t="s">
        <v>145</v>
      </c>
      <c r="B57" s="75" t="s">
        <v>152</v>
      </c>
      <c r="C57" s="75" t="s">
        <v>701</v>
      </c>
      <c r="D57" s="366">
        <v>1</v>
      </c>
      <c r="E57" s="366">
        <v>0</v>
      </c>
      <c r="F57" s="366">
        <v>0</v>
      </c>
      <c r="G57" s="105">
        <v>0</v>
      </c>
      <c r="H57" s="370">
        <v>0</v>
      </c>
      <c r="I57" s="370">
        <v>0</v>
      </c>
      <c r="J57" s="370">
        <v>0</v>
      </c>
      <c r="K57" s="370">
        <v>0</v>
      </c>
      <c r="L57" s="370">
        <v>0</v>
      </c>
      <c r="M57" s="370">
        <v>0</v>
      </c>
      <c r="N57" s="370">
        <v>0</v>
      </c>
      <c r="O57" s="370">
        <v>0</v>
      </c>
      <c r="P57" s="370">
        <v>0</v>
      </c>
      <c r="Q57" s="370">
        <v>0</v>
      </c>
      <c r="R57" s="370">
        <v>1</v>
      </c>
      <c r="S57" s="497"/>
    </row>
    <row r="58" spans="1:19" ht="20.100000000000001" customHeight="1" x14ac:dyDescent="0.35">
      <c r="A58" s="80" t="s">
        <v>154</v>
      </c>
      <c r="B58" s="81" t="s">
        <v>155</v>
      </c>
      <c r="C58" s="81" t="s">
        <v>701</v>
      </c>
      <c r="D58" s="367">
        <v>0</v>
      </c>
      <c r="E58" s="367">
        <v>0</v>
      </c>
      <c r="F58" s="367">
        <v>0</v>
      </c>
      <c r="G58" s="107">
        <v>0</v>
      </c>
      <c r="H58" s="371">
        <v>0</v>
      </c>
      <c r="I58" s="371">
        <v>0</v>
      </c>
      <c r="J58" s="371">
        <v>0</v>
      </c>
      <c r="K58" s="371">
        <v>0</v>
      </c>
      <c r="L58" s="371">
        <v>0</v>
      </c>
      <c r="M58" s="371">
        <v>0</v>
      </c>
      <c r="N58" s="371">
        <v>0</v>
      </c>
      <c r="O58" s="371">
        <v>0</v>
      </c>
      <c r="P58" s="371">
        <v>0</v>
      </c>
      <c r="Q58" s="371">
        <v>0</v>
      </c>
      <c r="R58" s="371">
        <v>0</v>
      </c>
      <c r="S58" s="497"/>
    </row>
    <row r="59" spans="1:19" ht="20.100000000000001" customHeight="1" x14ac:dyDescent="0.35">
      <c r="A59" s="74" t="s">
        <v>157</v>
      </c>
      <c r="B59" s="75" t="s">
        <v>158</v>
      </c>
      <c r="C59" s="75" t="s">
        <v>701</v>
      </c>
      <c r="D59" s="366">
        <v>0</v>
      </c>
      <c r="E59" s="366">
        <v>0</v>
      </c>
      <c r="F59" s="366">
        <v>0</v>
      </c>
      <c r="G59" s="105">
        <v>0</v>
      </c>
      <c r="H59" s="370">
        <v>0</v>
      </c>
      <c r="I59" s="370">
        <v>0</v>
      </c>
      <c r="J59" s="370">
        <v>0</v>
      </c>
      <c r="K59" s="370">
        <v>0</v>
      </c>
      <c r="L59" s="370">
        <v>0</v>
      </c>
      <c r="M59" s="370">
        <v>0</v>
      </c>
      <c r="N59" s="370">
        <v>0</v>
      </c>
      <c r="O59" s="370">
        <v>0</v>
      </c>
      <c r="P59" s="370">
        <v>0</v>
      </c>
      <c r="Q59" s="370">
        <v>0</v>
      </c>
      <c r="R59" s="370">
        <v>0</v>
      </c>
      <c r="S59" s="497"/>
    </row>
    <row r="60" spans="1:19" ht="20.100000000000001" customHeight="1" x14ac:dyDescent="0.35">
      <c r="A60" s="80" t="s">
        <v>157</v>
      </c>
      <c r="B60" s="81" t="s">
        <v>160</v>
      </c>
      <c r="C60" s="81" t="s">
        <v>700</v>
      </c>
      <c r="D60" s="367">
        <v>0</v>
      </c>
      <c r="E60" s="367">
        <v>0</v>
      </c>
      <c r="F60" s="367">
        <v>0</v>
      </c>
      <c r="G60" s="107">
        <v>0</v>
      </c>
      <c r="H60" s="371">
        <v>0</v>
      </c>
      <c r="I60" s="371">
        <v>0</v>
      </c>
      <c r="J60" s="371">
        <v>0</v>
      </c>
      <c r="K60" s="371">
        <v>0</v>
      </c>
      <c r="L60" s="371">
        <v>0</v>
      </c>
      <c r="M60" s="371">
        <v>0</v>
      </c>
      <c r="N60" s="371">
        <v>0</v>
      </c>
      <c r="O60" s="371">
        <v>0</v>
      </c>
      <c r="P60" s="371">
        <v>0</v>
      </c>
      <c r="Q60" s="371">
        <v>0</v>
      </c>
      <c r="R60" s="371">
        <v>0</v>
      </c>
      <c r="S60" s="497"/>
    </row>
    <row r="61" spans="1:19" ht="20.100000000000001" customHeight="1" x14ac:dyDescent="0.35">
      <c r="A61" s="74" t="s">
        <v>162</v>
      </c>
      <c r="B61" s="75" t="s">
        <v>163</v>
      </c>
      <c r="C61" s="75" t="s">
        <v>701</v>
      </c>
      <c r="D61" s="366">
        <v>2</v>
      </c>
      <c r="E61" s="366">
        <v>0</v>
      </c>
      <c r="F61" s="366">
        <v>0</v>
      </c>
      <c r="G61" s="105">
        <v>0</v>
      </c>
      <c r="H61" s="370">
        <v>0</v>
      </c>
      <c r="I61" s="370">
        <v>0</v>
      </c>
      <c r="J61" s="370">
        <v>1</v>
      </c>
      <c r="K61" s="370">
        <v>0</v>
      </c>
      <c r="L61" s="370">
        <v>0</v>
      </c>
      <c r="M61" s="370">
        <v>0</v>
      </c>
      <c r="N61" s="370">
        <v>0</v>
      </c>
      <c r="O61" s="370">
        <v>0</v>
      </c>
      <c r="P61" s="370">
        <v>0</v>
      </c>
      <c r="Q61" s="370">
        <v>2</v>
      </c>
      <c r="R61" s="370">
        <v>5</v>
      </c>
      <c r="S61" s="497"/>
    </row>
    <row r="62" spans="1:19" ht="20.100000000000001" customHeight="1" x14ac:dyDescent="0.35">
      <c r="A62" s="80" t="s">
        <v>162</v>
      </c>
      <c r="B62" s="81" t="s">
        <v>165</v>
      </c>
      <c r="C62" s="81" t="s">
        <v>701</v>
      </c>
      <c r="D62" s="367">
        <v>1.5</v>
      </c>
      <c r="E62" s="367">
        <v>0</v>
      </c>
      <c r="F62" s="367">
        <v>0</v>
      </c>
      <c r="G62" s="107">
        <v>0</v>
      </c>
      <c r="H62" s="371">
        <v>0</v>
      </c>
      <c r="I62" s="371">
        <v>0</v>
      </c>
      <c r="J62" s="371">
        <v>0</v>
      </c>
      <c r="K62" s="371">
        <v>0</v>
      </c>
      <c r="L62" s="371">
        <v>0</v>
      </c>
      <c r="M62" s="371">
        <v>0</v>
      </c>
      <c r="N62" s="371">
        <v>0</v>
      </c>
      <c r="O62" s="371">
        <v>1</v>
      </c>
      <c r="P62" s="371">
        <v>0</v>
      </c>
      <c r="Q62" s="371">
        <v>0</v>
      </c>
      <c r="R62" s="371">
        <v>2.5</v>
      </c>
      <c r="S62" s="497"/>
    </row>
    <row r="63" spans="1:19" ht="20.100000000000001" customHeight="1" x14ac:dyDescent="0.35">
      <c r="A63" s="74" t="s">
        <v>162</v>
      </c>
      <c r="B63" s="75" t="s">
        <v>166</v>
      </c>
      <c r="C63" s="75" t="s">
        <v>700</v>
      </c>
      <c r="D63" s="366">
        <v>0</v>
      </c>
      <c r="E63" s="366">
        <v>0</v>
      </c>
      <c r="F63" s="366">
        <v>0</v>
      </c>
      <c r="G63" s="105">
        <v>0</v>
      </c>
      <c r="H63" s="370">
        <v>0</v>
      </c>
      <c r="I63" s="370">
        <v>0</v>
      </c>
      <c r="J63" s="370">
        <v>0</v>
      </c>
      <c r="K63" s="370">
        <v>0</v>
      </c>
      <c r="L63" s="370">
        <v>0</v>
      </c>
      <c r="M63" s="370">
        <v>0</v>
      </c>
      <c r="N63" s="370">
        <v>0</v>
      </c>
      <c r="O63" s="370">
        <v>0</v>
      </c>
      <c r="P63" s="370">
        <v>0</v>
      </c>
      <c r="Q63" s="370">
        <v>0</v>
      </c>
      <c r="R63" s="370">
        <v>0</v>
      </c>
      <c r="S63" s="497"/>
    </row>
    <row r="64" spans="1:19" ht="20.100000000000001" customHeight="1" x14ac:dyDescent="0.35">
      <c r="A64" s="80" t="s">
        <v>168</v>
      </c>
      <c r="B64" s="81" t="s">
        <v>169</v>
      </c>
      <c r="C64" s="81" t="s">
        <v>700</v>
      </c>
      <c r="D64" s="367">
        <v>0</v>
      </c>
      <c r="E64" s="367">
        <v>0</v>
      </c>
      <c r="F64" s="367">
        <v>0</v>
      </c>
      <c r="G64" s="107">
        <v>0</v>
      </c>
      <c r="H64" s="371">
        <v>0</v>
      </c>
      <c r="I64" s="371">
        <v>0</v>
      </c>
      <c r="J64" s="371">
        <v>0</v>
      </c>
      <c r="K64" s="371">
        <v>0</v>
      </c>
      <c r="L64" s="371">
        <v>0</v>
      </c>
      <c r="M64" s="371">
        <v>0</v>
      </c>
      <c r="N64" s="371">
        <v>0</v>
      </c>
      <c r="O64" s="371">
        <v>0</v>
      </c>
      <c r="P64" s="371">
        <v>0</v>
      </c>
      <c r="Q64" s="371">
        <v>0</v>
      </c>
      <c r="R64" s="371">
        <v>0</v>
      </c>
      <c r="S64" s="497"/>
    </row>
    <row r="65" spans="1:19" ht="20.100000000000001" customHeight="1" x14ac:dyDescent="0.35">
      <c r="A65" s="74" t="s">
        <v>168</v>
      </c>
      <c r="B65" s="75" t="s">
        <v>171</v>
      </c>
      <c r="C65" s="75" t="s">
        <v>701</v>
      </c>
      <c r="D65" s="366">
        <v>0</v>
      </c>
      <c r="E65" s="366">
        <v>0</v>
      </c>
      <c r="F65" s="366">
        <v>0</v>
      </c>
      <c r="G65" s="105">
        <v>0</v>
      </c>
      <c r="H65" s="370">
        <v>0</v>
      </c>
      <c r="I65" s="370">
        <v>0</v>
      </c>
      <c r="J65" s="370">
        <v>0</v>
      </c>
      <c r="K65" s="370">
        <v>0</v>
      </c>
      <c r="L65" s="370">
        <v>0</v>
      </c>
      <c r="M65" s="370">
        <v>0</v>
      </c>
      <c r="N65" s="370">
        <v>0</v>
      </c>
      <c r="O65" s="370">
        <v>0</v>
      </c>
      <c r="P65" s="370">
        <v>0</v>
      </c>
      <c r="Q65" s="370">
        <v>0</v>
      </c>
      <c r="R65" s="370">
        <v>0</v>
      </c>
      <c r="S65" s="497"/>
    </row>
    <row r="66" spans="1:19" ht="20.100000000000001" customHeight="1" x14ac:dyDescent="0.35">
      <c r="A66" s="80" t="s">
        <v>173</v>
      </c>
      <c r="B66" s="81" t="s">
        <v>174</v>
      </c>
      <c r="C66" s="81" t="s">
        <v>700</v>
      </c>
      <c r="D66" s="367">
        <v>0</v>
      </c>
      <c r="E66" s="367">
        <v>0</v>
      </c>
      <c r="F66" s="367">
        <v>0</v>
      </c>
      <c r="G66" s="107">
        <v>0</v>
      </c>
      <c r="H66" s="371">
        <v>0</v>
      </c>
      <c r="I66" s="371">
        <v>0</v>
      </c>
      <c r="J66" s="371">
        <v>0</v>
      </c>
      <c r="K66" s="371">
        <v>0</v>
      </c>
      <c r="L66" s="371">
        <v>0</v>
      </c>
      <c r="M66" s="371">
        <v>0</v>
      </c>
      <c r="N66" s="371">
        <v>0</v>
      </c>
      <c r="O66" s="371">
        <v>0</v>
      </c>
      <c r="P66" s="371">
        <v>0</v>
      </c>
      <c r="Q66" s="371">
        <v>0</v>
      </c>
      <c r="R66" s="371">
        <v>0</v>
      </c>
      <c r="S66" s="497"/>
    </row>
    <row r="67" spans="1:19" ht="20.100000000000001" customHeight="1" x14ac:dyDescent="0.35">
      <c r="A67" s="74" t="s">
        <v>176</v>
      </c>
      <c r="B67" s="75" t="s">
        <v>177</v>
      </c>
      <c r="C67" s="75" t="s">
        <v>701</v>
      </c>
      <c r="D67" s="366">
        <v>0</v>
      </c>
      <c r="E67" s="366">
        <v>0</v>
      </c>
      <c r="F67" s="366">
        <v>0</v>
      </c>
      <c r="G67" s="105">
        <v>0</v>
      </c>
      <c r="H67" s="370">
        <v>0</v>
      </c>
      <c r="I67" s="370">
        <v>0</v>
      </c>
      <c r="J67" s="370">
        <v>0</v>
      </c>
      <c r="K67" s="370">
        <v>0</v>
      </c>
      <c r="L67" s="370">
        <v>0</v>
      </c>
      <c r="M67" s="370">
        <v>0</v>
      </c>
      <c r="N67" s="370">
        <v>0</v>
      </c>
      <c r="O67" s="370">
        <v>0</v>
      </c>
      <c r="P67" s="370">
        <v>0</v>
      </c>
      <c r="Q67" s="370">
        <v>0</v>
      </c>
      <c r="R67" s="370">
        <v>0</v>
      </c>
      <c r="S67" s="497"/>
    </row>
    <row r="68" spans="1:19" ht="20.100000000000001" customHeight="1" x14ac:dyDescent="0.35">
      <c r="A68" s="80" t="s">
        <v>179</v>
      </c>
      <c r="B68" s="81" t="s">
        <v>180</v>
      </c>
      <c r="C68" s="81" t="s">
        <v>701</v>
      </c>
      <c r="D68" s="367">
        <v>0</v>
      </c>
      <c r="E68" s="367">
        <v>0</v>
      </c>
      <c r="F68" s="367">
        <v>0</v>
      </c>
      <c r="G68" s="107">
        <v>0</v>
      </c>
      <c r="H68" s="371">
        <v>0</v>
      </c>
      <c r="I68" s="371">
        <v>0</v>
      </c>
      <c r="J68" s="371">
        <v>0</v>
      </c>
      <c r="K68" s="371">
        <v>0</v>
      </c>
      <c r="L68" s="371">
        <v>0</v>
      </c>
      <c r="M68" s="371">
        <v>0</v>
      </c>
      <c r="N68" s="371">
        <v>0</v>
      </c>
      <c r="O68" s="371">
        <v>0</v>
      </c>
      <c r="P68" s="371">
        <v>0</v>
      </c>
      <c r="Q68" s="371">
        <v>0</v>
      </c>
      <c r="R68" s="371">
        <v>0</v>
      </c>
      <c r="S68" s="497"/>
    </row>
    <row r="69" spans="1:19" ht="20.100000000000001" customHeight="1" x14ac:dyDescent="0.35">
      <c r="A69" s="74" t="s">
        <v>182</v>
      </c>
      <c r="B69" s="75" t="s">
        <v>183</v>
      </c>
      <c r="C69" s="75" t="s">
        <v>700</v>
      </c>
      <c r="D69" s="366">
        <v>0</v>
      </c>
      <c r="E69" s="366">
        <v>0</v>
      </c>
      <c r="F69" s="366">
        <v>0</v>
      </c>
      <c r="G69" s="105">
        <v>0</v>
      </c>
      <c r="H69" s="370">
        <v>0</v>
      </c>
      <c r="I69" s="370">
        <v>0</v>
      </c>
      <c r="J69" s="370">
        <v>0</v>
      </c>
      <c r="K69" s="370">
        <v>0</v>
      </c>
      <c r="L69" s="370">
        <v>0</v>
      </c>
      <c r="M69" s="370">
        <v>0</v>
      </c>
      <c r="N69" s="370">
        <v>0</v>
      </c>
      <c r="O69" s="370">
        <v>0</v>
      </c>
      <c r="P69" s="370">
        <v>0</v>
      </c>
      <c r="Q69" s="370">
        <v>0</v>
      </c>
      <c r="R69" s="370">
        <v>0</v>
      </c>
      <c r="S69" s="497"/>
    </row>
    <row r="70" spans="1:19" ht="20.100000000000001" customHeight="1" x14ac:dyDescent="0.35">
      <c r="A70" s="80" t="s">
        <v>185</v>
      </c>
      <c r="B70" s="81" t="s">
        <v>186</v>
      </c>
      <c r="C70" s="81" t="s">
        <v>701</v>
      </c>
      <c r="D70" s="367">
        <v>0</v>
      </c>
      <c r="E70" s="367">
        <v>0</v>
      </c>
      <c r="F70" s="367">
        <v>0</v>
      </c>
      <c r="G70" s="107">
        <v>0</v>
      </c>
      <c r="H70" s="371">
        <v>0</v>
      </c>
      <c r="I70" s="371">
        <v>0</v>
      </c>
      <c r="J70" s="371">
        <v>0</v>
      </c>
      <c r="K70" s="371">
        <v>0</v>
      </c>
      <c r="L70" s="371">
        <v>0</v>
      </c>
      <c r="M70" s="371">
        <v>0</v>
      </c>
      <c r="N70" s="371">
        <v>0</v>
      </c>
      <c r="O70" s="371">
        <v>0</v>
      </c>
      <c r="P70" s="371">
        <v>0</v>
      </c>
      <c r="Q70" s="371">
        <v>0</v>
      </c>
      <c r="R70" s="371">
        <v>0</v>
      </c>
      <c r="S70" s="497"/>
    </row>
    <row r="71" spans="1:19" ht="33" customHeight="1" x14ac:dyDescent="0.4">
      <c r="A71" s="362"/>
      <c r="B71" s="365" t="s">
        <v>702</v>
      </c>
      <c r="C71" s="364">
        <f>COUNTIF(C5:C70,"Within dental school")</f>
        <v>40</v>
      </c>
      <c r="D71" s="372">
        <v>55.5</v>
      </c>
      <c r="E71" s="372">
        <v>0</v>
      </c>
      <c r="F71" s="372">
        <v>0</v>
      </c>
      <c r="G71" s="372">
        <v>0</v>
      </c>
      <c r="H71" s="372">
        <v>3</v>
      </c>
      <c r="I71" s="372">
        <v>0</v>
      </c>
      <c r="J71" s="372">
        <v>19</v>
      </c>
      <c r="K71" s="372">
        <v>0</v>
      </c>
      <c r="L71" s="372">
        <v>0</v>
      </c>
      <c r="M71" s="372">
        <v>4.03</v>
      </c>
      <c r="N71" s="372">
        <v>0</v>
      </c>
      <c r="O71" s="372">
        <v>17.399999999999999</v>
      </c>
      <c r="P71" s="372">
        <v>0</v>
      </c>
      <c r="Q71" s="372">
        <v>4.9800000000000004</v>
      </c>
      <c r="R71" s="372">
        <v>103.91</v>
      </c>
      <c r="S71" s="497"/>
    </row>
    <row r="72" spans="1:19" ht="25.5" customHeight="1" x14ac:dyDescent="0.4">
      <c r="A72" s="362"/>
      <c r="B72" s="358" t="s">
        <v>371</v>
      </c>
      <c r="C72" s="364"/>
      <c r="D72" s="372">
        <v>2.2200000000000002</v>
      </c>
      <c r="E72" s="372">
        <v>0</v>
      </c>
      <c r="F72" s="372">
        <v>0</v>
      </c>
      <c r="G72" s="372">
        <v>0</v>
      </c>
      <c r="H72" s="372">
        <v>1.5</v>
      </c>
      <c r="I72" s="372">
        <v>0</v>
      </c>
      <c r="J72" s="372">
        <v>3.17</v>
      </c>
      <c r="K72" s="372">
        <v>0</v>
      </c>
      <c r="L72" s="372">
        <v>0</v>
      </c>
      <c r="M72" s="372">
        <v>1.01</v>
      </c>
      <c r="N72" s="372">
        <v>0</v>
      </c>
      <c r="O72" s="372">
        <v>2.4900000000000002</v>
      </c>
      <c r="P72" s="372">
        <v>0</v>
      </c>
      <c r="Q72" s="372">
        <v>1.66</v>
      </c>
      <c r="R72" s="372">
        <v>3.85</v>
      </c>
    </row>
    <row r="73" spans="1:19" ht="25.5" customHeight="1" thickBot="1" x14ac:dyDescent="0.45">
      <c r="A73" s="362"/>
      <c r="B73" s="358" t="s">
        <v>695</v>
      </c>
      <c r="C73" s="364"/>
      <c r="D73" s="373">
        <v>25</v>
      </c>
      <c r="E73" s="373">
        <v>0</v>
      </c>
      <c r="F73" s="373">
        <v>0</v>
      </c>
      <c r="G73" s="372">
        <v>0</v>
      </c>
      <c r="H73" s="373">
        <v>2</v>
      </c>
      <c r="I73" s="373">
        <v>0</v>
      </c>
      <c r="J73" s="373">
        <v>6</v>
      </c>
      <c r="K73" s="373">
        <v>0</v>
      </c>
      <c r="L73" s="373">
        <v>0</v>
      </c>
      <c r="M73" s="373">
        <v>4</v>
      </c>
      <c r="N73" s="373">
        <v>0</v>
      </c>
      <c r="O73" s="373">
        <v>7</v>
      </c>
      <c r="P73" s="373">
        <v>0</v>
      </c>
      <c r="Q73" s="373">
        <v>3</v>
      </c>
      <c r="R73" s="373">
        <v>27</v>
      </c>
    </row>
    <row r="74" spans="1:19" s="526" customFormat="1" ht="25.5" customHeight="1" thickTop="1" x14ac:dyDescent="0.35">
      <c r="A74" s="610"/>
      <c r="B74" s="525" t="s">
        <v>888</v>
      </c>
      <c r="C74" s="616"/>
      <c r="D74" s="611"/>
      <c r="E74" s="611"/>
      <c r="F74" s="611"/>
      <c r="G74" s="611"/>
      <c r="H74" s="611"/>
      <c r="I74" s="611"/>
      <c r="J74" s="611"/>
      <c r="K74" s="611"/>
      <c r="L74" s="611"/>
      <c r="M74" s="611"/>
      <c r="N74" s="611"/>
      <c r="O74" s="611"/>
      <c r="P74" s="611"/>
      <c r="Q74" s="611"/>
      <c r="R74" s="611"/>
      <c r="S74" s="617"/>
    </row>
    <row r="75" spans="1:19" s="526" customFormat="1" ht="20.100000000000001" customHeight="1" x14ac:dyDescent="0.35">
      <c r="A75" s="74" t="s">
        <v>864</v>
      </c>
      <c r="B75" s="75" t="s">
        <v>865</v>
      </c>
      <c r="C75" s="75" t="s">
        <v>700</v>
      </c>
      <c r="D75" s="366">
        <v>0</v>
      </c>
      <c r="E75" s="366">
        <v>0</v>
      </c>
      <c r="F75" s="366">
        <v>0</v>
      </c>
      <c r="G75" s="366">
        <v>0</v>
      </c>
      <c r="H75" s="366">
        <v>0</v>
      </c>
      <c r="I75" s="366">
        <v>0</v>
      </c>
      <c r="J75" s="366">
        <v>0</v>
      </c>
      <c r="K75" s="366">
        <v>0</v>
      </c>
      <c r="L75" s="366">
        <v>0</v>
      </c>
      <c r="M75" s="366">
        <v>0</v>
      </c>
      <c r="N75" s="366">
        <v>0</v>
      </c>
      <c r="O75" s="366">
        <v>0</v>
      </c>
      <c r="P75" s="366">
        <v>0</v>
      </c>
      <c r="Q75" s="366">
        <v>0</v>
      </c>
      <c r="R75" s="366">
        <v>0</v>
      </c>
      <c r="S75" s="617"/>
    </row>
    <row r="77" spans="1:19" ht="23.25" customHeight="1" x14ac:dyDescent="0.35">
      <c r="A77" s="739" t="s">
        <v>696</v>
      </c>
      <c r="B77" s="739"/>
    </row>
    <row r="78" spans="1:19" x14ac:dyDescent="0.35">
      <c r="A78" s="360" t="s">
        <v>486</v>
      </c>
      <c r="B78" s="359"/>
    </row>
  </sheetData>
  <autoFilter ref="A3:R4"/>
  <mergeCells count="20">
    <mergeCell ref="R3:R4"/>
    <mergeCell ref="I3:I4"/>
    <mergeCell ref="K3:K4"/>
    <mergeCell ref="L3:L4"/>
    <mergeCell ref="O3:O4"/>
    <mergeCell ref="P3:P4"/>
    <mergeCell ref="Q3:Q4"/>
    <mergeCell ref="J3:J4"/>
    <mergeCell ref="M3:M4"/>
    <mergeCell ref="N3:N4"/>
    <mergeCell ref="F3:F4"/>
    <mergeCell ref="A77:B77"/>
    <mergeCell ref="G3:G4"/>
    <mergeCell ref="H3:H4"/>
    <mergeCell ref="D3:D4"/>
    <mergeCell ref="A1:C1"/>
    <mergeCell ref="A2:B2"/>
    <mergeCell ref="A3:A4"/>
    <mergeCell ref="B3:B4"/>
    <mergeCell ref="E3:E4"/>
  </mergeCells>
  <hyperlinks>
    <hyperlink ref="A2:B2" location="TOC!A1" display="Return to Table of Contents"/>
  </hyperlinks>
  <pageMargins left="0.25" right="0.25" top="0.75" bottom="0.75" header="0.3" footer="0.3"/>
  <pageSetup scale="41" fitToWidth="2" orientation="portrait" horizontalDpi="1200" verticalDpi="1200" r:id="rId1"/>
  <headerFooter>
    <oddHeader>&amp;L&amp;9 2019-20 &amp;"Arial,Italic"Survey of Dental Education&amp;"Arial,Regular"
Report 1 - Academic Programs, Enrollment, and Graduates</oddHeader>
  </headerFooter>
  <colBreaks count="1" manualBreakCount="1">
    <brk id="13" max="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R93"/>
  <sheetViews>
    <sheetView zoomScaleNormal="100" workbookViewId="0">
      <pane xSplit="2" ySplit="4" topLeftCell="C5" activePane="bottomRight" state="frozen"/>
      <selection activeCell="B51" sqref="B51"/>
      <selection pane="topRight" activeCell="B51" sqref="B51"/>
      <selection pane="bottomLeft" activeCell="B51" sqref="B51"/>
      <selection pane="bottomRight" sqref="A1:B1"/>
    </sheetView>
  </sheetViews>
  <sheetFormatPr defaultColWidth="9.1328125" defaultRowHeight="12.75" x14ac:dyDescent="0.35"/>
  <cols>
    <col min="1" max="1" width="9.86328125" style="291" customWidth="1"/>
    <col min="2" max="2" width="57.73046875" style="291" customWidth="1"/>
    <col min="3" max="3" width="13.86328125" style="291" customWidth="1"/>
    <col min="4" max="4" width="13" style="291" customWidth="1"/>
    <col min="5" max="5" width="13.1328125" style="291" customWidth="1"/>
    <col min="6" max="6" width="12.59765625" style="291" customWidth="1"/>
    <col min="7" max="7" width="13" style="291" customWidth="1"/>
    <col min="8" max="10" width="12.86328125" style="291" customWidth="1"/>
    <col min="11" max="11" width="13.1328125" style="291" customWidth="1"/>
    <col min="12" max="12" width="12.86328125" style="291" customWidth="1"/>
    <col min="13" max="14" width="13.3984375" style="291" customWidth="1"/>
    <col min="15" max="16" width="13.1328125" style="291" customWidth="1"/>
    <col min="17" max="17" width="15.59765625" style="291" customWidth="1"/>
    <col min="18" max="16384" width="9.1328125" style="291"/>
  </cols>
  <sheetData>
    <row r="1" spans="1:18" ht="33.75" customHeight="1" x14ac:dyDescent="0.35">
      <c r="A1" s="740" t="s">
        <v>921</v>
      </c>
      <c r="B1" s="740"/>
    </row>
    <row r="2" spans="1:18" ht="22.5" customHeight="1" x14ac:dyDescent="0.35">
      <c r="A2" s="643" t="s">
        <v>0</v>
      </c>
      <c r="B2" s="643"/>
    </row>
    <row r="3" spans="1:18" ht="12.75" customHeight="1" x14ac:dyDescent="0.35">
      <c r="A3" s="676" t="s">
        <v>894</v>
      </c>
      <c r="B3" s="735" t="s">
        <v>887</v>
      </c>
      <c r="C3" s="660" t="s">
        <v>697</v>
      </c>
      <c r="D3" s="660" t="s">
        <v>681</v>
      </c>
      <c r="E3" s="660" t="s">
        <v>682</v>
      </c>
      <c r="F3" s="660" t="s">
        <v>683</v>
      </c>
      <c r="G3" s="660" t="s">
        <v>684</v>
      </c>
      <c r="H3" s="660" t="s">
        <v>685</v>
      </c>
      <c r="I3" s="660" t="s">
        <v>698</v>
      </c>
      <c r="J3" s="660" t="s">
        <v>686</v>
      </c>
      <c r="K3" s="660" t="s">
        <v>687</v>
      </c>
      <c r="L3" s="660" t="s">
        <v>688</v>
      </c>
      <c r="M3" s="660" t="s">
        <v>689</v>
      </c>
      <c r="N3" s="660" t="s">
        <v>690</v>
      </c>
      <c r="O3" s="660" t="s">
        <v>691</v>
      </c>
      <c r="P3" s="660" t="s">
        <v>692</v>
      </c>
      <c r="Q3" s="660" t="s">
        <v>706</v>
      </c>
    </row>
    <row r="4" spans="1:18" ht="50.25" customHeight="1" x14ac:dyDescent="0.35">
      <c r="A4" s="676"/>
      <c r="B4" s="735"/>
      <c r="C4" s="660"/>
      <c r="D4" s="660"/>
      <c r="E4" s="660"/>
      <c r="F4" s="660"/>
      <c r="G4" s="660"/>
      <c r="H4" s="660"/>
      <c r="I4" s="660"/>
      <c r="J4" s="660"/>
      <c r="K4" s="660"/>
      <c r="L4" s="660"/>
      <c r="M4" s="660"/>
      <c r="N4" s="660"/>
      <c r="O4" s="660"/>
      <c r="P4" s="660"/>
      <c r="Q4" s="660"/>
    </row>
    <row r="5" spans="1:18" ht="20.100000000000001" customHeight="1" x14ac:dyDescent="0.35">
      <c r="A5" s="74" t="s">
        <v>10</v>
      </c>
      <c r="B5" s="75" t="s">
        <v>11</v>
      </c>
      <c r="C5" s="366">
        <v>2.2999999999999998</v>
      </c>
      <c r="D5" s="366">
        <v>0</v>
      </c>
      <c r="E5" s="366">
        <v>26.6</v>
      </c>
      <c r="F5" s="366">
        <v>8.35</v>
      </c>
      <c r="G5" s="366">
        <v>4</v>
      </c>
      <c r="H5" s="366">
        <v>0</v>
      </c>
      <c r="I5" s="366">
        <v>0</v>
      </c>
      <c r="J5" s="366">
        <v>0</v>
      </c>
      <c r="K5" s="366">
        <v>1</v>
      </c>
      <c r="L5" s="366">
        <v>1</v>
      </c>
      <c r="M5" s="366">
        <v>11.7</v>
      </c>
      <c r="N5" s="366">
        <v>2.15</v>
      </c>
      <c r="O5" s="366">
        <v>1.6</v>
      </c>
      <c r="P5" s="366">
        <v>4.75</v>
      </c>
      <c r="Q5" s="366">
        <v>63.45</v>
      </c>
      <c r="R5" s="497"/>
    </row>
    <row r="6" spans="1:18" ht="20.100000000000001" customHeight="1" x14ac:dyDescent="0.35">
      <c r="A6" s="80" t="s">
        <v>18</v>
      </c>
      <c r="B6" s="81" t="s">
        <v>19</v>
      </c>
      <c r="C6" s="367">
        <v>6.75</v>
      </c>
      <c r="D6" s="367">
        <v>0</v>
      </c>
      <c r="E6" s="367">
        <v>32</v>
      </c>
      <c r="F6" s="367">
        <v>17.399999999999999</v>
      </c>
      <c r="G6" s="367">
        <v>1</v>
      </c>
      <c r="H6" s="367">
        <v>5</v>
      </c>
      <c r="I6" s="367">
        <v>0</v>
      </c>
      <c r="J6" s="367">
        <v>1</v>
      </c>
      <c r="K6" s="367">
        <v>3</v>
      </c>
      <c r="L6" s="367">
        <v>2</v>
      </c>
      <c r="M6" s="367">
        <v>1</v>
      </c>
      <c r="N6" s="367">
        <v>8.6</v>
      </c>
      <c r="O6" s="367">
        <v>0</v>
      </c>
      <c r="P6" s="367">
        <v>2</v>
      </c>
      <c r="Q6" s="367">
        <v>79.75</v>
      </c>
      <c r="R6" s="497"/>
    </row>
    <row r="7" spans="1:18" ht="20.100000000000001" customHeight="1" x14ac:dyDescent="0.35">
      <c r="A7" s="74" t="s">
        <v>18</v>
      </c>
      <c r="B7" s="75" t="s">
        <v>23</v>
      </c>
      <c r="C7" s="366">
        <v>2</v>
      </c>
      <c r="D7" s="366">
        <v>2</v>
      </c>
      <c r="E7" s="366">
        <v>38</v>
      </c>
      <c r="F7" s="366">
        <v>12</v>
      </c>
      <c r="G7" s="366">
        <v>3</v>
      </c>
      <c r="H7" s="366">
        <v>0</v>
      </c>
      <c r="I7" s="366">
        <v>0</v>
      </c>
      <c r="J7" s="366">
        <v>0</v>
      </c>
      <c r="K7" s="366">
        <v>7</v>
      </c>
      <c r="L7" s="366">
        <v>0</v>
      </c>
      <c r="M7" s="366">
        <v>18</v>
      </c>
      <c r="N7" s="366">
        <v>5</v>
      </c>
      <c r="O7" s="366">
        <v>1</v>
      </c>
      <c r="P7" s="366">
        <v>7</v>
      </c>
      <c r="Q7" s="366">
        <v>95</v>
      </c>
      <c r="R7" s="497"/>
    </row>
    <row r="8" spans="1:18" ht="20.100000000000001" customHeight="1" x14ac:dyDescent="0.35">
      <c r="A8" s="80" t="s">
        <v>26</v>
      </c>
      <c r="B8" s="81" t="s">
        <v>27</v>
      </c>
      <c r="C8" s="367">
        <v>7</v>
      </c>
      <c r="D8" s="367">
        <v>43</v>
      </c>
      <c r="E8" s="367">
        <v>30.4</v>
      </c>
      <c r="F8" s="367">
        <v>2</v>
      </c>
      <c r="G8" s="367">
        <v>2</v>
      </c>
      <c r="H8" s="367">
        <v>0</v>
      </c>
      <c r="I8" s="367">
        <v>3</v>
      </c>
      <c r="J8" s="367">
        <v>4</v>
      </c>
      <c r="K8" s="367">
        <v>0</v>
      </c>
      <c r="L8" s="367">
        <v>0</v>
      </c>
      <c r="M8" s="367">
        <v>16</v>
      </c>
      <c r="N8" s="367">
        <v>8</v>
      </c>
      <c r="O8" s="367">
        <v>1</v>
      </c>
      <c r="P8" s="367">
        <v>0</v>
      </c>
      <c r="Q8" s="367">
        <v>116.4</v>
      </c>
      <c r="R8" s="497"/>
    </row>
    <row r="9" spans="1:18" ht="20.100000000000001" customHeight="1" x14ac:dyDescent="0.35">
      <c r="A9" s="74" t="s">
        <v>26</v>
      </c>
      <c r="B9" s="75" t="s">
        <v>31</v>
      </c>
      <c r="C9" s="366">
        <v>4.9000000000000004</v>
      </c>
      <c r="D9" s="366">
        <v>65.099999999999994</v>
      </c>
      <c r="E9" s="366">
        <v>38</v>
      </c>
      <c r="F9" s="366">
        <v>6.9</v>
      </c>
      <c r="G9" s="366">
        <v>1</v>
      </c>
      <c r="H9" s="366">
        <v>0</v>
      </c>
      <c r="I9" s="366">
        <v>0</v>
      </c>
      <c r="J9" s="366">
        <v>2.4</v>
      </c>
      <c r="K9" s="366">
        <v>9</v>
      </c>
      <c r="L9" s="366">
        <v>0</v>
      </c>
      <c r="M9" s="366">
        <v>0</v>
      </c>
      <c r="N9" s="366">
        <v>2</v>
      </c>
      <c r="O9" s="366">
        <v>0</v>
      </c>
      <c r="P9" s="366">
        <v>29.05</v>
      </c>
      <c r="Q9" s="366">
        <v>158.35</v>
      </c>
      <c r="R9" s="497"/>
    </row>
    <row r="10" spans="1:18" ht="20.100000000000001" customHeight="1" x14ac:dyDescent="0.35">
      <c r="A10" s="80" t="s">
        <v>26</v>
      </c>
      <c r="B10" s="81" t="s">
        <v>32</v>
      </c>
      <c r="C10" s="367">
        <v>32.61</v>
      </c>
      <c r="D10" s="367">
        <v>31.86</v>
      </c>
      <c r="E10" s="367">
        <v>37</v>
      </c>
      <c r="F10" s="367">
        <v>7.57</v>
      </c>
      <c r="G10" s="367">
        <v>6</v>
      </c>
      <c r="H10" s="367">
        <v>6.2</v>
      </c>
      <c r="I10" s="367">
        <v>0</v>
      </c>
      <c r="J10" s="367">
        <v>3</v>
      </c>
      <c r="K10" s="367">
        <v>7</v>
      </c>
      <c r="L10" s="367">
        <v>0</v>
      </c>
      <c r="M10" s="367">
        <v>5</v>
      </c>
      <c r="N10" s="367">
        <v>0.76</v>
      </c>
      <c r="O10" s="367">
        <v>0</v>
      </c>
      <c r="P10" s="367">
        <v>0</v>
      </c>
      <c r="Q10" s="367">
        <v>137</v>
      </c>
      <c r="R10" s="497"/>
    </row>
    <row r="11" spans="1:18" ht="20.100000000000001" customHeight="1" x14ac:dyDescent="0.35">
      <c r="A11" s="74" t="s">
        <v>26</v>
      </c>
      <c r="B11" s="75" t="s">
        <v>34</v>
      </c>
      <c r="C11" s="366">
        <v>40</v>
      </c>
      <c r="D11" s="366">
        <v>14</v>
      </c>
      <c r="E11" s="366">
        <v>56.1</v>
      </c>
      <c r="F11" s="366">
        <v>7.4</v>
      </c>
      <c r="G11" s="366">
        <v>0</v>
      </c>
      <c r="H11" s="366">
        <v>2</v>
      </c>
      <c r="I11" s="366">
        <v>0</v>
      </c>
      <c r="J11" s="366">
        <v>11</v>
      </c>
      <c r="K11" s="366">
        <v>17</v>
      </c>
      <c r="L11" s="366">
        <v>0</v>
      </c>
      <c r="M11" s="366">
        <v>29</v>
      </c>
      <c r="N11" s="366">
        <v>3</v>
      </c>
      <c r="O11" s="366">
        <v>0</v>
      </c>
      <c r="P11" s="366">
        <v>16</v>
      </c>
      <c r="Q11" s="366">
        <v>195.5</v>
      </c>
      <c r="R11" s="497"/>
    </row>
    <row r="12" spans="1:18" ht="20.100000000000001" customHeight="1" x14ac:dyDescent="0.35">
      <c r="A12" s="80" t="s">
        <v>26</v>
      </c>
      <c r="B12" s="81" t="s">
        <v>37</v>
      </c>
      <c r="C12" s="367">
        <v>21.8</v>
      </c>
      <c r="D12" s="367">
        <v>0</v>
      </c>
      <c r="E12" s="367">
        <v>0</v>
      </c>
      <c r="F12" s="367">
        <v>0</v>
      </c>
      <c r="G12" s="367">
        <v>0</v>
      </c>
      <c r="H12" s="367">
        <v>0</v>
      </c>
      <c r="I12" s="367">
        <v>0</v>
      </c>
      <c r="J12" s="367">
        <v>0</v>
      </c>
      <c r="K12" s="367">
        <v>0</v>
      </c>
      <c r="L12" s="367">
        <v>1</v>
      </c>
      <c r="M12" s="367">
        <v>0</v>
      </c>
      <c r="N12" s="367">
        <v>0</v>
      </c>
      <c r="O12" s="367">
        <v>0</v>
      </c>
      <c r="P12" s="367">
        <v>0</v>
      </c>
      <c r="Q12" s="367">
        <v>22.8</v>
      </c>
      <c r="R12" s="497"/>
    </row>
    <row r="13" spans="1:18" ht="20.100000000000001" customHeight="1" x14ac:dyDescent="0.35">
      <c r="A13" s="74" t="s">
        <v>26</v>
      </c>
      <c r="B13" s="75" t="s">
        <v>40</v>
      </c>
      <c r="C13" s="366">
        <v>1</v>
      </c>
      <c r="D13" s="366">
        <v>9</v>
      </c>
      <c r="E13" s="366">
        <v>14</v>
      </c>
      <c r="F13" s="366">
        <v>2</v>
      </c>
      <c r="G13" s="366">
        <v>0</v>
      </c>
      <c r="H13" s="366">
        <v>4</v>
      </c>
      <c r="I13" s="366">
        <v>0</v>
      </c>
      <c r="J13" s="366">
        <v>0</v>
      </c>
      <c r="K13" s="366">
        <v>5</v>
      </c>
      <c r="L13" s="366">
        <v>1</v>
      </c>
      <c r="M13" s="366">
        <v>5</v>
      </c>
      <c r="N13" s="366">
        <v>4</v>
      </c>
      <c r="O13" s="366">
        <v>0</v>
      </c>
      <c r="P13" s="366">
        <v>0</v>
      </c>
      <c r="Q13" s="366">
        <v>45</v>
      </c>
      <c r="R13" s="497"/>
    </row>
    <row r="14" spans="1:18" ht="20.100000000000001" customHeight="1" x14ac:dyDescent="0.35">
      <c r="A14" s="80" t="s">
        <v>42</v>
      </c>
      <c r="B14" s="81" t="s">
        <v>43</v>
      </c>
      <c r="C14" s="367">
        <v>12</v>
      </c>
      <c r="D14" s="367">
        <v>12</v>
      </c>
      <c r="E14" s="367">
        <v>39.200000000000003</v>
      </c>
      <c r="F14" s="367">
        <v>0</v>
      </c>
      <c r="G14" s="367">
        <v>6</v>
      </c>
      <c r="H14" s="367">
        <v>0</v>
      </c>
      <c r="I14" s="367">
        <v>0</v>
      </c>
      <c r="J14" s="367">
        <v>5</v>
      </c>
      <c r="K14" s="367">
        <v>12</v>
      </c>
      <c r="L14" s="367">
        <v>9</v>
      </c>
      <c r="M14" s="367">
        <v>12</v>
      </c>
      <c r="N14" s="367">
        <v>17</v>
      </c>
      <c r="O14" s="367">
        <v>0</v>
      </c>
      <c r="P14" s="367">
        <v>5</v>
      </c>
      <c r="Q14" s="367">
        <v>129.19999999999999</v>
      </c>
      <c r="R14" s="497"/>
    </row>
    <row r="15" spans="1:18" ht="20.100000000000001" customHeight="1" x14ac:dyDescent="0.35">
      <c r="A15" s="74" t="s">
        <v>45</v>
      </c>
      <c r="B15" s="75" t="s">
        <v>46</v>
      </c>
      <c r="C15" s="366">
        <v>24</v>
      </c>
      <c r="D15" s="366">
        <v>33</v>
      </c>
      <c r="E15" s="366">
        <v>44</v>
      </c>
      <c r="F15" s="366">
        <v>3.6</v>
      </c>
      <c r="G15" s="366">
        <v>4</v>
      </c>
      <c r="H15" s="366">
        <v>0</v>
      </c>
      <c r="I15" s="366">
        <v>0</v>
      </c>
      <c r="J15" s="366">
        <v>3</v>
      </c>
      <c r="K15" s="366">
        <v>3</v>
      </c>
      <c r="L15" s="366">
        <v>3</v>
      </c>
      <c r="M15" s="366">
        <v>7</v>
      </c>
      <c r="N15" s="366">
        <v>0</v>
      </c>
      <c r="O15" s="366">
        <v>2</v>
      </c>
      <c r="P15" s="366">
        <v>0</v>
      </c>
      <c r="Q15" s="366">
        <v>126.6</v>
      </c>
      <c r="R15" s="497"/>
    </row>
    <row r="16" spans="1:18" ht="20.100000000000001" customHeight="1" x14ac:dyDescent="0.35">
      <c r="A16" s="80" t="s">
        <v>48</v>
      </c>
      <c r="B16" s="81" t="s">
        <v>49</v>
      </c>
      <c r="C16" s="367">
        <v>3</v>
      </c>
      <c r="D16" s="367">
        <v>9</v>
      </c>
      <c r="E16" s="367">
        <v>18</v>
      </c>
      <c r="F16" s="367">
        <v>2</v>
      </c>
      <c r="G16" s="367">
        <v>1</v>
      </c>
      <c r="H16" s="367">
        <v>0</v>
      </c>
      <c r="I16" s="367">
        <v>0</v>
      </c>
      <c r="J16" s="367">
        <v>0</v>
      </c>
      <c r="K16" s="367">
        <v>2</v>
      </c>
      <c r="L16" s="367">
        <v>2</v>
      </c>
      <c r="M16" s="367">
        <v>2</v>
      </c>
      <c r="N16" s="367">
        <v>1</v>
      </c>
      <c r="O16" s="367">
        <v>0</v>
      </c>
      <c r="P16" s="367">
        <v>0</v>
      </c>
      <c r="Q16" s="367">
        <v>40</v>
      </c>
      <c r="R16" s="497"/>
    </row>
    <row r="17" spans="1:18" ht="20.100000000000001" customHeight="1" x14ac:dyDescent="0.35">
      <c r="A17" s="74" t="s">
        <v>51</v>
      </c>
      <c r="B17" s="75" t="s">
        <v>52</v>
      </c>
      <c r="C17" s="366">
        <v>33</v>
      </c>
      <c r="D17" s="366">
        <v>51</v>
      </c>
      <c r="E17" s="366">
        <v>79.7</v>
      </c>
      <c r="F17" s="366">
        <v>13.05</v>
      </c>
      <c r="G17" s="366">
        <v>3</v>
      </c>
      <c r="H17" s="366">
        <v>0</v>
      </c>
      <c r="I17" s="366">
        <v>0</v>
      </c>
      <c r="J17" s="366">
        <v>4</v>
      </c>
      <c r="K17" s="366">
        <v>9</v>
      </c>
      <c r="L17" s="366">
        <v>0</v>
      </c>
      <c r="M17" s="366">
        <v>8</v>
      </c>
      <c r="N17" s="366">
        <v>11</v>
      </c>
      <c r="O17" s="366">
        <v>4</v>
      </c>
      <c r="P17" s="366">
        <v>0</v>
      </c>
      <c r="Q17" s="366">
        <v>215.75</v>
      </c>
      <c r="R17" s="497"/>
    </row>
    <row r="18" spans="1:18" ht="20.100000000000001" customHeight="1" x14ac:dyDescent="0.35">
      <c r="A18" s="80" t="s">
        <v>51</v>
      </c>
      <c r="B18" s="81" t="s">
        <v>53</v>
      </c>
      <c r="C18" s="367">
        <v>0</v>
      </c>
      <c r="D18" s="367">
        <v>7</v>
      </c>
      <c r="E18" s="367">
        <v>0</v>
      </c>
      <c r="F18" s="367">
        <v>15</v>
      </c>
      <c r="G18" s="367">
        <v>1</v>
      </c>
      <c r="H18" s="367">
        <v>64</v>
      </c>
      <c r="I18" s="367">
        <v>0</v>
      </c>
      <c r="J18" s="367">
        <v>2</v>
      </c>
      <c r="K18" s="367">
        <v>14</v>
      </c>
      <c r="L18" s="367">
        <v>0</v>
      </c>
      <c r="M18" s="367">
        <v>32</v>
      </c>
      <c r="N18" s="367">
        <v>0</v>
      </c>
      <c r="O18" s="367">
        <v>0</v>
      </c>
      <c r="P18" s="367">
        <v>2</v>
      </c>
      <c r="Q18" s="367">
        <v>137</v>
      </c>
      <c r="R18" s="497"/>
    </row>
    <row r="19" spans="1:18" ht="20.100000000000001" customHeight="1" x14ac:dyDescent="0.35">
      <c r="A19" s="74" t="s">
        <v>51</v>
      </c>
      <c r="B19" s="75" t="s">
        <v>405</v>
      </c>
      <c r="C19" s="366">
        <v>1</v>
      </c>
      <c r="D19" s="366">
        <v>24</v>
      </c>
      <c r="E19" s="366">
        <v>4</v>
      </c>
      <c r="F19" s="366">
        <v>2</v>
      </c>
      <c r="G19" s="366">
        <v>0</v>
      </c>
      <c r="H19" s="366">
        <v>0</v>
      </c>
      <c r="I19" s="366">
        <v>0</v>
      </c>
      <c r="J19" s="366">
        <v>0</v>
      </c>
      <c r="K19" s="366">
        <v>0</v>
      </c>
      <c r="L19" s="366">
        <v>1</v>
      </c>
      <c r="M19" s="366">
        <v>3</v>
      </c>
      <c r="N19" s="366">
        <v>4</v>
      </c>
      <c r="O19" s="366">
        <v>0</v>
      </c>
      <c r="P19" s="366">
        <v>0</v>
      </c>
      <c r="Q19" s="366">
        <v>39</v>
      </c>
      <c r="R19" s="497"/>
    </row>
    <row r="20" spans="1:18" ht="20.100000000000001" customHeight="1" x14ac:dyDescent="0.35">
      <c r="A20" s="80" t="s">
        <v>56</v>
      </c>
      <c r="B20" s="81" t="s">
        <v>57</v>
      </c>
      <c r="C20" s="367">
        <v>20.98</v>
      </c>
      <c r="D20" s="367">
        <v>75</v>
      </c>
      <c r="E20" s="367">
        <v>77</v>
      </c>
      <c r="F20" s="367">
        <v>4.8</v>
      </c>
      <c r="G20" s="367">
        <v>6.49</v>
      </c>
      <c r="H20" s="367">
        <v>0</v>
      </c>
      <c r="I20" s="367">
        <v>1</v>
      </c>
      <c r="J20" s="367">
        <v>2</v>
      </c>
      <c r="K20" s="367">
        <v>16.489999999999998</v>
      </c>
      <c r="L20" s="367">
        <v>0</v>
      </c>
      <c r="M20" s="367">
        <v>5</v>
      </c>
      <c r="N20" s="367">
        <v>7</v>
      </c>
      <c r="O20" s="367">
        <v>3</v>
      </c>
      <c r="P20" s="367">
        <v>0</v>
      </c>
      <c r="Q20" s="367">
        <v>218.76</v>
      </c>
      <c r="R20" s="497"/>
    </row>
    <row r="21" spans="1:18" ht="20.100000000000001" customHeight="1" x14ac:dyDescent="0.35">
      <c r="A21" s="74" t="s">
        <v>59</v>
      </c>
      <c r="B21" s="75" t="s">
        <v>60</v>
      </c>
      <c r="C21" s="366">
        <v>6.9</v>
      </c>
      <c r="D21" s="366">
        <v>25.6</v>
      </c>
      <c r="E21" s="366">
        <v>22.8</v>
      </c>
      <c r="F21" s="366">
        <v>2.8</v>
      </c>
      <c r="G21" s="366">
        <v>0</v>
      </c>
      <c r="H21" s="366">
        <v>0</v>
      </c>
      <c r="I21" s="366">
        <v>0</v>
      </c>
      <c r="J21" s="366">
        <v>0</v>
      </c>
      <c r="K21" s="366">
        <v>4.4000000000000004</v>
      </c>
      <c r="L21" s="366">
        <v>3.6</v>
      </c>
      <c r="M21" s="366">
        <v>0</v>
      </c>
      <c r="N21" s="366">
        <v>1</v>
      </c>
      <c r="O21" s="366">
        <v>0</v>
      </c>
      <c r="P21" s="366">
        <v>4.2</v>
      </c>
      <c r="Q21" s="366">
        <v>71.3</v>
      </c>
      <c r="R21" s="497"/>
    </row>
    <row r="22" spans="1:18" ht="20.100000000000001" customHeight="1" x14ac:dyDescent="0.35">
      <c r="A22" s="80" t="s">
        <v>59</v>
      </c>
      <c r="B22" s="81" t="s">
        <v>62</v>
      </c>
      <c r="C22" s="367">
        <v>3</v>
      </c>
      <c r="D22" s="367">
        <v>40.5</v>
      </c>
      <c r="E22" s="367">
        <v>50.5</v>
      </c>
      <c r="F22" s="367">
        <v>3</v>
      </c>
      <c r="G22" s="367">
        <v>2</v>
      </c>
      <c r="H22" s="367">
        <v>2</v>
      </c>
      <c r="I22" s="367">
        <v>0</v>
      </c>
      <c r="J22" s="367">
        <v>4</v>
      </c>
      <c r="K22" s="367">
        <v>14</v>
      </c>
      <c r="L22" s="367">
        <v>3</v>
      </c>
      <c r="M22" s="367">
        <v>1</v>
      </c>
      <c r="N22" s="367">
        <v>15</v>
      </c>
      <c r="O22" s="367">
        <v>0</v>
      </c>
      <c r="P22" s="367">
        <v>0</v>
      </c>
      <c r="Q22" s="367">
        <v>138</v>
      </c>
      <c r="R22" s="497"/>
    </row>
    <row r="23" spans="1:18" ht="20.100000000000001" customHeight="1" x14ac:dyDescent="0.35">
      <c r="A23" s="74" t="s">
        <v>59</v>
      </c>
      <c r="B23" s="75" t="s">
        <v>64</v>
      </c>
      <c r="C23" s="366">
        <v>7</v>
      </c>
      <c r="D23" s="366">
        <v>0</v>
      </c>
      <c r="E23" s="366">
        <v>32</v>
      </c>
      <c r="F23" s="366">
        <v>5</v>
      </c>
      <c r="G23" s="366">
        <v>2</v>
      </c>
      <c r="H23" s="366">
        <v>0</v>
      </c>
      <c r="I23" s="366">
        <v>0</v>
      </c>
      <c r="J23" s="366">
        <v>0</v>
      </c>
      <c r="K23" s="366">
        <v>4</v>
      </c>
      <c r="L23" s="366">
        <v>0</v>
      </c>
      <c r="M23" s="366">
        <v>0</v>
      </c>
      <c r="N23" s="366">
        <v>0</v>
      </c>
      <c r="O23" s="366">
        <v>0</v>
      </c>
      <c r="P23" s="366">
        <v>12</v>
      </c>
      <c r="Q23" s="366">
        <v>62</v>
      </c>
      <c r="R23" s="497"/>
    </row>
    <row r="24" spans="1:18" ht="20.100000000000001" customHeight="1" x14ac:dyDescent="0.35">
      <c r="A24" s="80" t="s">
        <v>65</v>
      </c>
      <c r="B24" s="81" t="s">
        <v>66</v>
      </c>
      <c r="C24" s="367">
        <v>10</v>
      </c>
      <c r="D24" s="367">
        <v>24</v>
      </c>
      <c r="E24" s="367">
        <v>36</v>
      </c>
      <c r="F24" s="367">
        <v>4</v>
      </c>
      <c r="G24" s="367">
        <v>3</v>
      </c>
      <c r="H24" s="367">
        <v>2</v>
      </c>
      <c r="I24" s="367">
        <v>0</v>
      </c>
      <c r="J24" s="367">
        <v>1</v>
      </c>
      <c r="K24" s="367">
        <v>15</v>
      </c>
      <c r="L24" s="367">
        <v>2</v>
      </c>
      <c r="M24" s="367">
        <v>24</v>
      </c>
      <c r="N24" s="367">
        <v>2</v>
      </c>
      <c r="O24" s="367">
        <v>0</v>
      </c>
      <c r="P24" s="367">
        <v>3</v>
      </c>
      <c r="Q24" s="367">
        <v>126</v>
      </c>
      <c r="R24" s="497"/>
    </row>
    <row r="25" spans="1:18" ht="20.100000000000001" customHeight="1" x14ac:dyDescent="0.35">
      <c r="A25" s="74" t="s">
        <v>67</v>
      </c>
      <c r="B25" s="75" t="s">
        <v>68</v>
      </c>
      <c r="C25" s="366">
        <v>15</v>
      </c>
      <c r="D25" s="366">
        <v>63.7</v>
      </c>
      <c r="E25" s="366">
        <v>71.900000000000006</v>
      </c>
      <c r="F25" s="366">
        <v>12.45</v>
      </c>
      <c r="G25" s="366">
        <v>5</v>
      </c>
      <c r="H25" s="366">
        <v>0</v>
      </c>
      <c r="I25" s="366">
        <v>3</v>
      </c>
      <c r="J25" s="366">
        <v>1</v>
      </c>
      <c r="K25" s="366">
        <v>18</v>
      </c>
      <c r="L25" s="366">
        <v>7</v>
      </c>
      <c r="M25" s="366">
        <v>2.7</v>
      </c>
      <c r="N25" s="366">
        <v>0</v>
      </c>
      <c r="O25" s="366">
        <v>5.6</v>
      </c>
      <c r="P25" s="366">
        <v>8</v>
      </c>
      <c r="Q25" s="366">
        <v>213.35</v>
      </c>
      <c r="R25" s="497"/>
    </row>
    <row r="26" spans="1:18" ht="20.100000000000001" customHeight="1" x14ac:dyDescent="0.35">
      <c r="A26" s="80" t="s">
        <v>70</v>
      </c>
      <c r="B26" s="81" t="s">
        <v>71</v>
      </c>
      <c r="C26" s="367">
        <v>4</v>
      </c>
      <c r="D26" s="367">
        <v>60</v>
      </c>
      <c r="E26" s="367">
        <v>11</v>
      </c>
      <c r="F26" s="367">
        <v>17</v>
      </c>
      <c r="G26" s="367">
        <v>9</v>
      </c>
      <c r="H26" s="367">
        <v>39</v>
      </c>
      <c r="I26" s="367">
        <v>2</v>
      </c>
      <c r="J26" s="367">
        <v>3</v>
      </c>
      <c r="K26" s="367">
        <v>7</v>
      </c>
      <c r="L26" s="367">
        <v>6</v>
      </c>
      <c r="M26" s="367">
        <v>6</v>
      </c>
      <c r="N26" s="367">
        <v>7</v>
      </c>
      <c r="O26" s="367">
        <v>2</v>
      </c>
      <c r="P26" s="367">
        <v>0</v>
      </c>
      <c r="Q26" s="367">
        <v>173</v>
      </c>
      <c r="R26" s="497"/>
    </row>
    <row r="27" spans="1:18" ht="20.100000000000001" customHeight="1" x14ac:dyDescent="0.35">
      <c r="A27" s="74" t="s">
        <v>70</v>
      </c>
      <c r="B27" s="75" t="s">
        <v>74</v>
      </c>
      <c r="C27" s="366">
        <v>11.8</v>
      </c>
      <c r="D27" s="366">
        <v>64.599999999999994</v>
      </c>
      <c r="E27" s="366">
        <v>38</v>
      </c>
      <c r="F27" s="366">
        <v>2.8</v>
      </c>
      <c r="G27" s="366">
        <v>0</v>
      </c>
      <c r="H27" s="366">
        <v>0</v>
      </c>
      <c r="I27" s="366">
        <v>0</v>
      </c>
      <c r="J27" s="366">
        <v>4</v>
      </c>
      <c r="K27" s="366">
        <v>6</v>
      </c>
      <c r="L27" s="366">
        <v>0</v>
      </c>
      <c r="M27" s="366">
        <v>25.8</v>
      </c>
      <c r="N27" s="366">
        <v>0</v>
      </c>
      <c r="O27" s="366">
        <v>0</v>
      </c>
      <c r="P27" s="366">
        <v>0</v>
      </c>
      <c r="Q27" s="366">
        <v>153</v>
      </c>
      <c r="R27" s="497"/>
    </row>
    <row r="28" spans="1:18" ht="20.100000000000001" customHeight="1" x14ac:dyDescent="0.35">
      <c r="A28" s="80" t="s">
        <v>76</v>
      </c>
      <c r="B28" s="81" t="s">
        <v>77</v>
      </c>
      <c r="C28" s="367">
        <v>11</v>
      </c>
      <c r="D28" s="367">
        <v>26</v>
      </c>
      <c r="E28" s="367">
        <v>0</v>
      </c>
      <c r="F28" s="367">
        <v>5</v>
      </c>
      <c r="G28" s="367">
        <v>5</v>
      </c>
      <c r="H28" s="367">
        <v>46</v>
      </c>
      <c r="I28" s="367">
        <v>0</v>
      </c>
      <c r="J28" s="367">
        <v>1</v>
      </c>
      <c r="K28" s="367">
        <v>9</v>
      </c>
      <c r="L28" s="367">
        <v>1</v>
      </c>
      <c r="M28" s="367">
        <v>4</v>
      </c>
      <c r="N28" s="367">
        <v>2</v>
      </c>
      <c r="O28" s="367">
        <v>2</v>
      </c>
      <c r="P28" s="367">
        <v>2</v>
      </c>
      <c r="Q28" s="367">
        <v>114</v>
      </c>
      <c r="R28" s="497"/>
    </row>
    <row r="29" spans="1:18" ht="20.100000000000001" customHeight="1" x14ac:dyDescent="0.35">
      <c r="A29" s="74" t="s">
        <v>79</v>
      </c>
      <c r="B29" s="75" t="s">
        <v>80</v>
      </c>
      <c r="C29" s="366">
        <v>0</v>
      </c>
      <c r="D29" s="366">
        <v>0</v>
      </c>
      <c r="E29" s="366">
        <v>0</v>
      </c>
      <c r="F29" s="366">
        <v>0</v>
      </c>
      <c r="G29" s="366">
        <v>0</v>
      </c>
      <c r="H29" s="366">
        <v>0</v>
      </c>
      <c r="I29" s="366">
        <v>0</v>
      </c>
      <c r="J29" s="366">
        <v>0</v>
      </c>
      <c r="K29" s="366">
        <v>0</v>
      </c>
      <c r="L29" s="366">
        <v>0</v>
      </c>
      <c r="M29" s="366">
        <v>0</v>
      </c>
      <c r="N29" s="366">
        <v>0</v>
      </c>
      <c r="O29" s="366">
        <v>0</v>
      </c>
      <c r="P29" s="366">
        <v>0</v>
      </c>
      <c r="Q29" s="366">
        <v>0</v>
      </c>
      <c r="R29" s="497"/>
    </row>
    <row r="30" spans="1:18" ht="20.100000000000001" customHeight="1" x14ac:dyDescent="0.35">
      <c r="A30" s="80" t="s">
        <v>81</v>
      </c>
      <c r="B30" s="81" t="s">
        <v>82</v>
      </c>
      <c r="C30" s="367">
        <v>11.8</v>
      </c>
      <c r="D30" s="367">
        <v>57</v>
      </c>
      <c r="E30" s="367">
        <v>41.8</v>
      </c>
      <c r="F30" s="367">
        <v>2.2000000000000002</v>
      </c>
      <c r="G30" s="367">
        <v>3</v>
      </c>
      <c r="H30" s="367">
        <v>0</v>
      </c>
      <c r="I30" s="367">
        <v>3</v>
      </c>
      <c r="J30" s="367">
        <v>1</v>
      </c>
      <c r="K30" s="367">
        <v>36.799999999999997</v>
      </c>
      <c r="L30" s="367">
        <v>0</v>
      </c>
      <c r="M30" s="367">
        <v>8</v>
      </c>
      <c r="N30" s="367">
        <v>16</v>
      </c>
      <c r="O30" s="367">
        <v>4.2</v>
      </c>
      <c r="P30" s="367">
        <v>4</v>
      </c>
      <c r="Q30" s="367">
        <v>188.8</v>
      </c>
      <c r="R30" s="497"/>
    </row>
    <row r="31" spans="1:18" ht="20.100000000000001" customHeight="1" x14ac:dyDescent="0.35">
      <c r="A31" s="74" t="s">
        <v>85</v>
      </c>
      <c r="B31" s="75" t="s">
        <v>86</v>
      </c>
      <c r="C31" s="366">
        <v>3</v>
      </c>
      <c r="D31" s="366">
        <v>2</v>
      </c>
      <c r="E31" s="366">
        <v>15.6</v>
      </c>
      <c r="F31" s="366">
        <v>4.05</v>
      </c>
      <c r="G31" s="366">
        <v>1.5</v>
      </c>
      <c r="H31" s="366">
        <v>0</v>
      </c>
      <c r="I31" s="366">
        <v>0</v>
      </c>
      <c r="J31" s="366">
        <v>1</v>
      </c>
      <c r="K31" s="366">
        <v>4</v>
      </c>
      <c r="L31" s="366">
        <v>1</v>
      </c>
      <c r="M31" s="366">
        <v>13</v>
      </c>
      <c r="N31" s="366">
        <v>4.5999999999999996</v>
      </c>
      <c r="O31" s="366">
        <v>0.5</v>
      </c>
      <c r="P31" s="366">
        <v>0.5</v>
      </c>
      <c r="Q31" s="366">
        <v>50.75</v>
      </c>
      <c r="R31" s="497"/>
    </row>
    <row r="32" spans="1:18" ht="20.100000000000001" customHeight="1" x14ac:dyDescent="0.35">
      <c r="A32" s="80" t="s">
        <v>85</v>
      </c>
      <c r="B32" s="81" t="s">
        <v>89</v>
      </c>
      <c r="C32" s="367">
        <v>9</v>
      </c>
      <c r="D32" s="367">
        <v>2</v>
      </c>
      <c r="E32" s="367">
        <v>48.8</v>
      </c>
      <c r="F32" s="367">
        <v>12.5</v>
      </c>
      <c r="G32" s="367">
        <v>6</v>
      </c>
      <c r="H32" s="367">
        <v>0</v>
      </c>
      <c r="I32" s="367">
        <v>0</v>
      </c>
      <c r="J32" s="367">
        <v>1</v>
      </c>
      <c r="K32" s="367">
        <v>18</v>
      </c>
      <c r="L32" s="367">
        <v>0</v>
      </c>
      <c r="M32" s="367">
        <v>28.75</v>
      </c>
      <c r="N32" s="367">
        <v>42</v>
      </c>
      <c r="O32" s="367">
        <v>0</v>
      </c>
      <c r="P32" s="367">
        <v>0</v>
      </c>
      <c r="Q32" s="367">
        <v>168.05</v>
      </c>
      <c r="R32" s="497"/>
    </row>
    <row r="33" spans="1:18" ht="20.100000000000001" customHeight="1" x14ac:dyDescent="0.35">
      <c r="A33" s="74" t="s">
        <v>85</v>
      </c>
      <c r="B33" s="75" t="s">
        <v>90</v>
      </c>
      <c r="C33" s="366">
        <v>13.99</v>
      </c>
      <c r="D33" s="366">
        <v>53.09</v>
      </c>
      <c r="E33" s="366">
        <v>48.8</v>
      </c>
      <c r="F33" s="366">
        <v>18.809999999999999</v>
      </c>
      <c r="G33" s="366">
        <v>1.8</v>
      </c>
      <c r="H33" s="366">
        <v>12.55</v>
      </c>
      <c r="I33" s="366">
        <v>1</v>
      </c>
      <c r="J33" s="366">
        <v>0</v>
      </c>
      <c r="K33" s="366">
        <v>17</v>
      </c>
      <c r="L33" s="366">
        <v>7</v>
      </c>
      <c r="M33" s="366">
        <v>52</v>
      </c>
      <c r="N33" s="366">
        <v>24.7</v>
      </c>
      <c r="O33" s="366">
        <v>1</v>
      </c>
      <c r="P33" s="366">
        <v>0</v>
      </c>
      <c r="Q33" s="366">
        <v>251.74</v>
      </c>
      <c r="R33" s="497"/>
    </row>
    <row r="34" spans="1:18" ht="20.100000000000001" customHeight="1" x14ac:dyDescent="0.35">
      <c r="A34" s="80" t="s">
        <v>92</v>
      </c>
      <c r="B34" s="81" t="s">
        <v>488</v>
      </c>
      <c r="C34" s="367">
        <v>1</v>
      </c>
      <c r="D34" s="367">
        <v>27.5</v>
      </c>
      <c r="E34" s="367">
        <v>19</v>
      </c>
      <c r="F34" s="367">
        <v>14.2</v>
      </c>
      <c r="G34" s="367">
        <v>1</v>
      </c>
      <c r="H34" s="367">
        <v>0</v>
      </c>
      <c r="I34" s="367">
        <v>0</v>
      </c>
      <c r="J34" s="367">
        <v>1</v>
      </c>
      <c r="K34" s="367">
        <v>15</v>
      </c>
      <c r="L34" s="367">
        <v>4</v>
      </c>
      <c r="M34" s="367">
        <v>9</v>
      </c>
      <c r="N34" s="367">
        <v>8</v>
      </c>
      <c r="O34" s="367">
        <v>2</v>
      </c>
      <c r="P34" s="367">
        <v>3</v>
      </c>
      <c r="Q34" s="367">
        <v>104.7</v>
      </c>
      <c r="R34" s="497"/>
    </row>
    <row r="35" spans="1:18" ht="20.100000000000001" customHeight="1" x14ac:dyDescent="0.35">
      <c r="A35" s="74" t="s">
        <v>92</v>
      </c>
      <c r="B35" s="75" t="s">
        <v>94</v>
      </c>
      <c r="C35" s="366">
        <v>1.8</v>
      </c>
      <c r="D35" s="366">
        <v>66.2</v>
      </c>
      <c r="E35" s="366">
        <v>38.5</v>
      </c>
      <c r="F35" s="366">
        <v>10.4</v>
      </c>
      <c r="G35" s="366">
        <v>0</v>
      </c>
      <c r="H35" s="366">
        <v>0</v>
      </c>
      <c r="I35" s="366">
        <v>3</v>
      </c>
      <c r="J35" s="366">
        <v>2</v>
      </c>
      <c r="K35" s="366">
        <v>16</v>
      </c>
      <c r="L35" s="366">
        <v>0</v>
      </c>
      <c r="M35" s="366">
        <v>13</v>
      </c>
      <c r="N35" s="366">
        <v>9.6999999999999993</v>
      </c>
      <c r="O35" s="366">
        <v>1</v>
      </c>
      <c r="P35" s="366">
        <v>3</v>
      </c>
      <c r="Q35" s="366">
        <v>164.6</v>
      </c>
      <c r="R35" s="497"/>
    </row>
    <row r="36" spans="1:18" ht="20.100000000000001" customHeight="1" x14ac:dyDescent="0.35">
      <c r="A36" s="80" t="s">
        <v>96</v>
      </c>
      <c r="B36" s="81" t="s">
        <v>97</v>
      </c>
      <c r="C36" s="367">
        <v>29.9</v>
      </c>
      <c r="D36" s="367">
        <v>54.76</v>
      </c>
      <c r="E36" s="367">
        <v>35.5</v>
      </c>
      <c r="F36" s="367">
        <v>3.15</v>
      </c>
      <c r="G36" s="367">
        <v>4</v>
      </c>
      <c r="H36" s="367">
        <v>7.8</v>
      </c>
      <c r="I36" s="367">
        <v>0</v>
      </c>
      <c r="J36" s="367">
        <v>3</v>
      </c>
      <c r="K36" s="367">
        <v>11</v>
      </c>
      <c r="L36" s="367">
        <v>0</v>
      </c>
      <c r="M36" s="367">
        <v>0</v>
      </c>
      <c r="N36" s="367">
        <v>8</v>
      </c>
      <c r="O36" s="367">
        <v>1.8</v>
      </c>
      <c r="P36" s="367">
        <v>10.45</v>
      </c>
      <c r="Q36" s="367">
        <v>169.36</v>
      </c>
      <c r="R36" s="497"/>
    </row>
    <row r="37" spans="1:18" ht="20.100000000000001" customHeight="1" x14ac:dyDescent="0.35">
      <c r="A37" s="74" t="s">
        <v>99</v>
      </c>
      <c r="B37" s="75" t="s">
        <v>100</v>
      </c>
      <c r="C37" s="366">
        <v>11</v>
      </c>
      <c r="D37" s="366">
        <v>11</v>
      </c>
      <c r="E37" s="366">
        <v>35</v>
      </c>
      <c r="F37" s="366">
        <v>5.6</v>
      </c>
      <c r="G37" s="366">
        <v>3</v>
      </c>
      <c r="H37" s="366">
        <v>0</v>
      </c>
      <c r="I37" s="366">
        <v>0</v>
      </c>
      <c r="J37" s="366">
        <v>2</v>
      </c>
      <c r="K37" s="366">
        <v>2</v>
      </c>
      <c r="L37" s="366">
        <v>1</v>
      </c>
      <c r="M37" s="366">
        <v>22</v>
      </c>
      <c r="N37" s="366">
        <v>3.49</v>
      </c>
      <c r="O37" s="366">
        <v>3</v>
      </c>
      <c r="P37" s="366">
        <v>0</v>
      </c>
      <c r="Q37" s="366">
        <v>99.09</v>
      </c>
      <c r="R37" s="497"/>
    </row>
    <row r="38" spans="1:18" ht="20.100000000000001" customHeight="1" x14ac:dyDescent="0.35">
      <c r="A38" s="80" t="s">
        <v>102</v>
      </c>
      <c r="B38" s="81" t="s">
        <v>103</v>
      </c>
      <c r="C38" s="367">
        <v>17</v>
      </c>
      <c r="D38" s="367">
        <v>32.5</v>
      </c>
      <c r="E38" s="367">
        <v>25</v>
      </c>
      <c r="F38" s="367">
        <v>4.2</v>
      </c>
      <c r="G38" s="367">
        <v>1</v>
      </c>
      <c r="H38" s="367">
        <v>4</v>
      </c>
      <c r="I38" s="367">
        <v>0</v>
      </c>
      <c r="J38" s="367">
        <v>1</v>
      </c>
      <c r="K38" s="367">
        <v>14</v>
      </c>
      <c r="L38" s="367">
        <v>3.33</v>
      </c>
      <c r="M38" s="367">
        <v>1</v>
      </c>
      <c r="N38" s="367">
        <v>0</v>
      </c>
      <c r="O38" s="367">
        <v>1</v>
      </c>
      <c r="P38" s="367">
        <v>0</v>
      </c>
      <c r="Q38" s="367">
        <v>104.03</v>
      </c>
      <c r="R38" s="497"/>
    </row>
    <row r="39" spans="1:18" ht="20.100000000000001" customHeight="1" x14ac:dyDescent="0.35">
      <c r="A39" s="74" t="s">
        <v>102</v>
      </c>
      <c r="B39" s="75" t="s">
        <v>104</v>
      </c>
      <c r="C39" s="366">
        <v>3</v>
      </c>
      <c r="D39" s="366">
        <v>8</v>
      </c>
      <c r="E39" s="366">
        <v>14</v>
      </c>
      <c r="F39" s="366">
        <v>0</v>
      </c>
      <c r="G39" s="366">
        <v>0</v>
      </c>
      <c r="H39" s="366">
        <v>0</v>
      </c>
      <c r="I39" s="366">
        <v>0</v>
      </c>
      <c r="J39" s="366">
        <v>0</v>
      </c>
      <c r="K39" s="366">
        <v>5</v>
      </c>
      <c r="L39" s="366">
        <v>1</v>
      </c>
      <c r="M39" s="366">
        <v>2</v>
      </c>
      <c r="N39" s="366">
        <v>3</v>
      </c>
      <c r="O39" s="366">
        <v>0</v>
      </c>
      <c r="P39" s="366">
        <v>1</v>
      </c>
      <c r="Q39" s="366">
        <v>37</v>
      </c>
      <c r="R39" s="497"/>
    </row>
    <row r="40" spans="1:18" ht="20.100000000000001" customHeight="1" x14ac:dyDescent="0.35">
      <c r="A40" s="80" t="s">
        <v>107</v>
      </c>
      <c r="B40" s="81" t="s">
        <v>108</v>
      </c>
      <c r="C40" s="367">
        <v>7</v>
      </c>
      <c r="D40" s="367">
        <v>10</v>
      </c>
      <c r="E40" s="367">
        <v>20</v>
      </c>
      <c r="F40" s="367">
        <v>4</v>
      </c>
      <c r="G40" s="367">
        <v>2</v>
      </c>
      <c r="H40" s="367">
        <v>0</v>
      </c>
      <c r="I40" s="367">
        <v>0</v>
      </c>
      <c r="J40" s="367">
        <v>3</v>
      </c>
      <c r="K40" s="367">
        <v>4</v>
      </c>
      <c r="L40" s="367">
        <v>4</v>
      </c>
      <c r="M40" s="367">
        <v>6</v>
      </c>
      <c r="N40" s="367">
        <v>0</v>
      </c>
      <c r="O40" s="367">
        <v>0</v>
      </c>
      <c r="P40" s="367">
        <v>0</v>
      </c>
      <c r="Q40" s="367">
        <v>60</v>
      </c>
      <c r="R40" s="497"/>
    </row>
    <row r="41" spans="1:18" ht="20.100000000000001" customHeight="1" x14ac:dyDescent="0.35">
      <c r="A41" s="74" t="s">
        <v>107</v>
      </c>
      <c r="B41" s="75" t="s">
        <v>110</v>
      </c>
      <c r="C41" s="366">
        <v>0</v>
      </c>
      <c r="D41" s="366">
        <v>11.49</v>
      </c>
      <c r="E41" s="366">
        <v>30.45</v>
      </c>
      <c r="F41" s="366">
        <v>3.8</v>
      </c>
      <c r="G41" s="366">
        <v>2</v>
      </c>
      <c r="H41" s="366">
        <v>0</v>
      </c>
      <c r="I41" s="366">
        <v>0</v>
      </c>
      <c r="J41" s="366">
        <v>2</v>
      </c>
      <c r="K41" s="366">
        <v>6</v>
      </c>
      <c r="L41" s="366">
        <v>6</v>
      </c>
      <c r="M41" s="366">
        <v>4</v>
      </c>
      <c r="N41" s="366">
        <v>8.5</v>
      </c>
      <c r="O41" s="366">
        <v>0</v>
      </c>
      <c r="P41" s="366">
        <v>2</v>
      </c>
      <c r="Q41" s="366">
        <v>76.239999999999995</v>
      </c>
      <c r="R41" s="497"/>
    </row>
    <row r="42" spans="1:18" ht="20.100000000000001" customHeight="1" x14ac:dyDescent="0.35">
      <c r="A42" s="80" t="s">
        <v>111</v>
      </c>
      <c r="B42" s="81" t="s">
        <v>112</v>
      </c>
      <c r="C42" s="367">
        <v>6</v>
      </c>
      <c r="D42" s="367">
        <v>29</v>
      </c>
      <c r="E42" s="367">
        <v>40</v>
      </c>
      <c r="F42" s="367">
        <v>4</v>
      </c>
      <c r="G42" s="367">
        <v>1</v>
      </c>
      <c r="H42" s="367">
        <v>0</v>
      </c>
      <c r="I42" s="367">
        <v>0</v>
      </c>
      <c r="J42" s="367">
        <v>3</v>
      </c>
      <c r="K42" s="367">
        <v>9</v>
      </c>
      <c r="L42" s="367">
        <v>5</v>
      </c>
      <c r="M42" s="367">
        <v>9</v>
      </c>
      <c r="N42" s="367">
        <v>7</v>
      </c>
      <c r="O42" s="367">
        <v>0</v>
      </c>
      <c r="P42" s="367">
        <v>3</v>
      </c>
      <c r="Q42" s="367">
        <v>116</v>
      </c>
      <c r="R42" s="497"/>
    </row>
    <row r="43" spans="1:18" ht="20.100000000000001" customHeight="1" x14ac:dyDescent="0.35">
      <c r="A43" s="74" t="s">
        <v>114</v>
      </c>
      <c r="B43" s="75" t="s">
        <v>115</v>
      </c>
      <c r="C43" s="366">
        <v>24.1</v>
      </c>
      <c r="D43" s="366">
        <v>36</v>
      </c>
      <c r="E43" s="366">
        <v>58</v>
      </c>
      <c r="F43" s="366">
        <v>4.16</v>
      </c>
      <c r="G43" s="366">
        <v>7</v>
      </c>
      <c r="H43" s="366">
        <v>17</v>
      </c>
      <c r="I43" s="366">
        <v>0</v>
      </c>
      <c r="J43" s="366">
        <v>0</v>
      </c>
      <c r="K43" s="366">
        <v>6</v>
      </c>
      <c r="L43" s="366">
        <v>0</v>
      </c>
      <c r="M43" s="366">
        <v>7</v>
      </c>
      <c r="N43" s="366">
        <v>11</v>
      </c>
      <c r="O43" s="366">
        <v>4</v>
      </c>
      <c r="P43" s="366">
        <v>1.64</v>
      </c>
      <c r="Q43" s="366">
        <v>175.9</v>
      </c>
      <c r="R43" s="497"/>
    </row>
    <row r="44" spans="1:18" ht="20.100000000000001" customHeight="1" x14ac:dyDescent="0.35">
      <c r="A44" s="80" t="s">
        <v>117</v>
      </c>
      <c r="B44" s="81" t="s">
        <v>118</v>
      </c>
      <c r="C44" s="367">
        <v>28</v>
      </c>
      <c r="D44" s="367">
        <v>26</v>
      </c>
      <c r="E44" s="367">
        <v>25</v>
      </c>
      <c r="F44" s="367">
        <v>6</v>
      </c>
      <c r="G44" s="367">
        <v>0</v>
      </c>
      <c r="H44" s="367">
        <v>0</v>
      </c>
      <c r="I44" s="367">
        <v>0</v>
      </c>
      <c r="J44" s="367">
        <v>3</v>
      </c>
      <c r="K44" s="367">
        <v>7</v>
      </c>
      <c r="L44" s="367">
        <v>11</v>
      </c>
      <c r="M44" s="367">
        <v>1</v>
      </c>
      <c r="N44" s="367">
        <v>0</v>
      </c>
      <c r="O44" s="367">
        <v>1</v>
      </c>
      <c r="P44" s="367">
        <v>1</v>
      </c>
      <c r="Q44" s="367">
        <v>109</v>
      </c>
      <c r="R44" s="497"/>
    </row>
    <row r="45" spans="1:18" ht="20.100000000000001" customHeight="1" x14ac:dyDescent="0.35">
      <c r="A45" s="74" t="s">
        <v>117</v>
      </c>
      <c r="B45" s="75" t="s">
        <v>120</v>
      </c>
      <c r="C45" s="366">
        <v>15</v>
      </c>
      <c r="D45" s="366">
        <v>80</v>
      </c>
      <c r="E45" s="366">
        <v>61</v>
      </c>
      <c r="F45" s="366">
        <v>14</v>
      </c>
      <c r="G45" s="366">
        <v>1</v>
      </c>
      <c r="H45" s="366">
        <v>5</v>
      </c>
      <c r="I45" s="366">
        <v>2</v>
      </c>
      <c r="J45" s="366">
        <v>2</v>
      </c>
      <c r="K45" s="366">
        <v>22</v>
      </c>
      <c r="L45" s="366">
        <v>0</v>
      </c>
      <c r="M45" s="366">
        <v>56</v>
      </c>
      <c r="N45" s="366">
        <v>0</v>
      </c>
      <c r="O45" s="366">
        <v>0</v>
      </c>
      <c r="P45" s="366">
        <v>0</v>
      </c>
      <c r="Q45" s="366">
        <v>258</v>
      </c>
      <c r="R45" s="497"/>
    </row>
    <row r="46" spans="1:18" ht="20.100000000000001" customHeight="1" x14ac:dyDescent="0.35">
      <c r="A46" s="80" t="s">
        <v>117</v>
      </c>
      <c r="B46" s="81" t="s">
        <v>122</v>
      </c>
      <c r="C46" s="367">
        <v>20.6</v>
      </c>
      <c r="D46" s="367">
        <v>5</v>
      </c>
      <c r="E46" s="367">
        <v>45.3</v>
      </c>
      <c r="F46" s="367">
        <v>5.6</v>
      </c>
      <c r="G46" s="367">
        <v>3</v>
      </c>
      <c r="H46" s="367">
        <v>0</v>
      </c>
      <c r="I46" s="367">
        <v>0</v>
      </c>
      <c r="J46" s="367">
        <v>1</v>
      </c>
      <c r="K46" s="367">
        <v>3</v>
      </c>
      <c r="L46" s="367">
        <v>3</v>
      </c>
      <c r="M46" s="367">
        <v>0</v>
      </c>
      <c r="N46" s="367">
        <v>0</v>
      </c>
      <c r="O46" s="367">
        <v>1.5</v>
      </c>
      <c r="P46" s="367">
        <v>0</v>
      </c>
      <c r="Q46" s="367">
        <v>88</v>
      </c>
      <c r="R46" s="497"/>
    </row>
    <row r="47" spans="1:18" ht="20.100000000000001" customHeight="1" x14ac:dyDescent="0.35">
      <c r="A47" s="74" t="s">
        <v>117</v>
      </c>
      <c r="B47" s="75" t="s">
        <v>123</v>
      </c>
      <c r="C47" s="366">
        <v>15</v>
      </c>
      <c r="D47" s="366">
        <v>13</v>
      </c>
      <c r="E47" s="366">
        <v>6</v>
      </c>
      <c r="F47" s="366">
        <v>3</v>
      </c>
      <c r="G47" s="366">
        <v>3</v>
      </c>
      <c r="H47" s="366">
        <v>0</v>
      </c>
      <c r="I47" s="366">
        <v>0</v>
      </c>
      <c r="J47" s="366">
        <v>0</v>
      </c>
      <c r="K47" s="366">
        <v>7</v>
      </c>
      <c r="L47" s="366">
        <v>3</v>
      </c>
      <c r="M47" s="366">
        <v>7</v>
      </c>
      <c r="N47" s="366">
        <v>5</v>
      </c>
      <c r="O47" s="366">
        <v>0</v>
      </c>
      <c r="P47" s="366">
        <v>1</v>
      </c>
      <c r="Q47" s="366">
        <v>63</v>
      </c>
      <c r="R47" s="497"/>
    </row>
    <row r="48" spans="1:18" ht="20.100000000000001" customHeight="1" x14ac:dyDescent="0.35">
      <c r="A48" s="80" t="s">
        <v>117</v>
      </c>
      <c r="B48" s="81" t="s">
        <v>125</v>
      </c>
      <c r="C48" s="367">
        <v>10</v>
      </c>
      <c r="D48" s="367">
        <v>27.74</v>
      </c>
      <c r="E48" s="367">
        <v>29.97</v>
      </c>
      <c r="F48" s="367">
        <v>3</v>
      </c>
      <c r="G48" s="367">
        <v>4.4000000000000004</v>
      </c>
      <c r="H48" s="367">
        <v>0</v>
      </c>
      <c r="I48" s="367">
        <v>0</v>
      </c>
      <c r="J48" s="367">
        <v>2</v>
      </c>
      <c r="K48" s="367">
        <v>15.48</v>
      </c>
      <c r="L48" s="367">
        <v>6.2</v>
      </c>
      <c r="M48" s="367">
        <v>7</v>
      </c>
      <c r="N48" s="367">
        <v>14.2</v>
      </c>
      <c r="O48" s="367">
        <v>0</v>
      </c>
      <c r="P48" s="367">
        <v>6</v>
      </c>
      <c r="Q48" s="367">
        <v>125.99</v>
      </c>
      <c r="R48" s="497"/>
    </row>
    <row r="49" spans="1:18" ht="20.100000000000001" customHeight="1" x14ac:dyDescent="0.35">
      <c r="A49" s="74" t="s">
        <v>128</v>
      </c>
      <c r="B49" s="75" t="s">
        <v>129</v>
      </c>
      <c r="C49" s="366">
        <v>0</v>
      </c>
      <c r="D49" s="366">
        <v>0</v>
      </c>
      <c r="E49" s="366">
        <v>0</v>
      </c>
      <c r="F49" s="366">
        <v>0</v>
      </c>
      <c r="G49" s="366">
        <v>0</v>
      </c>
      <c r="H49" s="366">
        <v>0</v>
      </c>
      <c r="I49" s="366">
        <v>0</v>
      </c>
      <c r="J49" s="366">
        <v>0</v>
      </c>
      <c r="K49" s="366">
        <v>0</v>
      </c>
      <c r="L49" s="366">
        <v>0</v>
      </c>
      <c r="M49" s="366">
        <v>0</v>
      </c>
      <c r="N49" s="366">
        <v>0</v>
      </c>
      <c r="O49" s="366">
        <v>0</v>
      </c>
      <c r="P49" s="366">
        <v>0</v>
      </c>
      <c r="Q49" s="366">
        <v>0</v>
      </c>
      <c r="R49" s="497"/>
    </row>
    <row r="50" spans="1:18" ht="20.100000000000001" customHeight="1" x14ac:dyDescent="0.35">
      <c r="A50" s="80" t="s">
        <v>128</v>
      </c>
      <c r="B50" s="81" t="s">
        <v>130</v>
      </c>
      <c r="C50" s="367">
        <v>1</v>
      </c>
      <c r="D50" s="367">
        <v>45.5</v>
      </c>
      <c r="E50" s="367">
        <v>66.900000000000006</v>
      </c>
      <c r="F50" s="367">
        <v>18.399999999999999</v>
      </c>
      <c r="G50" s="367">
        <v>0</v>
      </c>
      <c r="H50" s="367">
        <v>0</v>
      </c>
      <c r="I50" s="367">
        <v>0</v>
      </c>
      <c r="J50" s="367">
        <v>2</v>
      </c>
      <c r="K50" s="367">
        <v>5</v>
      </c>
      <c r="L50" s="367">
        <v>3</v>
      </c>
      <c r="M50" s="367">
        <v>13</v>
      </c>
      <c r="N50" s="367">
        <v>15.7</v>
      </c>
      <c r="O50" s="367">
        <v>1</v>
      </c>
      <c r="P50" s="367">
        <v>8</v>
      </c>
      <c r="Q50" s="367">
        <v>179.5</v>
      </c>
      <c r="R50" s="497"/>
    </row>
    <row r="51" spans="1:18" ht="20.100000000000001" customHeight="1" x14ac:dyDescent="0.35">
      <c r="A51" s="74" t="s">
        <v>134</v>
      </c>
      <c r="B51" s="75" t="s">
        <v>135</v>
      </c>
      <c r="C51" s="366">
        <v>10</v>
      </c>
      <c r="D51" s="366">
        <v>55</v>
      </c>
      <c r="E51" s="366">
        <v>39.35</v>
      </c>
      <c r="F51" s="366">
        <v>14.1</v>
      </c>
      <c r="G51" s="366">
        <v>9</v>
      </c>
      <c r="H51" s="366">
        <v>0</v>
      </c>
      <c r="I51" s="366">
        <v>0</v>
      </c>
      <c r="J51" s="366">
        <v>4</v>
      </c>
      <c r="K51" s="366">
        <v>9</v>
      </c>
      <c r="L51" s="366">
        <v>0</v>
      </c>
      <c r="M51" s="366">
        <v>1.6</v>
      </c>
      <c r="N51" s="366">
        <v>7</v>
      </c>
      <c r="O51" s="366">
        <v>1</v>
      </c>
      <c r="P51" s="366">
        <v>0</v>
      </c>
      <c r="Q51" s="366">
        <v>150.05000000000001</v>
      </c>
      <c r="R51" s="497"/>
    </row>
    <row r="52" spans="1:18" ht="20.100000000000001" customHeight="1" x14ac:dyDescent="0.35">
      <c r="A52" s="80" t="s">
        <v>134</v>
      </c>
      <c r="B52" s="81" t="s">
        <v>137</v>
      </c>
      <c r="C52" s="367">
        <v>9.5</v>
      </c>
      <c r="D52" s="367">
        <v>35</v>
      </c>
      <c r="E52" s="367">
        <v>21</v>
      </c>
      <c r="F52" s="367">
        <v>5</v>
      </c>
      <c r="G52" s="367">
        <v>0</v>
      </c>
      <c r="H52" s="367">
        <v>0</v>
      </c>
      <c r="I52" s="367">
        <v>0</v>
      </c>
      <c r="J52" s="367">
        <v>2</v>
      </c>
      <c r="K52" s="367">
        <v>15</v>
      </c>
      <c r="L52" s="367">
        <v>1</v>
      </c>
      <c r="M52" s="367">
        <v>1</v>
      </c>
      <c r="N52" s="367">
        <v>4</v>
      </c>
      <c r="O52" s="367">
        <v>0</v>
      </c>
      <c r="P52" s="367">
        <v>2</v>
      </c>
      <c r="Q52" s="367">
        <v>95.5</v>
      </c>
      <c r="R52" s="497"/>
    </row>
    <row r="53" spans="1:18" ht="20.100000000000001" customHeight="1" x14ac:dyDescent="0.35">
      <c r="A53" s="74" t="s">
        <v>139</v>
      </c>
      <c r="B53" s="75" t="s">
        <v>140</v>
      </c>
      <c r="C53" s="366">
        <v>20.6</v>
      </c>
      <c r="D53" s="366">
        <v>28</v>
      </c>
      <c r="E53" s="366">
        <v>0</v>
      </c>
      <c r="F53" s="366">
        <v>1.7</v>
      </c>
      <c r="G53" s="366">
        <v>3</v>
      </c>
      <c r="H53" s="366">
        <v>18.399999999999999</v>
      </c>
      <c r="I53" s="366">
        <v>0</v>
      </c>
      <c r="J53" s="366">
        <v>3</v>
      </c>
      <c r="K53" s="366">
        <v>3</v>
      </c>
      <c r="L53" s="366">
        <v>13</v>
      </c>
      <c r="M53" s="366">
        <v>5</v>
      </c>
      <c r="N53" s="366">
        <v>16</v>
      </c>
      <c r="O53" s="366">
        <v>0</v>
      </c>
      <c r="P53" s="366">
        <v>0</v>
      </c>
      <c r="Q53" s="366">
        <v>111.7</v>
      </c>
      <c r="R53" s="497"/>
    </row>
    <row r="54" spans="1:18" ht="20.100000000000001" customHeight="1" x14ac:dyDescent="0.35">
      <c r="A54" s="80" t="s">
        <v>142</v>
      </c>
      <c r="B54" s="81" t="s">
        <v>143</v>
      </c>
      <c r="C54" s="367">
        <v>4.8</v>
      </c>
      <c r="D54" s="367">
        <v>47.8</v>
      </c>
      <c r="E54" s="367">
        <v>34.950000000000003</v>
      </c>
      <c r="F54" s="367">
        <v>5.15</v>
      </c>
      <c r="G54" s="367">
        <v>3</v>
      </c>
      <c r="H54" s="367">
        <v>4</v>
      </c>
      <c r="I54" s="367">
        <v>0</v>
      </c>
      <c r="J54" s="367">
        <v>3</v>
      </c>
      <c r="K54" s="367">
        <v>12.1</v>
      </c>
      <c r="L54" s="367">
        <v>5</v>
      </c>
      <c r="M54" s="367">
        <v>6</v>
      </c>
      <c r="N54" s="367">
        <v>9</v>
      </c>
      <c r="O54" s="367">
        <v>1</v>
      </c>
      <c r="P54" s="367">
        <v>0</v>
      </c>
      <c r="Q54" s="367">
        <v>135.80000000000001</v>
      </c>
      <c r="R54" s="497"/>
    </row>
    <row r="55" spans="1:18" ht="20.100000000000001" customHeight="1" x14ac:dyDescent="0.35">
      <c r="A55" s="74" t="s">
        <v>145</v>
      </c>
      <c r="B55" s="75" t="s">
        <v>146</v>
      </c>
      <c r="C55" s="366">
        <v>8</v>
      </c>
      <c r="D55" s="366">
        <v>40</v>
      </c>
      <c r="E55" s="366">
        <v>41</v>
      </c>
      <c r="F55" s="366">
        <v>2</v>
      </c>
      <c r="G55" s="366">
        <v>4</v>
      </c>
      <c r="H55" s="366">
        <v>0</v>
      </c>
      <c r="I55" s="366">
        <v>0</v>
      </c>
      <c r="J55" s="366">
        <v>1</v>
      </c>
      <c r="K55" s="366">
        <v>12</v>
      </c>
      <c r="L55" s="366">
        <v>7</v>
      </c>
      <c r="M55" s="366">
        <v>6</v>
      </c>
      <c r="N55" s="366">
        <v>12</v>
      </c>
      <c r="O55" s="366">
        <v>0</v>
      </c>
      <c r="P55" s="366">
        <v>0</v>
      </c>
      <c r="Q55" s="366">
        <v>133</v>
      </c>
      <c r="R55" s="497"/>
    </row>
    <row r="56" spans="1:18" ht="20.100000000000001" customHeight="1" x14ac:dyDescent="0.35">
      <c r="A56" s="80" t="s">
        <v>145</v>
      </c>
      <c r="B56" s="81" t="s">
        <v>150</v>
      </c>
      <c r="C56" s="367">
        <v>0</v>
      </c>
      <c r="D56" s="367">
        <v>0</v>
      </c>
      <c r="E56" s="367">
        <v>0</v>
      </c>
      <c r="F56" s="367">
        <v>0</v>
      </c>
      <c r="G56" s="367">
        <v>0</v>
      </c>
      <c r="H56" s="367">
        <v>0</v>
      </c>
      <c r="I56" s="367">
        <v>0</v>
      </c>
      <c r="J56" s="367">
        <v>0</v>
      </c>
      <c r="K56" s="367">
        <v>0</v>
      </c>
      <c r="L56" s="367">
        <v>0</v>
      </c>
      <c r="M56" s="367">
        <v>0</v>
      </c>
      <c r="N56" s="367">
        <v>0</v>
      </c>
      <c r="O56" s="367">
        <v>0</v>
      </c>
      <c r="P56" s="367">
        <v>0</v>
      </c>
      <c r="Q56" s="367">
        <v>0</v>
      </c>
      <c r="R56" s="497"/>
    </row>
    <row r="57" spans="1:18" ht="20.100000000000001" customHeight="1" x14ac:dyDescent="0.35">
      <c r="A57" s="74" t="s">
        <v>145</v>
      </c>
      <c r="B57" s="75" t="s">
        <v>152</v>
      </c>
      <c r="C57" s="366">
        <v>19.2</v>
      </c>
      <c r="D57" s="366">
        <v>17</v>
      </c>
      <c r="E57" s="366">
        <v>24.6</v>
      </c>
      <c r="F57" s="366">
        <v>0</v>
      </c>
      <c r="G57" s="366">
        <v>4</v>
      </c>
      <c r="H57" s="366">
        <v>0</v>
      </c>
      <c r="I57" s="366">
        <v>0</v>
      </c>
      <c r="J57" s="366">
        <v>2</v>
      </c>
      <c r="K57" s="366">
        <v>12</v>
      </c>
      <c r="L57" s="366">
        <v>0</v>
      </c>
      <c r="M57" s="366">
        <v>16</v>
      </c>
      <c r="N57" s="366">
        <v>3</v>
      </c>
      <c r="O57" s="366">
        <v>0</v>
      </c>
      <c r="P57" s="366">
        <v>2</v>
      </c>
      <c r="Q57" s="366">
        <v>99.8</v>
      </c>
      <c r="R57" s="497"/>
    </row>
    <row r="58" spans="1:18" ht="20.100000000000001" customHeight="1" x14ac:dyDescent="0.35">
      <c r="A58" s="80" t="s">
        <v>154</v>
      </c>
      <c r="B58" s="81" t="s">
        <v>155</v>
      </c>
      <c r="C58" s="367">
        <v>7.9</v>
      </c>
      <c r="D58" s="367">
        <v>29</v>
      </c>
      <c r="E58" s="367">
        <v>12</v>
      </c>
      <c r="F58" s="367">
        <v>7.6</v>
      </c>
      <c r="G58" s="367">
        <v>2</v>
      </c>
      <c r="H58" s="367">
        <v>23.5</v>
      </c>
      <c r="I58" s="367">
        <v>2</v>
      </c>
      <c r="J58" s="367">
        <v>0</v>
      </c>
      <c r="K58" s="367">
        <v>5</v>
      </c>
      <c r="L58" s="367">
        <v>6</v>
      </c>
      <c r="M58" s="367">
        <v>3</v>
      </c>
      <c r="N58" s="367">
        <v>16</v>
      </c>
      <c r="O58" s="367">
        <v>1</v>
      </c>
      <c r="P58" s="367">
        <v>10</v>
      </c>
      <c r="Q58" s="367">
        <v>125</v>
      </c>
      <c r="R58" s="497"/>
    </row>
    <row r="59" spans="1:18" ht="20.100000000000001" customHeight="1" x14ac:dyDescent="0.35">
      <c r="A59" s="74" t="s">
        <v>157</v>
      </c>
      <c r="B59" s="75" t="s">
        <v>158</v>
      </c>
      <c r="C59" s="366">
        <v>10</v>
      </c>
      <c r="D59" s="366">
        <v>7</v>
      </c>
      <c r="E59" s="366">
        <v>11</v>
      </c>
      <c r="F59" s="366">
        <v>1</v>
      </c>
      <c r="G59" s="366">
        <v>0</v>
      </c>
      <c r="H59" s="366">
        <v>0</v>
      </c>
      <c r="I59" s="366">
        <v>0</v>
      </c>
      <c r="J59" s="366">
        <v>0</v>
      </c>
      <c r="K59" s="366">
        <v>2</v>
      </c>
      <c r="L59" s="366">
        <v>2</v>
      </c>
      <c r="M59" s="366">
        <v>2</v>
      </c>
      <c r="N59" s="366">
        <v>4</v>
      </c>
      <c r="O59" s="366">
        <v>0</v>
      </c>
      <c r="P59" s="366">
        <v>0</v>
      </c>
      <c r="Q59" s="366">
        <v>39</v>
      </c>
      <c r="R59" s="497"/>
    </row>
    <row r="60" spans="1:18" ht="20.100000000000001" customHeight="1" x14ac:dyDescent="0.35">
      <c r="A60" s="80" t="s">
        <v>157</v>
      </c>
      <c r="B60" s="81" t="s">
        <v>160</v>
      </c>
      <c r="C60" s="367">
        <v>14</v>
      </c>
      <c r="D60" s="367">
        <v>12</v>
      </c>
      <c r="E60" s="367">
        <v>40</v>
      </c>
      <c r="F60" s="367">
        <v>2</v>
      </c>
      <c r="G60" s="367">
        <v>2</v>
      </c>
      <c r="H60" s="367">
        <v>4</v>
      </c>
      <c r="I60" s="367">
        <v>1</v>
      </c>
      <c r="J60" s="367">
        <v>3</v>
      </c>
      <c r="K60" s="367">
        <v>4</v>
      </c>
      <c r="L60" s="367">
        <v>3</v>
      </c>
      <c r="M60" s="367">
        <v>4</v>
      </c>
      <c r="N60" s="367">
        <v>0</v>
      </c>
      <c r="O60" s="367">
        <v>0</v>
      </c>
      <c r="P60" s="367">
        <v>0</v>
      </c>
      <c r="Q60" s="367">
        <v>89</v>
      </c>
      <c r="R60" s="497"/>
    </row>
    <row r="61" spans="1:18" ht="20.100000000000001" customHeight="1" x14ac:dyDescent="0.35">
      <c r="A61" s="74" t="s">
        <v>162</v>
      </c>
      <c r="B61" s="75" t="s">
        <v>163</v>
      </c>
      <c r="C61" s="366">
        <v>34.5</v>
      </c>
      <c r="D61" s="366">
        <v>3</v>
      </c>
      <c r="E61" s="366">
        <v>44</v>
      </c>
      <c r="F61" s="366">
        <v>1.2</v>
      </c>
      <c r="G61" s="366">
        <v>6.8</v>
      </c>
      <c r="H61" s="366">
        <v>0</v>
      </c>
      <c r="I61" s="366">
        <v>2</v>
      </c>
      <c r="J61" s="366">
        <v>5</v>
      </c>
      <c r="K61" s="366">
        <v>20.5</v>
      </c>
      <c r="L61" s="366">
        <v>0</v>
      </c>
      <c r="M61" s="366">
        <v>26</v>
      </c>
      <c r="N61" s="366">
        <v>8</v>
      </c>
      <c r="O61" s="366">
        <v>2.0499999999999998</v>
      </c>
      <c r="P61" s="366">
        <v>1</v>
      </c>
      <c r="Q61" s="366">
        <v>154.05000000000001</v>
      </c>
      <c r="R61" s="497"/>
    </row>
    <row r="62" spans="1:18" ht="20.100000000000001" customHeight="1" x14ac:dyDescent="0.35">
      <c r="A62" s="80" t="s">
        <v>162</v>
      </c>
      <c r="B62" s="81" t="s">
        <v>165</v>
      </c>
      <c r="C62" s="367">
        <v>25.5</v>
      </c>
      <c r="D62" s="367">
        <v>27.11</v>
      </c>
      <c r="E62" s="367">
        <v>35.9</v>
      </c>
      <c r="F62" s="367">
        <v>3.3</v>
      </c>
      <c r="G62" s="367">
        <v>3</v>
      </c>
      <c r="H62" s="367">
        <v>9</v>
      </c>
      <c r="I62" s="367">
        <v>2</v>
      </c>
      <c r="J62" s="367">
        <v>5</v>
      </c>
      <c r="K62" s="367">
        <v>17</v>
      </c>
      <c r="L62" s="367">
        <v>7.75</v>
      </c>
      <c r="M62" s="367">
        <v>17</v>
      </c>
      <c r="N62" s="367">
        <v>11</v>
      </c>
      <c r="O62" s="367">
        <v>2</v>
      </c>
      <c r="P62" s="367">
        <v>2</v>
      </c>
      <c r="Q62" s="367">
        <v>167.56</v>
      </c>
      <c r="R62" s="497"/>
    </row>
    <row r="63" spans="1:18" ht="20.100000000000001" customHeight="1" x14ac:dyDescent="0.35">
      <c r="A63" s="74" t="s">
        <v>162</v>
      </c>
      <c r="B63" s="75" t="s">
        <v>166</v>
      </c>
      <c r="C63" s="366">
        <v>11.7</v>
      </c>
      <c r="D63" s="366">
        <v>34</v>
      </c>
      <c r="E63" s="366">
        <v>34</v>
      </c>
      <c r="F63" s="366">
        <v>0</v>
      </c>
      <c r="G63" s="366">
        <v>12</v>
      </c>
      <c r="H63" s="366">
        <v>3</v>
      </c>
      <c r="I63" s="366">
        <v>0</v>
      </c>
      <c r="J63" s="366">
        <v>0</v>
      </c>
      <c r="K63" s="366">
        <v>6</v>
      </c>
      <c r="L63" s="366">
        <v>3.5</v>
      </c>
      <c r="M63" s="366">
        <v>28</v>
      </c>
      <c r="N63" s="366">
        <v>3</v>
      </c>
      <c r="O63" s="366">
        <v>2</v>
      </c>
      <c r="P63" s="366">
        <v>13</v>
      </c>
      <c r="Q63" s="366">
        <v>150.19999999999999</v>
      </c>
      <c r="R63" s="497"/>
    </row>
    <row r="64" spans="1:18" ht="20.100000000000001" customHeight="1" x14ac:dyDescent="0.35">
      <c r="A64" s="80" t="s">
        <v>168</v>
      </c>
      <c r="B64" s="81" t="s">
        <v>169</v>
      </c>
      <c r="C64" s="367">
        <v>3</v>
      </c>
      <c r="D64" s="367">
        <v>13</v>
      </c>
      <c r="E64" s="367">
        <v>21</v>
      </c>
      <c r="F64" s="367">
        <v>4</v>
      </c>
      <c r="G64" s="367">
        <v>1</v>
      </c>
      <c r="H64" s="367">
        <v>0</v>
      </c>
      <c r="I64" s="367">
        <v>0</v>
      </c>
      <c r="J64" s="367">
        <v>0</v>
      </c>
      <c r="K64" s="367">
        <v>4</v>
      </c>
      <c r="L64" s="367">
        <v>1</v>
      </c>
      <c r="M64" s="367">
        <v>5</v>
      </c>
      <c r="N64" s="367">
        <v>2</v>
      </c>
      <c r="O64" s="367">
        <v>0</v>
      </c>
      <c r="P64" s="367">
        <v>2</v>
      </c>
      <c r="Q64" s="367">
        <v>56</v>
      </c>
      <c r="R64" s="497"/>
    </row>
    <row r="65" spans="1:18" ht="20.100000000000001" customHeight="1" x14ac:dyDescent="0.35">
      <c r="A65" s="74" t="s">
        <v>168</v>
      </c>
      <c r="B65" s="75" t="s">
        <v>171</v>
      </c>
      <c r="C65" s="366">
        <v>10.5</v>
      </c>
      <c r="D65" s="366">
        <v>12</v>
      </c>
      <c r="E65" s="366">
        <v>16</v>
      </c>
      <c r="F65" s="366">
        <v>3</v>
      </c>
      <c r="G65" s="366">
        <v>0</v>
      </c>
      <c r="H65" s="366">
        <v>0</v>
      </c>
      <c r="I65" s="366">
        <v>0</v>
      </c>
      <c r="J65" s="366">
        <v>0</v>
      </c>
      <c r="K65" s="366">
        <v>2</v>
      </c>
      <c r="L65" s="366">
        <v>1</v>
      </c>
      <c r="M65" s="366">
        <v>0</v>
      </c>
      <c r="N65" s="366">
        <v>14.75</v>
      </c>
      <c r="O65" s="366">
        <v>0</v>
      </c>
      <c r="P65" s="366">
        <v>2</v>
      </c>
      <c r="Q65" s="366">
        <v>61.25</v>
      </c>
      <c r="R65" s="497"/>
    </row>
    <row r="66" spans="1:18" ht="20.100000000000001" customHeight="1" x14ac:dyDescent="0.35">
      <c r="A66" s="80" t="s">
        <v>173</v>
      </c>
      <c r="B66" s="81" t="s">
        <v>174</v>
      </c>
      <c r="C66" s="367">
        <v>1</v>
      </c>
      <c r="D66" s="367">
        <v>52</v>
      </c>
      <c r="E66" s="367">
        <v>27</v>
      </c>
      <c r="F66" s="367">
        <v>4</v>
      </c>
      <c r="G66" s="367">
        <v>11</v>
      </c>
      <c r="H66" s="367">
        <v>12</v>
      </c>
      <c r="I66" s="367">
        <v>0</v>
      </c>
      <c r="J66" s="367">
        <v>6</v>
      </c>
      <c r="K66" s="367">
        <v>23</v>
      </c>
      <c r="L66" s="367">
        <v>4</v>
      </c>
      <c r="M66" s="367">
        <v>14</v>
      </c>
      <c r="N66" s="367">
        <v>20</v>
      </c>
      <c r="O66" s="367">
        <v>1</v>
      </c>
      <c r="P66" s="367">
        <v>2</v>
      </c>
      <c r="Q66" s="367">
        <v>177</v>
      </c>
      <c r="R66" s="497"/>
    </row>
    <row r="67" spans="1:18" ht="20.100000000000001" customHeight="1" x14ac:dyDescent="0.35">
      <c r="A67" s="74" t="s">
        <v>176</v>
      </c>
      <c r="B67" s="75" t="s">
        <v>177</v>
      </c>
      <c r="C67" s="366">
        <v>17.920000000000002</v>
      </c>
      <c r="D67" s="366">
        <v>2</v>
      </c>
      <c r="E67" s="366">
        <v>59.6</v>
      </c>
      <c r="F67" s="366">
        <v>4.8</v>
      </c>
      <c r="G67" s="366">
        <v>2</v>
      </c>
      <c r="H67" s="366">
        <v>0</v>
      </c>
      <c r="I67" s="366">
        <v>0</v>
      </c>
      <c r="J67" s="366">
        <v>2</v>
      </c>
      <c r="K67" s="366">
        <v>0</v>
      </c>
      <c r="L67" s="366">
        <v>1</v>
      </c>
      <c r="M67" s="366">
        <v>51.68</v>
      </c>
      <c r="N67" s="366">
        <v>23.54</v>
      </c>
      <c r="O67" s="366">
        <v>1</v>
      </c>
      <c r="P67" s="366">
        <v>6</v>
      </c>
      <c r="Q67" s="366">
        <v>171.54</v>
      </c>
      <c r="R67" s="497"/>
    </row>
    <row r="68" spans="1:18" ht="20.100000000000001" customHeight="1" x14ac:dyDescent="0.35">
      <c r="A68" s="80" t="s">
        <v>179</v>
      </c>
      <c r="B68" s="81" t="s">
        <v>180</v>
      </c>
      <c r="C68" s="367">
        <v>9</v>
      </c>
      <c r="D68" s="367">
        <v>19</v>
      </c>
      <c r="E68" s="367">
        <v>28</v>
      </c>
      <c r="F68" s="367">
        <v>5.4</v>
      </c>
      <c r="G68" s="367">
        <v>2</v>
      </c>
      <c r="H68" s="367">
        <v>0</v>
      </c>
      <c r="I68" s="367">
        <v>0</v>
      </c>
      <c r="J68" s="367">
        <v>0</v>
      </c>
      <c r="K68" s="367">
        <v>6.5</v>
      </c>
      <c r="L68" s="367">
        <v>3</v>
      </c>
      <c r="M68" s="367">
        <v>2</v>
      </c>
      <c r="N68" s="367">
        <v>7</v>
      </c>
      <c r="O68" s="367">
        <v>1</v>
      </c>
      <c r="P68" s="367">
        <v>4.5</v>
      </c>
      <c r="Q68" s="367">
        <v>87.4</v>
      </c>
      <c r="R68" s="497"/>
    </row>
    <row r="69" spans="1:18" ht="20.100000000000001" customHeight="1" x14ac:dyDescent="0.35">
      <c r="A69" s="74" t="s">
        <v>182</v>
      </c>
      <c r="B69" s="75" t="s">
        <v>183</v>
      </c>
      <c r="C69" s="366">
        <v>6</v>
      </c>
      <c r="D69" s="366">
        <v>15.5</v>
      </c>
      <c r="E69" s="366">
        <v>44.6</v>
      </c>
      <c r="F69" s="366">
        <v>4.7</v>
      </c>
      <c r="G69" s="366">
        <v>0</v>
      </c>
      <c r="H69" s="366">
        <v>0</v>
      </c>
      <c r="I69" s="366">
        <v>0</v>
      </c>
      <c r="J69" s="366">
        <v>0</v>
      </c>
      <c r="K69" s="366">
        <v>14.1</v>
      </c>
      <c r="L69" s="366">
        <v>0</v>
      </c>
      <c r="M69" s="366">
        <v>18</v>
      </c>
      <c r="N69" s="366">
        <v>0</v>
      </c>
      <c r="O69" s="366">
        <v>0</v>
      </c>
      <c r="P69" s="366">
        <v>1.5</v>
      </c>
      <c r="Q69" s="366">
        <v>104.4</v>
      </c>
      <c r="R69" s="497"/>
    </row>
    <row r="70" spans="1:18" ht="20.100000000000001" customHeight="1" x14ac:dyDescent="0.35">
      <c r="A70" s="80" t="s">
        <v>185</v>
      </c>
      <c r="B70" s="81" t="s">
        <v>186</v>
      </c>
      <c r="C70" s="367">
        <v>2</v>
      </c>
      <c r="D70" s="367">
        <v>9</v>
      </c>
      <c r="E70" s="367">
        <v>2</v>
      </c>
      <c r="F70" s="367">
        <v>0</v>
      </c>
      <c r="G70" s="367">
        <v>0</v>
      </c>
      <c r="H70" s="367">
        <v>36</v>
      </c>
      <c r="I70" s="367">
        <v>0</v>
      </c>
      <c r="J70" s="367">
        <v>1</v>
      </c>
      <c r="K70" s="367">
        <v>0</v>
      </c>
      <c r="L70" s="367">
        <v>2</v>
      </c>
      <c r="M70" s="367">
        <v>0</v>
      </c>
      <c r="N70" s="367">
        <v>0</v>
      </c>
      <c r="O70" s="367">
        <v>0</v>
      </c>
      <c r="P70" s="367">
        <v>2</v>
      </c>
      <c r="Q70" s="367">
        <v>54</v>
      </c>
      <c r="R70" s="497"/>
    </row>
    <row r="71" spans="1:18" ht="25.5" customHeight="1" x14ac:dyDescent="0.35">
      <c r="A71" s="358"/>
      <c r="B71" s="358" t="s">
        <v>703</v>
      </c>
      <c r="C71" s="368">
        <v>734.35</v>
      </c>
      <c r="D71" s="368">
        <v>1735.55</v>
      </c>
      <c r="E71" s="368">
        <v>2036.82</v>
      </c>
      <c r="F71" s="368">
        <v>366.14</v>
      </c>
      <c r="G71" s="368">
        <v>173.99</v>
      </c>
      <c r="H71" s="368">
        <v>326.45</v>
      </c>
      <c r="I71" s="368">
        <v>25</v>
      </c>
      <c r="J71" s="368">
        <v>118.4</v>
      </c>
      <c r="K71" s="368">
        <v>573.37</v>
      </c>
      <c r="L71" s="368">
        <v>161.38</v>
      </c>
      <c r="M71" s="368">
        <v>683.23</v>
      </c>
      <c r="N71" s="368">
        <v>441.69</v>
      </c>
      <c r="O71" s="368">
        <v>56.25</v>
      </c>
      <c r="P71" s="368">
        <v>189.59</v>
      </c>
      <c r="Q71" s="368">
        <v>7622.21</v>
      </c>
      <c r="R71" s="497"/>
    </row>
    <row r="72" spans="1:18" ht="25.5" customHeight="1" x14ac:dyDescent="0.35">
      <c r="A72" s="358"/>
      <c r="B72" s="358" t="s">
        <v>371</v>
      </c>
      <c r="C72" s="368">
        <v>12.04</v>
      </c>
      <c r="D72" s="368">
        <v>29.42</v>
      </c>
      <c r="E72" s="368">
        <v>34.520000000000003</v>
      </c>
      <c r="F72" s="368">
        <v>6.42</v>
      </c>
      <c r="G72" s="368">
        <v>3.62</v>
      </c>
      <c r="H72" s="368">
        <v>14.84</v>
      </c>
      <c r="I72" s="368">
        <v>2.08</v>
      </c>
      <c r="J72" s="368">
        <v>2.69</v>
      </c>
      <c r="K72" s="368">
        <v>9.89</v>
      </c>
      <c r="L72" s="368">
        <v>3.75</v>
      </c>
      <c r="M72" s="368">
        <v>12.42</v>
      </c>
      <c r="N72" s="368">
        <v>9.01</v>
      </c>
      <c r="O72" s="368">
        <v>1.88</v>
      </c>
      <c r="P72" s="368">
        <v>4.99</v>
      </c>
      <c r="Q72" s="368">
        <v>120.99</v>
      </c>
    </row>
    <row r="73" spans="1:18" ht="25.5" customHeight="1" thickBot="1" x14ac:dyDescent="0.4">
      <c r="A73" s="358"/>
      <c r="B73" s="358" t="s">
        <v>695</v>
      </c>
      <c r="C73" s="369">
        <v>61</v>
      </c>
      <c r="D73" s="369">
        <v>59</v>
      </c>
      <c r="E73" s="369">
        <v>59</v>
      </c>
      <c r="F73" s="369">
        <v>57</v>
      </c>
      <c r="G73" s="369">
        <v>48</v>
      </c>
      <c r="H73" s="369">
        <v>22</v>
      </c>
      <c r="I73" s="369">
        <v>12</v>
      </c>
      <c r="J73" s="369">
        <v>44</v>
      </c>
      <c r="K73" s="369">
        <v>58</v>
      </c>
      <c r="L73" s="369">
        <v>43</v>
      </c>
      <c r="M73" s="369">
        <v>55</v>
      </c>
      <c r="N73" s="369">
        <v>49</v>
      </c>
      <c r="O73" s="369">
        <v>30</v>
      </c>
      <c r="P73" s="369">
        <v>38</v>
      </c>
      <c r="Q73" s="369">
        <v>63</v>
      </c>
    </row>
    <row r="74" spans="1:18" s="526" customFormat="1" ht="25.5" customHeight="1" thickTop="1" x14ac:dyDescent="0.35">
      <c r="A74" s="610"/>
      <c r="B74" s="525" t="s">
        <v>888</v>
      </c>
      <c r="C74" s="611"/>
      <c r="D74" s="611"/>
      <c r="E74" s="611"/>
      <c r="F74" s="611"/>
      <c r="G74" s="611"/>
      <c r="H74" s="611"/>
      <c r="I74" s="611"/>
      <c r="J74" s="611"/>
      <c r="K74" s="611"/>
      <c r="L74" s="611"/>
      <c r="M74" s="611"/>
      <c r="N74" s="611"/>
      <c r="O74" s="611"/>
      <c r="P74" s="611"/>
      <c r="Q74" s="611"/>
    </row>
    <row r="75" spans="1:18" s="526" customFormat="1" ht="20.100000000000001" customHeight="1" x14ac:dyDescent="0.35">
      <c r="A75" s="74" t="s">
        <v>864</v>
      </c>
      <c r="B75" s="75" t="s">
        <v>865</v>
      </c>
      <c r="C75" s="366">
        <v>9</v>
      </c>
      <c r="D75" s="366">
        <v>35</v>
      </c>
      <c r="E75" s="366">
        <v>122</v>
      </c>
      <c r="F75" s="366">
        <v>8</v>
      </c>
      <c r="G75" s="366">
        <v>40</v>
      </c>
      <c r="H75" s="366">
        <v>34</v>
      </c>
      <c r="I75" s="366">
        <v>6</v>
      </c>
      <c r="J75" s="366">
        <v>36</v>
      </c>
      <c r="K75" s="366">
        <v>28</v>
      </c>
      <c r="L75" s="366">
        <v>2</v>
      </c>
      <c r="M75" s="366">
        <v>42</v>
      </c>
      <c r="N75" s="366">
        <v>66</v>
      </c>
      <c r="O75" s="366">
        <v>5</v>
      </c>
      <c r="P75" s="366">
        <v>15</v>
      </c>
      <c r="Q75" s="366">
        <v>448</v>
      </c>
    </row>
    <row r="77" spans="1:18" ht="24" customHeight="1" x14ac:dyDescent="0.35">
      <c r="A77" s="648" t="s">
        <v>850</v>
      </c>
      <c r="B77" s="648"/>
    </row>
    <row r="78" spans="1:18" ht="13.15" x14ac:dyDescent="0.35">
      <c r="A78" s="475" t="s">
        <v>486</v>
      </c>
      <c r="B78" s="474"/>
      <c r="E78" s="349"/>
      <c r="F78" s="349"/>
      <c r="G78" s="349"/>
      <c r="H78" s="349"/>
    </row>
    <row r="79" spans="1:18" ht="13.15" x14ac:dyDescent="0.35">
      <c r="E79" s="350"/>
      <c r="F79" s="351"/>
      <c r="G79" s="351"/>
      <c r="H79" s="351"/>
    </row>
    <row r="80" spans="1:18" ht="13.15" x14ac:dyDescent="0.35">
      <c r="E80" s="350"/>
      <c r="F80" s="351"/>
      <c r="G80" s="351"/>
      <c r="H80" s="351"/>
    </row>
    <row r="81" spans="5:8" ht="13.15" x14ac:dyDescent="0.35">
      <c r="E81" s="350"/>
      <c r="F81" s="351"/>
      <c r="G81" s="351"/>
      <c r="H81" s="351"/>
    </row>
    <row r="82" spans="5:8" ht="13.15" x14ac:dyDescent="0.35">
      <c r="E82" s="350"/>
      <c r="F82" s="351"/>
      <c r="G82" s="351"/>
      <c r="H82" s="351"/>
    </row>
    <row r="83" spans="5:8" ht="13.15" x14ac:dyDescent="0.35">
      <c r="E83" s="350"/>
      <c r="F83" s="351"/>
      <c r="G83" s="351"/>
      <c r="H83" s="351"/>
    </row>
    <row r="84" spans="5:8" ht="13.15" x14ac:dyDescent="0.35">
      <c r="E84" s="350"/>
      <c r="F84" s="351"/>
      <c r="G84" s="351"/>
      <c r="H84" s="351"/>
    </row>
    <row r="85" spans="5:8" ht="13.15" x14ac:dyDescent="0.35">
      <c r="E85" s="350"/>
      <c r="F85" s="351"/>
      <c r="G85" s="351"/>
      <c r="H85" s="351"/>
    </row>
    <row r="86" spans="5:8" ht="13.15" x14ac:dyDescent="0.35">
      <c r="E86" s="350"/>
      <c r="F86" s="351"/>
      <c r="G86" s="351"/>
      <c r="H86" s="351"/>
    </row>
    <row r="87" spans="5:8" ht="13.15" x14ac:dyDescent="0.35">
      <c r="E87" s="350"/>
      <c r="F87" s="351"/>
      <c r="G87" s="351"/>
      <c r="H87" s="351"/>
    </row>
    <row r="88" spans="5:8" ht="13.15" x14ac:dyDescent="0.35">
      <c r="E88" s="350"/>
      <c r="F88" s="351"/>
      <c r="G88" s="351"/>
      <c r="H88" s="351"/>
    </row>
    <row r="89" spans="5:8" ht="13.15" x14ac:dyDescent="0.35">
      <c r="E89" s="350"/>
      <c r="F89" s="351"/>
      <c r="G89" s="351"/>
      <c r="H89" s="351"/>
    </row>
    <row r="90" spans="5:8" ht="13.15" x14ac:dyDescent="0.35">
      <c r="E90" s="350"/>
      <c r="F90" s="351"/>
      <c r="G90" s="351"/>
      <c r="H90" s="351"/>
    </row>
    <row r="91" spans="5:8" ht="13.15" x14ac:dyDescent="0.35">
      <c r="E91" s="350"/>
      <c r="F91" s="351"/>
      <c r="G91" s="351"/>
      <c r="H91" s="351"/>
    </row>
    <row r="92" spans="5:8" ht="13.15" x14ac:dyDescent="0.35">
      <c r="E92" s="350"/>
      <c r="F92" s="351"/>
      <c r="G92" s="351"/>
      <c r="H92" s="351"/>
    </row>
    <row r="93" spans="5:8" ht="13.15" x14ac:dyDescent="0.35">
      <c r="E93" s="350"/>
      <c r="F93" s="351"/>
      <c r="G93" s="351"/>
      <c r="H93" s="351"/>
    </row>
  </sheetData>
  <autoFilter ref="A3:Q4"/>
  <mergeCells count="20">
    <mergeCell ref="A1:B1"/>
    <mergeCell ref="A77:B77"/>
    <mergeCell ref="A2:B2"/>
    <mergeCell ref="H3:H4"/>
    <mergeCell ref="J3:J4"/>
    <mergeCell ref="A3:A4"/>
    <mergeCell ref="B3:B4"/>
    <mergeCell ref="D3:D4"/>
    <mergeCell ref="E3:E4"/>
    <mergeCell ref="F3:F4"/>
    <mergeCell ref="Q3:Q4"/>
    <mergeCell ref="C3:C4"/>
    <mergeCell ref="I3:I4"/>
    <mergeCell ref="L3:L4"/>
    <mergeCell ref="M3:M4"/>
    <mergeCell ref="O3:O4"/>
    <mergeCell ref="P3:P4"/>
    <mergeCell ref="K3:K4"/>
    <mergeCell ref="N3:N4"/>
    <mergeCell ref="G3:G4"/>
  </mergeCells>
  <hyperlinks>
    <hyperlink ref="A2:B2" location="TOC!A1" display="Return to Table of Contents"/>
  </hyperlinks>
  <pageMargins left="0.25" right="0.25" top="0.75" bottom="0.75" header="0.3" footer="0.3"/>
  <pageSetup scale="43" fitToWidth="0" orientation="portrait" horizontalDpi="1200" verticalDpi="1200" r:id="rId1"/>
  <headerFooter>
    <oddHeader>&amp;L&amp;9 2019-20 &amp;"Arial,Italic"Survey of Dental Education&amp;"Arial,Regular"
Report 1 - Academic Programs, Enrollment, and Graduates</oddHeader>
  </headerFooter>
  <colBreaks count="1" manualBreakCount="1">
    <brk id="12" max="77"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R94"/>
  <sheetViews>
    <sheetView zoomScaleNormal="100" workbookViewId="0">
      <pane xSplit="2" ySplit="4" topLeftCell="C5" activePane="bottomRight" state="frozen"/>
      <selection activeCell="B51" sqref="B51"/>
      <selection pane="topRight" activeCell="B51" sqref="B51"/>
      <selection pane="bottomLeft" activeCell="B51" sqref="B51"/>
      <selection pane="bottomRight" sqref="A1:B1"/>
    </sheetView>
  </sheetViews>
  <sheetFormatPr defaultColWidth="9.1328125" defaultRowHeight="12.75" x14ac:dyDescent="0.35"/>
  <cols>
    <col min="1" max="1" width="9.86328125" style="291" customWidth="1"/>
    <col min="2" max="2" width="57.73046875" style="291" customWidth="1"/>
    <col min="3" max="3" width="13.86328125" style="291" customWidth="1"/>
    <col min="4" max="4" width="13" style="291" customWidth="1"/>
    <col min="5" max="5" width="13.1328125" style="291" customWidth="1"/>
    <col min="6" max="6" width="12.59765625" style="291" customWidth="1"/>
    <col min="7" max="7" width="13" style="291" customWidth="1"/>
    <col min="8" max="10" width="12.86328125" style="291" customWidth="1"/>
    <col min="11" max="11" width="13.1328125" style="291" customWidth="1"/>
    <col min="12" max="12" width="12.86328125" style="291" customWidth="1"/>
    <col min="13" max="14" width="13.3984375" style="291" customWidth="1"/>
    <col min="15" max="16" width="13.1328125" style="291" customWidth="1"/>
    <col min="17" max="17" width="15.59765625" style="291" customWidth="1"/>
    <col min="18" max="16384" width="9.1328125" style="291"/>
  </cols>
  <sheetData>
    <row r="1" spans="1:18" ht="35.25" customHeight="1" x14ac:dyDescent="0.35">
      <c r="A1" s="740" t="s">
        <v>922</v>
      </c>
      <c r="B1" s="740"/>
    </row>
    <row r="2" spans="1:18" ht="19.5" customHeight="1" x14ac:dyDescent="0.35">
      <c r="A2" s="643" t="s">
        <v>0</v>
      </c>
      <c r="B2" s="643"/>
    </row>
    <row r="3" spans="1:18" ht="12.75" customHeight="1" x14ac:dyDescent="0.35">
      <c r="A3" s="676" t="s">
        <v>894</v>
      </c>
      <c r="B3" s="735" t="s">
        <v>887</v>
      </c>
      <c r="C3" s="660" t="s">
        <v>697</v>
      </c>
      <c r="D3" s="660" t="s">
        <v>681</v>
      </c>
      <c r="E3" s="660" t="s">
        <v>682</v>
      </c>
      <c r="F3" s="660" t="s">
        <v>683</v>
      </c>
      <c r="G3" s="660" t="s">
        <v>684</v>
      </c>
      <c r="H3" s="660" t="s">
        <v>685</v>
      </c>
      <c r="I3" s="660" t="s">
        <v>698</v>
      </c>
      <c r="J3" s="660" t="s">
        <v>686</v>
      </c>
      <c r="K3" s="660" t="s">
        <v>687</v>
      </c>
      <c r="L3" s="660" t="s">
        <v>688</v>
      </c>
      <c r="M3" s="660" t="s">
        <v>689</v>
      </c>
      <c r="N3" s="660" t="s">
        <v>690</v>
      </c>
      <c r="O3" s="660" t="s">
        <v>691</v>
      </c>
      <c r="P3" s="660" t="s">
        <v>692</v>
      </c>
      <c r="Q3" s="660" t="s">
        <v>705</v>
      </c>
    </row>
    <row r="4" spans="1:18" ht="50.25" customHeight="1" x14ac:dyDescent="0.35">
      <c r="A4" s="676"/>
      <c r="B4" s="735"/>
      <c r="C4" s="660"/>
      <c r="D4" s="660"/>
      <c r="E4" s="660"/>
      <c r="F4" s="660"/>
      <c r="G4" s="660"/>
      <c r="H4" s="660"/>
      <c r="I4" s="660"/>
      <c r="J4" s="660"/>
      <c r="K4" s="660"/>
      <c r="L4" s="660"/>
      <c r="M4" s="660"/>
      <c r="N4" s="660"/>
      <c r="O4" s="660"/>
      <c r="P4" s="660"/>
      <c r="Q4" s="660"/>
    </row>
    <row r="5" spans="1:18" ht="20.100000000000001" customHeight="1" x14ac:dyDescent="0.35">
      <c r="A5" s="74" t="s">
        <v>10</v>
      </c>
      <c r="B5" s="75" t="s">
        <v>11</v>
      </c>
      <c r="C5" s="370">
        <v>6.25</v>
      </c>
      <c r="D5" s="370">
        <v>14.1</v>
      </c>
      <c r="E5" s="370">
        <v>0.3</v>
      </c>
      <c r="F5" s="370">
        <v>1.78</v>
      </c>
      <c r="G5" s="370">
        <v>0</v>
      </c>
      <c r="H5" s="370">
        <v>0</v>
      </c>
      <c r="I5" s="370">
        <v>0</v>
      </c>
      <c r="J5" s="370">
        <v>0</v>
      </c>
      <c r="K5" s="370">
        <v>0</v>
      </c>
      <c r="L5" s="370">
        <v>0.2</v>
      </c>
      <c r="M5" s="370">
        <v>1</v>
      </c>
      <c r="N5" s="370">
        <v>10.1</v>
      </c>
      <c r="O5" s="370">
        <v>0.2</v>
      </c>
      <c r="P5" s="370">
        <v>0</v>
      </c>
      <c r="Q5" s="370">
        <v>33.93</v>
      </c>
      <c r="R5" s="497"/>
    </row>
    <row r="6" spans="1:18" ht="20.100000000000001" customHeight="1" x14ac:dyDescent="0.35">
      <c r="A6" s="80" t="s">
        <v>18</v>
      </c>
      <c r="B6" s="81" t="s">
        <v>19</v>
      </c>
      <c r="C6" s="371">
        <v>0.25</v>
      </c>
      <c r="D6" s="371">
        <v>0</v>
      </c>
      <c r="E6" s="371">
        <v>0</v>
      </c>
      <c r="F6" s="371">
        <v>0</v>
      </c>
      <c r="G6" s="371">
        <v>0</v>
      </c>
      <c r="H6" s="371">
        <v>0</v>
      </c>
      <c r="I6" s="371">
        <v>0</v>
      </c>
      <c r="J6" s="371">
        <v>0</v>
      </c>
      <c r="K6" s="371">
        <v>0</v>
      </c>
      <c r="L6" s="371">
        <v>0</v>
      </c>
      <c r="M6" s="371">
        <v>0</v>
      </c>
      <c r="N6" s="371">
        <v>0.8</v>
      </c>
      <c r="O6" s="371">
        <v>0</v>
      </c>
      <c r="P6" s="371">
        <v>0</v>
      </c>
      <c r="Q6" s="371">
        <v>1.05</v>
      </c>
      <c r="R6" s="497"/>
    </row>
    <row r="7" spans="1:18" ht="20.100000000000001" customHeight="1" x14ac:dyDescent="0.35">
      <c r="A7" s="74" t="s">
        <v>18</v>
      </c>
      <c r="B7" s="75" t="s">
        <v>23</v>
      </c>
      <c r="C7" s="370">
        <v>0</v>
      </c>
      <c r="D7" s="370">
        <v>0</v>
      </c>
      <c r="E7" s="370">
        <v>0</v>
      </c>
      <c r="F7" s="370">
        <v>0</v>
      </c>
      <c r="G7" s="370">
        <v>0</v>
      </c>
      <c r="H7" s="370">
        <v>0</v>
      </c>
      <c r="I7" s="370">
        <v>0</v>
      </c>
      <c r="J7" s="370">
        <v>0</v>
      </c>
      <c r="K7" s="370">
        <v>0</v>
      </c>
      <c r="L7" s="370">
        <v>0</v>
      </c>
      <c r="M7" s="370">
        <v>0</v>
      </c>
      <c r="N7" s="370">
        <v>4</v>
      </c>
      <c r="O7" s="370">
        <v>0</v>
      </c>
      <c r="P7" s="370">
        <v>0</v>
      </c>
      <c r="Q7" s="370">
        <v>4</v>
      </c>
      <c r="R7" s="497"/>
    </row>
    <row r="8" spans="1:18" ht="20.100000000000001" customHeight="1" x14ac:dyDescent="0.35">
      <c r="A8" s="80" t="s">
        <v>26</v>
      </c>
      <c r="B8" s="81" t="s">
        <v>27</v>
      </c>
      <c r="C8" s="371">
        <v>3</v>
      </c>
      <c r="D8" s="371">
        <v>0</v>
      </c>
      <c r="E8" s="371">
        <v>0</v>
      </c>
      <c r="F8" s="371">
        <v>0</v>
      </c>
      <c r="G8" s="371">
        <v>0</v>
      </c>
      <c r="H8" s="371">
        <v>0</v>
      </c>
      <c r="I8" s="371">
        <v>2</v>
      </c>
      <c r="J8" s="371">
        <v>0</v>
      </c>
      <c r="K8" s="371">
        <v>0</v>
      </c>
      <c r="L8" s="371">
        <v>0</v>
      </c>
      <c r="M8" s="371">
        <v>0</v>
      </c>
      <c r="N8" s="371">
        <v>0</v>
      </c>
      <c r="O8" s="371">
        <v>0</v>
      </c>
      <c r="P8" s="371">
        <v>0</v>
      </c>
      <c r="Q8" s="371">
        <v>5</v>
      </c>
      <c r="R8" s="497"/>
    </row>
    <row r="9" spans="1:18" ht="20.100000000000001" customHeight="1" x14ac:dyDescent="0.35">
      <c r="A9" s="74" t="s">
        <v>26</v>
      </c>
      <c r="B9" s="75" t="s">
        <v>31</v>
      </c>
      <c r="C9" s="370">
        <v>1.5</v>
      </c>
      <c r="D9" s="370">
        <v>0</v>
      </c>
      <c r="E9" s="370">
        <v>0</v>
      </c>
      <c r="F9" s="370">
        <v>0</v>
      </c>
      <c r="G9" s="370">
        <v>0</v>
      </c>
      <c r="H9" s="370">
        <v>0</v>
      </c>
      <c r="I9" s="370">
        <v>0</v>
      </c>
      <c r="J9" s="370">
        <v>0</v>
      </c>
      <c r="K9" s="370">
        <v>0</v>
      </c>
      <c r="L9" s="370">
        <v>0.03</v>
      </c>
      <c r="M9" s="370">
        <v>0</v>
      </c>
      <c r="N9" s="370">
        <v>2.44</v>
      </c>
      <c r="O9" s="370">
        <v>0</v>
      </c>
      <c r="P9" s="370">
        <v>0</v>
      </c>
      <c r="Q9" s="370">
        <v>3.97</v>
      </c>
      <c r="R9" s="497"/>
    </row>
    <row r="10" spans="1:18" ht="20.100000000000001" customHeight="1" x14ac:dyDescent="0.35">
      <c r="A10" s="80" t="s">
        <v>26</v>
      </c>
      <c r="B10" s="81" t="s">
        <v>32</v>
      </c>
      <c r="C10" s="371">
        <v>1</v>
      </c>
      <c r="D10" s="371">
        <v>0</v>
      </c>
      <c r="E10" s="371">
        <v>0</v>
      </c>
      <c r="F10" s="371">
        <v>0.4</v>
      </c>
      <c r="G10" s="371">
        <v>0</v>
      </c>
      <c r="H10" s="371">
        <v>0</v>
      </c>
      <c r="I10" s="371">
        <v>0</v>
      </c>
      <c r="J10" s="371">
        <v>0</v>
      </c>
      <c r="K10" s="371">
        <v>0</v>
      </c>
      <c r="L10" s="371">
        <v>0</v>
      </c>
      <c r="M10" s="371">
        <v>0</v>
      </c>
      <c r="N10" s="371">
        <v>24.64</v>
      </c>
      <c r="O10" s="371">
        <v>0</v>
      </c>
      <c r="P10" s="371">
        <v>0</v>
      </c>
      <c r="Q10" s="371">
        <v>26.04</v>
      </c>
      <c r="R10" s="497"/>
    </row>
    <row r="11" spans="1:18" ht="20.100000000000001" customHeight="1" x14ac:dyDescent="0.35">
      <c r="A11" s="74" t="s">
        <v>26</v>
      </c>
      <c r="B11" s="75" t="s">
        <v>34</v>
      </c>
      <c r="C11" s="370">
        <v>2</v>
      </c>
      <c r="D11" s="370">
        <v>0</v>
      </c>
      <c r="E11" s="370">
        <v>0</v>
      </c>
      <c r="F11" s="370">
        <v>0</v>
      </c>
      <c r="G11" s="370">
        <v>0</v>
      </c>
      <c r="H11" s="370">
        <v>0</v>
      </c>
      <c r="I11" s="370">
        <v>0</v>
      </c>
      <c r="J11" s="370">
        <v>0</v>
      </c>
      <c r="K11" s="370">
        <v>0</v>
      </c>
      <c r="L11" s="370">
        <v>0</v>
      </c>
      <c r="M11" s="370">
        <v>0</v>
      </c>
      <c r="N11" s="370">
        <v>0</v>
      </c>
      <c r="O11" s="370">
        <v>0</v>
      </c>
      <c r="P11" s="370">
        <v>10.199999999999999</v>
      </c>
      <c r="Q11" s="370">
        <v>12.2</v>
      </c>
      <c r="R11" s="497"/>
    </row>
    <row r="12" spans="1:18" ht="20.100000000000001" customHeight="1" x14ac:dyDescent="0.35">
      <c r="A12" s="80" t="s">
        <v>26</v>
      </c>
      <c r="B12" s="81" t="s">
        <v>37</v>
      </c>
      <c r="C12" s="371">
        <v>1</v>
      </c>
      <c r="D12" s="371">
        <v>0</v>
      </c>
      <c r="E12" s="371">
        <v>0</v>
      </c>
      <c r="F12" s="371">
        <v>0</v>
      </c>
      <c r="G12" s="371">
        <v>0</v>
      </c>
      <c r="H12" s="371">
        <v>0</v>
      </c>
      <c r="I12" s="371">
        <v>0</v>
      </c>
      <c r="J12" s="371">
        <v>0</v>
      </c>
      <c r="K12" s="371">
        <v>0</v>
      </c>
      <c r="L12" s="371">
        <v>0</v>
      </c>
      <c r="M12" s="371">
        <v>0</v>
      </c>
      <c r="N12" s="371">
        <v>0</v>
      </c>
      <c r="O12" s="371">
        <v>0</v>
      </c>
      <c r="P12" s="371">
        <v>7.5</v>
      </c>
      <c r="Q12" s="371">
        <v>8.5</v>
      </c>
      <c r="R12" s="497"/>
    </row>
    <row r="13" spans="1:18" ht="20.100000000000001" customHeight="1" x14ac:dyDescent="0.35">
      <c r="A13" s="74" t="s">
        <v>26</v>
      </c>
      <c r="B13" s="75" t="s">
        <v>40</v>
      </c>
      <c r="C13" s="370">
        <v>0</v>
      </c>
      <c r="D13" s="370">
        <v>0</v>
      </c>
      <c r="E13" s="370">
        <v>0</v>
      </c>
      <c r="F13" s="370">
        <v>0</v>
      </c>
      <c r="G13" s="370">
        <v>0</v>
      </c>
      <c r="H13" s="370">
        <v>0</v>
      </c>
      <c r="I13" s="370">
        <v>0</v>
      </c>
      <c r="J13" s="370">
        <v>0</v>
      </c>
      <c r="K13" s="370">
        <v>0</v>
      </c>
      <c r="L13" s="370">
        <v>0</v>
      </c>
      <c r="M13" s="370">
        <v>0</v>
      </c>
      <c r="N13" s="370">
        <v>1</v>
      </c>
      <c r="O13" s="370">
        <v>0</v>
      </c>
      <c r="P13" s="370">
        <v>0</v>
      </c>
      <c r="Q13" s="370">
        <v>1</v>
      </c>
      <c r="R13" s="497"/>
    </row>
    <row r="14" spans="1:18" ht="20.100000000000001" customHeight="1" x14ac:dyDescent="0.35">
      <c r="A14" s="80" t="s">
        <v>42</v>
      </c>
      <c r="B14" s="81" t="s">
        <v>43</v>
      </c>
      <c r="C14" s="371">
        <v>0</v>
      </c>
      <c r="D14" s="371">
        <v>0</v>
      </c>
      <c r="E14" s="371">
        <v>0</v>
      </c>
      <c r="F14" s="371">
        <v>0</v>
      </c>
      <c r="G14" s="371">
        <v>0</v>
      </c>
      <c r="H14" s="371">
        <v>0</v>
      </c>
      <c r="I14" s="371">
        <v>0</v>
      </c>
      <c r="J14" s="371">
        <v>0</v>
      </c>
      <c r="K14" s="371">
        <v>0</v>
      </c>
      <c r="L14" s="371">
        <v>0</v>
      </c>
      <c r="M14" s="371">
        <v>0</v>
      </c>
      <c r="N14" s="371">
        <v>1.4</v>
      </c>
      <c r="O14" s="371">
        <v>0</v>
      </c>
      <c r="P14" s="371">
        <v>0</v>
      </c>
      <c r="Q14" s="371">
        <v>1.4</v>
      </c>
      <c r="R14" s="497"/>
    </row>
    <row r="15" spans="1:18" ht="20.100000000000001" customHeight="1" x14ac:dyDescent="0.35">
      <c r="A15" s="74" t="s">
        <v>45</v>
      </c>
      <c r="B15" s="75" t="s">
        <v>46</v>
      </c>
      <c r="C15" s="370">
        <v>6</v>
      </c>
      <c r="D15" s="370">
        <v>0</v>
      </c>
      <c r="E15" s="370">
        <v>1</v>
      </c>
      <c r="F15" s="370">
        <v>0.6</v>
      </c>
      <c r="G15" s="370">
        <v>0</v>
      </c>
      <c r="H15" s="370">
        <v>0</v>
      </c>
      <c r="I15" s="370">
        <v>0</v>
      </c>
      <c r="J15" s="370">
        <v>0</v>
      </c>
      <c r="K15" s="370">
        <v>0</v>
      </c>
      <c r="L15" s="370">
        <v>0</v>
      </c>
      <c r="M15" s="370">
        <v>0</v>
      </c>
      <c r="N15" s="370">
        <v>0</v>
      </c>
      <c r="O15" s="370">
        <v>0</v>
      </c>
      <c r="P15" s="370">
        <v>0</v>
      </c>
      <c r="Q15" s="370">
        <v>7.6</v>
      </c>
      <c r="R15" s="497"/>
    </row>
    <row r="16" spans="1:18" ht="20.100000000000001" customHeight="1" x14ac:dyDescent="0.35">
      <c r="A16" s="80" t="s">
        <v>48</v>
      </c>
      <c r="B16" s="81" t="s">
        <v>49</v>
      </c>
      <c r="C16" s="371">
        <v>0</v>
      </c>
      <c r="D16" s="371">
        <v>0</v>
      </c>
      <c r="E16" s="371">
        <v>0</v>
      </c>
      <c r="F16" s="371">
        <v>0</v>
      </c>
      <c r="G16" s="371">
        <v>0</v>
      </c>
      <c r="H16" s="371">
        <v>0</v>
      </c>
      <c r="I16" s="371">
        <v>0</v>
      </c>
      <c r="J16" s="371">
        <v>0</v>
      </c>
      <c r="K16" s="371">
        <v>0</v>
      </c>
      <c r="L16" s="371">
        <v>0</v>
      </c>
      <c r="M16" s="371">
        <v>0</v>
      </c>
      <c r="N16" s="371">
        <v>0</v>
      </c>
      <c r="O16" s="371">
        <v>0</v>
      </c>
      <c r="P16" s="371">
        <v>0</v>
      </c>
      <c r="Q16" s="371">
        <v>0</v>
      </c>
      <c r="R16" s="497"/>
    </row>
    <row r="17" spans="1:18" ht="20.100000000000001" customHeight="1" x14ac:dyDescent="0.35">
      <c r="A17" s="74" t="s">
        <v>51</v>
      </c>
      <c r="B17" s="75" t="s">
        <v>52</v>
      </c>
      <c r="C17" s="370">
        <v>3</v>
      </c>
      <c r="D17" s="370">
        <v>0</v>
      </c>
      <c r="E17" s="370">
        <v>0</v>
      </c>
      <c r="F17" s="370">
        <v>0</v>
      </c>
      <c r="G17" s="370">
        <v>0</v>
      </c>
      <c r="H17" s="370">
        <v>0</v>
      </c>
      <c r="I17" s="370">
        <v>0</v>
      </c>
      <c r="J17" s="370">
        <v>0</v>
      </c>
      <c r="K17" s="370">
        <v>0</v>
      </c>
      <c r="L17" s="370">
        <v>0</v>
      </c>
      <c r="M17" s="370">
        <v>0</v>
      </c>
      <c r="N17" s="370">
        <v>3</v>
      </c>
      <c r="O17" s="370">
        <v>0</v>
      </c>
      <c r="P17" s="370">
        <v>12.75</v>
      </c>
      <c r="Q17" s="370">
        <v>18.75</v>
      </c>
      <c r="R17" s="497"/>
    </row>
    <row r="18" spans="1:18" ht="20.100000000000001" customHeight="1" x14ac:dyDescent="0.35">
      <c r="A18" s="80" t="s">
        <v>51</v>
      </c>
      <c r="B18" s="81" t="s">
        <v>53</v>
      </c>
      <c r="C18" s="371">
        <v>0</v>
      </c>
      <c r="D18" s="371">
        <v>0</v>
      </c>
      <c r="E18" s="371">
        <v>0</v>
      </c>
      <c r="F18" s="371">
        <v>0</v>
      </c>
      <c r="G18" s="371">
        <v>0</v>
      </c>
      <c r="H18" s="371">
        <v>0</v>
      </c>
      <c r="I18" s="371">
        <v>0</v>
      </c>
      <c r="J18" s="371">
        <v>0</v>
      </c>
      <c r="K18" s="371">
        <v>0</v>
      </c>
      <c r="L18" s="371">
        <v>0</v>
      </c>
      <c r="M18" s="371">
        <v>0</v>
      </c>
      <c r="N18" s="371">
        <v>0</v>
      </c>
      <c r="O18" s="371">
        <v>0</v>
      </c>
      <c r="P18" s="371">
        <v>3</v>
      </c>
      <c r="Q18" s="371">
        <v>3</v>
      </c>
      <c r="R18" s="497"/>
    </row>
    <row r="19" spans="1:18" ht="20.100000000000001" customHeight="1" x14ac:dyDescent="0.35">
      <c r="A19" s="74" t="s">
        <v>51</v>
      </c>
      <c r="B19" s="75" t="s">
        <v>405</v>
      </c>
      <c r="C19" s="370">
        <v>0</v>
      </c>
      <c r="D19" s="370">
        <v>0</v>
      </c>
      <c r="E19" s="370">
        <v>0</v>
      </c>
      <c r="F19" s="370">
        <v>0</v>
      </c>
      <c r="G19" s="370">
        <v>0</v>
      </c>
      <c r="H19" s="370">
        <v>0</v>
      </c>
      <c r="I19" s="370">
        <v>0</v>
      </c>
      <c r="J19" s="370">
        <v>0</v>
      </c>
      <c r="K19" s="370">
        <v>0</v>
      </c>
      <c r="L19" s="370">
        <v>0</v>
      </c>
      <c r="M19" s="370">
        <v>0</v>
      </c>
      <c r="N19" s="370">
        <v>0</v>
      </c>
      <c r="O19" s="370">
        <v>0</v>
      </c>
      <c r="P19" s="370">
        <v>0</v>
      </c>
      <c r="Q19" s="370">
        <v>0</v>
      </c>
      <c r="R19" s="497"/>
    </row>
    <row r="20" spans="1:18" ht="20.100000000000001" customHeight="1" x14ac:dyDescent="0.35">
      <c r="A20" s="80" t="s">
        <v>56</v>
      </c>
      <c r="B20" s="81" t="s">
        <v>57</v>
      </c>
      <c r="C20" s="371">
        <v>0</v>
      </c>
      <c r="D20" s="371">
        <v>0</v>
      </c>
      <c r="E20" s="371">
        <v>0</v>
      </c>
      <c r="F20" s="371">
        <v>0</v>
      </c>
      <c r="G20" s="371">
        <v>0</v>
      </c>
      <c r="H20" s="371">
        <v>0</v>
      </c>
      <c r="I20" s="371">
        <v>0</v>
      </c>
      <c r="J20" s="371">
        <v>0</v>
      </c>
      <c r="K20" s="371">
        <v>0</v>
      </c>
      <c r="L20" s="371">
        <v>0</v>
      </c>
      <c r="M20" s="371">
        <v>0</v>
      </c>
      <c r="N20" s="371">
        <v>0</v>
      </c>
      <c r="O20" s="371">
        <v>0</v>
      </c>
      <c r="P20" s="371">
        <v>14.4</v>
      </c>
      <c r="Q20" s="371">
        <v>14.4</v>
      </c>
      <c r="R20" s="497"/>
    </row>
    <row r="21" spans="1:18" ht="20.100000000000001" customHeight="1" x14ac:dyDescent="0.35">
      <c r="A21" s="74" t="s">
        <v>59</v>
      </c>
      <c r="B21" s="75" t="s">
        <v>60</v>
      </c>
      <c r="C21" s="370">
        <v>1</v>
      </c>
      <c r="D21" s="370">
        <v>0</v>
      </c>
      <c r="E21" s="370">
        <v>0</v>
      </c>
      <c r="F21" s="370">
        <v>0</v>
      </c>
      <c r="G21" s="370">
        <v>0</v>
      </c>
      <c r="H21" s="370">
        <v>0</v>
      </c>
      <c r="I21" s="370">
        <v>0</v>
      </c>
      <c r="J21" s="370">
        <v>0</v>
      </c>
      <c r="K21" s="370">
        <v>0</v>
      </c>
      <c r="L21" s="370">
        <v>0</v>
      </c>
      <c r="M21" s="370">
        <v>0</v>
      </c>
      <c r="N21" s="370">
        <v>0</v>
      </c>
      <c r="O21" s="370">
        <v>0</v>
      </c>
      <c r="P21" s="370">
        <v>1</v>
      </c>
      <c r="Q21" s="370">
        <v>2</v>
      </c>
      <c r="R21" s="497"/>
    </row>
    <row r="22" spans="1:18" ht="20.100000000000001" customHeight="1" x14ac:dyDescent="0.35">
      <c r="A22" s="80" t="s">
        <v>59</v>
      </c>
      <c r="B22" s="81" t="s">
        <v>62</v>
      </c>
      <c r="C22" s="371">
        <v>0</v>
      </c>
      <c r="D22" s="371">
        <v>0</v>
      </c>
      <c r="E22" s="371">
        <v>0</v>
      </c>
      <c r="F22" s="371">
        <v>0</v>
      </c>
      <c r="G22" s="371">
        <v>0</v>
      </c>
      <c r="H22" s="371">
        <v>0</v>
      </c>
      <c r="I22" s="371">
        <v>0</v>
      </c>
      <c r="J22" s="371">
        <v>0</v>
      </c>
      <c r="K22" s="371">
        <v>0</v>
      </c>
      <c r="L22" s="371">
        <v>0</v>
      </c>
      <c r="M22" s="371">
        <v>0</v>
      </c>
      <c r="N22" s="371">
        <v>4</v>
      </c>
      <c r="O22" s="371">
        <v>0</v>
      </c>
      <c r="P22" s="371">
        <v>0</v>
      </c>
      <c r="Q22" s="371">
        <v>4</v>
      </c>
      <c r="R22" s="497"/>
    </row>
    <row r="23" spans="1:18" ht="20.100000000000001" customHeight="1" x14ac:dyDescent="0.35">
      <c r="A23" s="74" t="s">
        <v>59</v>
      </c>
      <c r="B23" s="75" t="s">
        <v>64</v>
      </c>
      <c r="C23" s="370">
        <v>0</v>
      </c>
      <c r="D23" s="370">
        <v>0</v>
      </c>
      <c r="E23" s="370">
        <v>0</v>
      </c>
      <c r="F23" s="370">
        <v>0</v>
      </c>
      <c r="G23" s="370">
        <v>0</v>
      </c>
      <c r="H23" s="370">
        <v>0</v>
      </c>
      <c r="I23" s="370">
        <v>0</v>
      </c>
      <c r="J23" s="370">
        <v>0</v>
      </c>
      <c r="K23" s="370">
        <v>0</v>
      </c>
      <c r="L23" s="370">
        <v>0</v>
      </c>
      <c r="M23" s="370">
        <v>0</v>
      </c>
      <c r="N23" s="370">
        <v>0</v>
      </c>
      <c r="O23" s="370">
        <v>0</v>
      </c>
      <c r="P23" s="370">
        <v>0</v>
      </c>
      <c r="Q23" s="370">
        <v>0</v>
      </c>
      <c r="R23" s="497"/>
    </row>
    <row r="24" spans="1:18" ht="20.100000000000001" customHeight="1" x14ac:dyDescent="0.35">
      <c r="A24" s="80" t="s">
        <v>65</v>
      </c>
      <c r="B24" s="81" t="s">
        <v>66</v>
      </c>
      <c r="C24" s="371">
        <v>7</v>
      </c>
      <c r="D24" s="371">
        <v>0</v>
      </c>
      <c r="E24" s="371">
        <v>0</v>
      </c>
      <c r="F24" s="371">
        <v>3</v>
      </c>
      <c r="G24" s="371">
        <v>0</v>
      </c>
      <c r="H24" s="371">
        <v>0</v>
      </c>
      <c r="I24" s="371">
        <v>14</v>
      </c>
      <c r="J24" s="371">
        <v>0</v>
      </c>
      <c r="K24" s="371">
        <v>2</v>
      </c>
      <c r="L24" s="371">
        <v>0</v>
      </c>
      <c r="M24" s="371">
        <v>0</v>
      </c>
      <c r="N24" s="371">
        <v>8</v>
      </c>
      <c r="O24" s="371">
        <v>0</v>
      </c>
      <c r="P24" s="371">
        <v>0</v>
      </c>
      <c r="Q24" s="371">
        <v>34</v>
      </c>
      <c r="R24" s="497"/>
    </row>
    <row r="25" spans="1:18" ht="20.100000000000001" customHeight="1" x14ac:dyDescent="0.35">
      <c r="A25" s="74" t="s">
        <v>67</v>
      </c>
      <c r="B25" s="75" t="s">
        <v>68</v>
      </c>
      <c r="C25" s="370">
        <v>4</v>
      </c>
      <c r="D25" s="370">
        <v>0</v>
      </c>
      <c r="E25" s="370">
        <v>1</v>
      </c>
      <c r="F25" s="370">
        <v>0</v>
      </c>
      <c r="G25" s="370">
        <v>0</v>
      </c>
      <c r="H25" s="370">
        <v>0</v>
      </c>
      <c r="I25" s="370">
        <v>0</v>
      </c>
      <c r="J25" s="370">
        <v>0</v>
      </c>
      <c r="K25" s="370">
        <v>0</v>
      </c>
      <c r="L25" s="370">
        <v>0</v>
      </c>
      <c r="M25" s="370">
        <v>0</v>
      </c>
      <c r="N25" s="370">
        <v>0</v>
      </c>
      <c r="O25" s="370">
        <v>0</v>
      </c>
      <c r="P25" s="370">
        <v>11.5</v>
      </c>
      <c r="Q25" s="370">
        <v>16.5</v>
      </c>
      <c r="R25" s="497"/>
    </row>
    <row r="26" spans="1:18" ht="20.100000000000001" customHeight="1" x14ac:dyDescent="0.35">
      <c r="A26" s="80" t="s">
        <v>70</v>
      </c>
      <c r="B26" s="81" t="s">
        <v>71</v>
      </c>
      <c r="C26" s="371">
        <v>3</v>
      </c>
      <c r="D26" s="371">
        <v>0</v>
      </c>
      <c r="E26" s="371">
        <v>0</v>
      </c>
      <c r="F26" s="371">
        <v>0</v>
      </c>
      <c r="G26" s="371">
        <v>0</v>
      </c>
      <c r="H26" s="371">
        <v>0</v>
      </c>
      <c r="I26" s="371">
        <v>0</v>
      </c>
      <c r="J26" s="371">
        <v>0</v>
      </c>
      <c r="K26" s="371">
        <v>0</v>
      </c>
      <c r="L26" s="371">
        <v>0</v>
      </c>
      <c r="M26" s="371">
        <v>0</v>
      </c>
      <c r="N26" s="371">
        <v>0</v>
      </c>
      <c r="O26" s="371">
        <v>0</v>
      </c>
      <c r="P26" s="371">
        <v>0</v>
      </c>
      <c r="Q26" s="371">
        <v>3</v>
      </c>
      <c r="R26" s="497"/>
    </row>
    <row r="27" spans="1:18" ht="20.100000000000001" customHeight="1" x14ac:dyDescent="0.35">
      <c r="A27" s="74" t="s">
        <v>70</v>
      </c>
      <c r="B27" s="75" t="s">
        <v>74</v>
      </c>
      <c r="C27" s="370">
        <v>2</v>
      </c>
      <c r="D27" s="370">
        <v>0</v>
      </c>
      <c r="E27" s="370">
        <v>0</v>
      </c>
      <c r="F27" s="370">
        <v>0</v>
      </c>
      <c r="G27" s="370">
        <v>0</v>
      </c>
      <c r="H27" s="370">
        <v>0</v>
      </c>
      <c r="I27" s="370">
        <v>0</v>
      </c>
      <c r="J27" s="370">
        <v>0</v>
      </c>
      <c r="K27" s="370">
        <v>0</v>
      </c>
      <c r="L27" s="370">
        <v>0</v>
      </c>
      <c r="M27" s="370">
        <v>0</v>
      </c>
      <c r="N27" s="370">
        <v>0</v>
      </c>
      <c r="O27" s="370">
        <v>0</v>
      </c>
      <c r="P27" s="370">
        <v>0</v>
      </c>
      <c r="Q27" s="370">
        <v>2</v>
      </c>
      <c r="R27" s="497"/>
    </row>
    <row r="28" spans="1:18" ht="20.100000000000001" customHeight="1" x14ac:dyDescent="0.35">
      <c r="A28" s="80" t="s">
        <v>76</v>
      </c>
      <c r="B28" s="81" t="s">
        <v>77</v>
      </c>
      <c r="C28" s="371">
        <v>0</v>
      </c>
      <c r="D28" s="371">
        <v>0</v>
      </c>
      <c r="E28" s="371">
        <v>0</v>
      </c>
      <c r="F28" s="371">
        <v>0</v>
      </c>
      <c r="G28" s="371">
        <v>0</v>
      </c>
      <c r="H28" s="371">
        <v>0</v>
      </c>
      <c r="I28" s="371">
        <v>0</v>
      </c>
      <c r="J28" s="371">
        <v>0</v>
      </c>
      <c r="K28" s="371">
        <v>0</v>
      </c>
      <c r="L28" s="371">
        <v>0</v>
      </c>
      <c r="M28" s="371">
        <v>0</v>
      </c>
      <c r="N28" s="371">
        <v>7</v>
      </c>
      <c r="O28" s="371">
        <v>0</v>
      </c>
      <c r="P28" s="371">
        <v>0</v>
      </c>
      <c r="Q28" s="371">
        <v>7</v>
      </c>
      <c r="R28" s="497"/>
    </row>
    <row r="29" spans="1:18" ht="20.100000000000001" customHeight="1" x14ac:dyDescent="0.35">
      <c r="A29" s="74" t="s">
        <v>79</v>
      </c>
      <c r="B29" s="75" t="s">
        <v>80</v>
      </c>
      <c r="C29" s="370">
        <v>4</v>
      </c>
      <c r="D29" s="370">
        <v>7</v>
      </c>
      <c r="E29" s="370">
        <v>9</v>
      </c>
      <c r="F29" s="370">
        <v>2</v>
      </c>
      <c r="G29" s="370">
        <v>1</v>
      </c>
      <c r="H29" s="370">
        <v>0</v>
      </c>
      <c r="I29" s="370">
        <v>0</v>
      </c>
      <c r="J29" s="370">
        <v>0</v>
      </c>
      <c r="K29" s="370">
        <v>0</v>
      </c>
      <c r="L29" s="370">
        <v>4</v>
      </c>
      <c r="M29" s="370">
        <v>2</v>
      </c>
      <c r="N29" s="370">
        <v>5</v>
      </c>
      <c r="O29" s="370">
        <v>7.6</v>
      </c>
      <c r="P29" s="370">
        <v>0</v>
      </c>
      <c r="Q29" s="370">
        <v>41.6</v>
      </c>
      <c r="R29" s="497"/>
    </row>
    <row r="30" spans="1:18" ht="20.100000000000001" customHeight="1" x14ac:dyDescent="0.35">
      <c r="A30" s="80" t="s">
        <v>81</v>
      </c>
      <c r="B30" s="81" t="s">
        <v>82</v>
      </c>
      <c r="C30" s="371">
        <v>1</v>
      </c>
      <c r="D30" s="371">
        <v>0</v>
      </c>
      <c r="E30" s="371">
        <v>0</v>
      </c>
      <c r="F30" s="371">
        <v>0</v>
      </c>
      <c r="G30" s="371">
        <v>0</v>
      </c>
      <c r="H30" s="371">
        <v>0</v>
      </c>
      <c r="I30" s="371">
        <v>2</v>
      </c>
      <c r="J30" s="371">
        <v>0</v>
      </c>
      <c r="K30" s="371">
        <v>0</v>
      </c>
      <c r="L30" s="371">
        <v>0</v>
      </c>
      <c r="M30" s="371">
        <v>0</v>
      </c>
      <c r="N30" s="371">
        <v>0</v>
      </c>
      <c r="O30" s="371">
        <v>0</v>
      </c>
      <c r="P30" s="371">
        <v>0</v>
      </c>
      <c r="Q30" s="371">
        <v>3</v>
      </c>
      <c r="R30" s="497"/>
    </row>
    <row r="31" spans="1:18" ht="20.100000000000001" customHeight="1" x14ac:dyDescent="0.35">
      <c r="A31" s="74" t="s">
        <v>85</v>
      </c>
      <c r="B31" s="75" t="s">
        <v>86</v>
      </c>
      <c r="C31" s="370">
        <v>1</v>
      </c>
      <c r="D31" s="370">
        <v>0</v>
      </c>
      <c r="E31" s="370">
        <v>0</v>
      </c>
      <c r="F31" s="370">
        <v>0</v>
      </c>
      <c r="G31" s="370">
        <v>0</v>
      </c>
      <c r="H31" s="370">
        <v>0</v>
      </c>
      <c r="I31" s="370">
        <v>0</v>
      </c>
      <c r="J31" s="370">
        <v>0</v>
      </c>
      <c r="K31" s="370">
        <v>0</v>
      </c>
      <c r="L31" s="370">
        <v>0</v>
      </c>
      <c r="M31" s="370">
        <v>0</v>
      </c>
      <c r="N31" s="370">
        <v>3</v>
      </c>
      <c r="O31" s="370">
        <v>0</v>
      </c>
      <c r="P31" s="370">
        <v>3</v>
      </c>
      <c r="Q31" s="370">
        <v>7</v>
      </c>
      <c r="R31" s="497"/>
    </row>
    <row r="32" spans="1:18" ht="20.100000000000001" customHeight="1" x14ac:dyDescent="0.35">
      <c r="A32" s="80" t="s">
        <v>85</v>
      </c>
      <c r="B32" s="81" t="s">
        <v>89</v>
      </c>
      <c r="C32" s="371">
        <v>15.5</v>
      </c>
      <c r="D32" s="371">
        <v>0</v>
      </c>
      <c r="E32" s="371">
        <v>5</v>
      </c>
      <c r="F32" s="371">
        <v>0</v>
      </c>
      <c r="G32" s="371">
        <v>0</v>
      </c>
      <c r="H32" s="371">
        <v>0</v>
      </c>
      <c r="I32" s="371">
        <v>12</v>
      </c>
      <c r="J32" s="371">
        <v>0</v>
      </c>
      <c r="K32" s="371">
        <v>0</v>
      </c>
      <c r="L32" s="371">
        <v>0</v>
      </c>
      <c r="M32" s="371">
        <v>0</v>
      </c>
      <c r="N32" s="371">
        <v>19</v>
      </c>
      <c r="O32" s="371">
        <v>0</v>
      </c>
      <c r="P32" s="371">
        <v>0</v>
      </c>
      <c r="Q32" s="371">
        <v>51.5</v>
      </c>
      <c r="R32" s="497"/>
    </row>
    <row r="33" spans="1:18" ht="20.100000000000001" customHeight="1" x14ac:dyDescent="0.35">
      <c r="A33" s="74" t="s">
        <v>85</v>
      </c>
      <c r="B33" s="75" t="s">
        <v>90</v>
      </c>
      <c r="C33" s="370">
        <v>5</v>
      </c>
      <c r="D33" s="370">
        <v>0</v>
      </c>
      <c r="E33" s="370">
        <v>0</v>
      </c>
      <c r="F33" s="370">
        <v>0</v>
      </c>
      <c r="G33" s="370">
        <v>0</v>
      </c>
      <c r="H33" s="370">
        <v>0</v>
      </c>
      <c r="I33" s="370">
        <v>5</v>
      </c>
      <c r="J33" s="370">
        <v>0</v>
      </c>
      <c r="K33" s="370">
        <v>0</v>
      </c>
      <c r="L33" s="370">
        <v>0</v>
      </c>
      <c r="M33" s="370">
        <v>5</v>
      </c>
      <c r="N33" s="370">
        <v>9</v>
      </c>
      <c r="O33" s="370">
        <v>0</v>
      </c>
      <c r="P33" s="370">
        <v>4</v>
      </c>
      <c r="Q33" s="370">
        <v>28</v>
      </c>
      <c r="R33" s="497"/>
    </row>
    <row r="34" spans="1:18" ht="20.100000000000001" customHeight="1" x14ac:dyDescent="0.35">
      <c r="A34" s="80" t="s">
        <v>92</v>
      </c>
      <c r="B34" s="81" t="s">
        <v>488</v>
      </c>
      <c r="C34" s="371">
        <v>0</v>
      </c>
      <c r="D34" s="371">
        <v>0</v>
      </c>
      <c r="E34" s="371">
        <v>0</v>
      </c>
      <c r="F34" s="371">
        <v>0</v>
      </c>
      <c r="G34" s="371">
        <v>0</v>
      </c>
      <c r="H34" s="371">
        <v>0</v>
      </c>
      <c r="I34" s="371">
        <v>0</v>
      </c>
      <c r="J34" s="371">
        <v>0</v>
      </c>
      <c r="K34" s="371">
        <v>0</v>
      </c>
      <c r="L34" s="371">
        <v>0</v>
      </c>
      <c r="M34" s="371">
        <v>0</v>
      </c>
      <c r="N34" s="371">
        <v>0</v>
      </c>
      <c r="O34" s="371">
        <v>0</v>
      </c>
      <c r="P34" s="371">
        <v>0</v>
      </c>
      <c r="Q34" s="371">
        <v>0</v>
      </c>
      <c r="R34" s="497"/>
    </row>
    <row r="35" spans="1:18" ht="20.100000000000001" customHeight="1" x14ac:dyDescent="0.35">
      <c r="A35" s="74" t="s">
        <v>92</v>
      </c>
      <c r="B35" s="75" t="s">
        <v>94</v>
      </c>
      <c r="C35" s="370">
        <v>7</v>
      </c>
      <c r="D35" s="370">
        <v>0</v>
      </c>
      <c r="E35" s="370">
        <v>0</v>
      </c>
      <c r="F35" s="370">
        <v>0</v>
      </c>
      <c r="G35" s="370">
        <v>0</v>
      </c>
      <c r="H35" s="370">
        <v>0</v>
      </c>
      <c r="I35" s="370">
        <v>0</v>
      </c>
      <c r="J35" s="370">
        <v>0</v>
      </c>
      <c r="K35" s="370">
        <v>4</v>
      </c>
      <c r="L35" s="370">
        <v>23.9</v>
      </c>
      <c r="M35" s="370">
        <v>3.3</v>
      </c>
      <c r="N35" s="370">
        <v>0</v>
      </c>
      <c r="O35" s="370">
        <v>0</v>
      </c>
      <c r="P35" s="370">
        <v>29.1</v>
      </c>
      <c r="Q35" s="370">
        <v>67.3</v>
      </c>
      <c r="R35" s="497"/>
    </row>
    <row r="36" spans="1:18" ht="20.100000000000001" customHeight="1" x14ac:dyDescent="0.35">
      <c r="A36" s="80" t="s">
        <v>96</v>
      </c>
      <c r="B36" s="81" t="s">
        <v>97</v>
      </c>
      <c r="C36" s="371">
        <v>1.9875</v>
      </c>
      <c r="D36" s="371">
        <v>0</v>
      </c>
      <c r="E36" s="371">
        <v>0</v>
      </c>
      <c r="F36" s="371">
        <v>0</v>
      </c>
      <c r="G36" s="371">
        <v>1</v>
      </c>
      <c r="H36" s="371">
        <v>0</v>
      </c>
      <c r="I36" s="371">
        <v>2.75</v>
      </c>
      <c r="J36" s="371">
        <v>0</v>
      </c>
      <c r="K36" s="371">
        <v>0</v>
      </c>
      <c r="L36" s="371">
        <v>0</v>
      </c>
      <c r="M36" s="371">
        <v>0</v>
      </c>
      <c r="N36" s="371">
        <v>8.6</v>
      </c>
      <c r="O36" s="371">
        <v>0</v>
      </c>
      <c r="P36" s="371">
        <v>0</v>
      </c>
      <c r="Q36" s="371">
        <v>14.3375</v>
      </c>
      <c r="R36" s="497"/>
    </row>
    <row r="37" spans="1:18" ht="20.100000000000001" customHeight="1" x14ac:dyDescent="0.35">
      <c r="A37" s="74" t="s">
        <v>99</v>
      </c>
      <c r="B37" s="75" t="s">
        <v>100</v>
      </c>
      <c r="C37" s="370">
        <v>1</v>
      </c>
      <c r="D37" s="370">
        <v>0</v>
      </c>
      <c r="E37" s="370">
        <v>0</v>
      </c>
      <c r="F37" s="370">
        <v>0</v>
      </c>
      <c r="G37" s="370">
        <v>0</v>
      </c>
      <c r="H37" s="370">
        <v>0</v>
      </c>
      <c r="I37" s="370">
        <v>0</v>
      </c>
      <c r="J37" s="370">
        <v>0</v>
      </c>
      <c r="K37" s="370">
        <v>0</v>
      </c>
      <c r="L37" s="370">
        <v>0</v>
      </c>
      <c r="M37" s="370">
        <v>0</v>
      </c>
      <c r="N37" s="370">
        <v>0</v>
      </c>
      <c r="O37" s="370">
        <v>0</v>
      </c>
      <c r="P37" s="370">
        <v>0</v>
      </c>
      <c r="Q37" s="370">
        <v>1</v>
      </c>
      <c r="R37" s="497"/>
    </row>
    <row r="38" spans="1:18" ht="20.100000000000001" customHeight="1" x14ac:dyDescent="0.35">
      <c r="A38" s="80" t="s">
        <v>102</v>
      </c>
      <c r="B38" s="81" t="s">
        <v>103</v>
      </c>
      <c r="C38" s="371">
        <v>4</v>
      </c>
      <c r="D38" s="371">
        <v>0</v>
      </c>
      <c r="E38" s="371">
        <v>0</v>
      </c>
      <c r="F38" s="371">
        <v>0</v>
      </c>
      <c r="G38" s="371">
        <v>0</v>
      </c>
      <c r="H38" s="371">
        <v>0</v>
      </c>
      <c r="I38" s="371">
        <v>0</v>
      </c>
      <c r="J38" s="371">
        <v>0</v>
      </c>
      <c r="K38" s="371">
        <v>0</v>
      </c>
      <c r="L38" s="371">
        <v>0</v>
      </c>
      <c r="M38" s="371">
        <v>0</v>
      </c>
      <c r="N38" s="371">
        <v>0</v>
      </c>
      <c r="O38" s="371">
        <v>0</v>
      </c>
      <c r="P38" s="371">
        <v>0</v>
      </c>
      <c r="Q38" s="371">
        <v>4</v>
      </c>
      <c r="R38" s="497"/>
    </row>
    <row r="39" spans="1:18" ht="20.100000000000001" customHeight="1" x14ac:dyDescent="0.35">
      <c r="A39" s="74" t="s">
        <v>102</v>
      </c>
      <c r="B39" s="75" t="s">
        <v>104</v>
      </c>
      <c r="C39" s="370">
        <v>0</v>
      </c>
      <c r="D39" s="370">
        <v>0</v>
      </c>
      <c r="E39" s="370">
        <v>0</v>
      </c>
      <c r="F39" s="370">
        <v>0</v>
      </c>
      <c r="G39" s="370">
        <v>0</v>
      </c>
      <c r="H39" s="370">
        <v>0</v>
      </c>
      <c r="I39" s="370">
        <v>0</v>
      </c>
      <c r="J39" s="370">
        <v>0</v>
      </c>
      <c r="K39" s="370">
        <v>0</v>
      </c>
      <c r="L39" s="370">
        <v>0</v>
      </c>
      <c r="M39" s="370">
        <v>0</v>
      </c>
      <c r="N39" s="370">
        <v>0</v>
      </c>
      <c r="O39" s="370">
        <v>0</v>
      </c>
      <c r="P39" s="370">
        <v>0</v>
      </c>
      <c r="Q39" s="370">
        <v>0</v>
      </c>
      <c r="R39" s="497"/>
    </row>
    <row r="40" spans="1:18" ht="20.100000000000001" customHeight="1" x14ac:dyDescent="0.35">
      <c r="A40" s="80" t="s">
        <v>107</v>
      </c>
      <c r="B40" s="81" t="s">
        <v>108</v>
      </c>
      <c r="C40" s="371">
        <v>1</v>
      </c>
      <c r="D40" s="371">
        <v>1</v>
      </c>
      <c r="E40" s="371">
        <v>1</v>
      </c>
      <c r="F40" s="371">
        <v>2</v>
      </c>
      <c r="G40" s="371">
        <v>0</v>
      </c>
      <c r="H40" s="371">
        <v>0</v>
      </c>
      <c r="I40" s="371">
        <v>0</v>
      </c>
      <c r="J40" s="371">
        <v>0</v>
      </c>
      <c r="K40" s="371">
        <v>0</v>
      </c>
      <c r="L40" s="371">
        <v>1</v>
      </c>
      <c r="M40" s="371">
        <v>0</v>
      </c>
      <c r="N40" s="371">
        <v>0</v>
      </c>
      <c r="O40" s="371">
        <v>0</v>
      </c>
      <c r="P40" s="371">
        <v>0</v>
      </c>
      <c r="Q40" s="371">
        <v>6</v>
      </c>
      <c r="R40" s="497"/>
    </row>
    <row r="41" spans="1:18" ht="20.100000000000001" customHeight="1" x14ac:dyDescent="0.35">
      <c r="A41" s="74" t="s">
        <v>107</v>
      </c>
      <c r="B41" s="75" t="s">
        <v>110</v>
      </c>
      <c r="C41" s="370">
        <v>1</v>
      </c>
      <c r="D41" s="370">
        <v>0</v>
      </c>
      <c r="E41" s="370">
        <v>0</v>
      </c>
      <c r="F41" s="370">
        <v>0</v>
      </c>
      <c r="G41" s="370">
        <v>0</v>
      </c>
      <c r="H41" s="370">
        <v>0</v>
      </c>
      <c r="I41" s="370">
        <v>0</v>
      </c>
      <c r="J41" s="370">
        <v>0</v>
      </c>
      <c r="K41" s="370">
        <v>0</v>
      </c>
      <c r="L41" s="370">
        <v>0</v>
      </c>
      <c r="M41" s="370">
        <v>0</v>
      </c>
      <c r="N41" s="370">
        <v>4</v>
      </c>
      <c r="O41" s="370">
        <v>0</v>
      </c>
      <c r="P41" s="370">
        <v>0</v>
      </c>
      <c r="Q41" s="370">
        <v>5</v>
      </c>
      <c r="R41" s="497"/>
    </row>
    <row r="42" spans="1:18" ht="20.100000000000001" customHeight="1" x14ac:dyDescent="0.35">
      <c r="A42" s="80" t="s">
        <v>111</v>
      </c>
      <c r="B42" s="81" t="s">
        <v>112</v>
      </c>
      <c r="C42" s="371">
        <v>0</v>
      </c>
      <c r="D42" s="371">
        <v>0</v>
      </c>
      <c r="E42" s="371">
        <v>0</v>
      </c>
      <c r="F42" s="371">
        <v>0</v>
      </c>
      <c r="G42" s="371">
        <v>0</v>
      </c>
      <c r="H42" s="371">
        <v>0</v>
      </c>
      <c r="I42" s="371">
        <v>0</v>
      </c>
      <c r="J42" s="371">
        <v>0</v>
      </c>
      <c r="K42" s="371">
        <v>0</v>
      </c>
      <c r="L42" s="371">
        <v>0</v>
      </c>
      <c r="M42" s="371">
        <v>0</v>
      </c>
      <c r="N42" s="371">
        <v>0</v>
      </c>
      <c r="O42" s="371">
        <v>0</v>
      </c>
      <c r="P42" s="371">
        <v>0</v>
      </c>
      <c r="Q42" s="371">
        <v>0</v>
      </c>
      <c r="R42" s="497"/>
    </row>
    <row r="43" spans="1:18" ht="20.100000000000001" customHeight="1" x14ac:dyDescent="0.35">
      <c r="A43" s="74" t="s">
        <v>114</v>
      </c>
      <c r="B43" s="75" t="s">
        <v>115</v>
      </c>
      <c r="C43" s="370">
        <v>2.6</v>
      </c>
      <c r="D43" s="370">
        <v>0</v>
      </c>
      <c r="E43" s="370">
        <v>0</v>
      </c>
      <c r="F43" s="370">
        <v>0</v>
      </c>
      <c r="G43" s="370">
        <v>0</v>
      </c>
      <c r="H43" s="370">
        <v>0</v>
      </c>
      <c r="I43" s="370">
        <v>0</v>
      </c>
      <c r="J43" s="370">
        <v>0</v>
      </c>
      <c r="K43" s="370">
        <v>0</v>
      </c>
      <c r="L43" s="370">
        <v>0</v>
      </c>
      <c r="M43" s="370">
        <v>0</v>
      </c>
      <c r="N43" s="370">
        <v>0</v>
      </c>
      <c r="O43" s="370">
        <v>0</v>
      </c>
      <c r="P43" s="370">
        <v>8</v>
      </c>
      <c r="Q43" s="370">
        <v>10.6</v>
      </c>
      <c r="R43" s="497"/>
    </row>
    <row r="44" spans="1:18" ht="20.100000000000001" customHeight="1" x14ac:dyDescent="0.35">
      <c r="A44" s="80" t="s">
        <v>117</v>
      </c>
      <c r="B44" s="81" t="s">
        <v>118</v>
      </c>
      <c r="C44" s="371">
        <v>1</v>
      </c>
      <c r="D44" s="371">
        <v>0</v>
      </c>
      <c r="E44" s="371">
        <v>0</v>
      </c>
      <c r="F44" s="371">
        <v>0</v>
      </c>
      <c r="G44" s="371">
        <v>0</v>
      </c>
      <c r="H44" s="371">
        <v>0</v>
      </c>
      <c r="I44" s="371">
        <v>0</v>
      </c>
      <c r="J44" s="371">
        <v>0</v>
      </c>
      <c r="K44" s="371">
        <v>0</v>
      </c>
      <c r="L44" s="371">
        <v>0</v>
      </c>
      <c r="M44" s="371">
        <v>0</v>
      </c>
      <c r="N44" s="371">
        <v>0</v>
      </c>
      <c r="O44" s="371">
        <v>0</v>
      </c>
      <c r="P44" s="371">
        <v>0</v>
      </c>
      <c r="Q44" s="371">
        <v>1</v>
      </c>
      <c r="R44" s="497"/>
    </row>
    <row r="45" spans="1:18" ht="20.100000000000001" customHeight="1" x14ac:dyDescent="0.35">
      <c r="A45" s="74" t="s">
        <v>117</v>
      </c>
      <c r="B45" s="75" t="s">
        <v>120</v>
      </c>
      <c r="C45" s="370">
        <v>3</v>
      </c>
      <c r="D45" s="370">
        <v>0</v>
      </c>
      <c r="E45" s="370">
        <v>0</v>
      </c>
      <c r="F45" s="370">
        <v>0</v>
      </c>
      <c r="G45" s="370">
        <v>0</v>
      </c>
      <c r="H45" s="370">
        <v>0</v>
      </c>
      <c r="I45" s="370">
        <v>1</v>
      </c>
      <c r="J45" s="370">
        <v>0</v>
      </c>
      <c r="K45" s="370">
        <v>0</v>
      </c>
      <c r="L45" s="370">
        <v>0</v>
      </c>
      <c r="M45" s="370">
        <v>0</v>
      </c>
      <c r="N45" s="370">
        <v>0</v>
      </c>
      <c r="O45" s="370">
        <v>0</v>
      </c>
      <c r="P45" s="370">
        <v>0</v>
      </c>
      <c r="Q45" s="370">
        <v>4</v>
      </c>
      <c r="R45" s="497"/>
    </row>
    <row r="46" spans="1:18" ht="20.100000000000001" customHeight="1" x14ac:dyDescent="0.35">
      <c r="A46" s="80" t="s">
        <v>117</v>
      </c>
      <c r="B46" s="81" t="s">
        <v>122</v>
      </c>
      <c r="C46" s="371">
        <v>1</v>
      </c>
      <c r="D46" s="371">
        <v>0</v>
      </c>
      <c r="E46" s="371">
        <v>0</v>
      </c>
      <c r="F46" s="371">
        <v>0</v>
      </c>
      <c r="G46" s="371">
        <v>0</v>
      </c>
      <c r="H46" s="371">
        <v>0</v>
      </c>
      <c r="I46" s="371">
        <v>0</v>
      </c>
      <c r="J46" s="371">
        <v>0</v>
      </c>
      <c r="K46" s="371">
        <v>0</v>
      </c>
      <c r="L46" s="371">
        <v>0</v>
      </c>
      <c r="M46" s="371">
        <v>0</v>
      </c>
      <c r="N46" s="371">
        <v>0</v>
      </c>
      <c r="O46" s="371">
        <v>0</v>
      </c>
      <c r="P46" s="371">
        <v>1</v>
      </c>
      <c r="Q46" s="371">
        <v>2</v>
      </c>
      <c r="R46" s="497"/>
    </row>
    <row r="47" spans="1:18" ht="20.100000000000001" customHeight="1" x14ac:dyDescent="0.35">
      <c r="A47" s="74" t="s">
        <v>117</v>
      </c>
      <c r="B47" s="75" t="s">
        <v>123</v>
      </c>
      <c r="C47" s="370">
        <v>0</v>
      </c>
      <c r="D47" s="370">
        <v>0</v>
      </c>
      <c r="E47" s="370">
        <v>0</v>
      </c>
      <c r="F47" s="370">
        <v>0</v>
      </c>
      <c r="G47" s="370">
        <v>0</v>
      </c>
      <c r="H47" s="370">
        <v>0</v>
      </c>
      <c r="I47" s="370">
        <v>0</v>
      </c>
      <c r="J47" s="370">
        <v>0</v>
      </c>
      <c r="K47" s="370">
        <v>0</v>
      </c>
      <c r="L47" s="370">
        <v>0</v>
      </c>
      <c r="M47" s="370">
        <v>0</v>
      </c>
      <c r="N47" s="370">
        <v>0</v>
      </c>
      <c r="O47" s="370">
        <v>0</v>
      </c>
      <c r="P47" s="370">
        <v>0</v>
      </c>
      <c r="Q47" s="370">
        <v>0</v>
      </c>
      <c r="R47" s="497"/>
    </row>
    <row r="48" spans="1:18" ht="20.100000000000001" customHeight="1" x14ac:dyDescent="0.35">
      <c r="A48" s="80" t="s">
        <v>117</v>
      </c>
      <c r="B48" s="81" t="s">
        <v>125</v>
      </c>
      <c r="C48" s="371">
        <v>4.75</v>
      </c>
      <c r="D48" s="371">
        <v>0</v>
      </c>
      <c r="E48" s="371">
        <v>0.7</v>
      </c>
      <c r="F48" s="371">
        <v>2.84</v>
      </c>
      <c r="G48" s="371">
        <v>0</v>
      </c>
      <c r="H48" s="371">
        <v>0</v>
      </c>
      <c r="I48" s="371">
        <v>0.4</v>
      </c>
      <c r="J48" s="371">
        <v>0</v>
      </c>
      <c r="K48" s="371">
        <v>0</v>
      </c>
      <c r="L48" s="371">
        <v>0</v>
      </c>
      <c r="M48" s="371">
        <v>1</v>
      </c>
      <c r="N48" s="371">
        <v>22.17</v>
      </c>
      <c r="O48" s="371">
        <v>0</v>
      </c>
      <c r="P48" s="371">
        <v>10</v>
      </c>
      <c r="Q48" s="371">
        <v>41.86</v>
      </c>
      <c r="R48" s="497"/>
    </row>
    <row r="49" spans="1:18" ht="20.100000000000001" customHeight="1" x14ac:dyDescent="0.35">
      <c r="A49" s="74" t="s">
        <v>128</v>
      </c>
      <c r="B49" s="75" t="s">
        <v>129</v>
      </c>
      <c r="C49" s="370">
        <v>1</v>
      </c>
      <c r="D49" s="370">
        <v>0</v>
      </c>
      <c r="E49" s="370">
        <v>0</v>
      </c>
      <c r="F49" s="370">
        <v>0</v>
      </c>
      <c r="G49" s="370">
        <v>0</v>
      </c>
      <c r="H49" s="370">
        <v>0</v>
      </c>
      <c r="I49" s="370">
        <v>0</v>
      </c>
      <c r="J49" s="370">
        <v>0</v>
      </c>
      <c r="K49" s="370">
        <v>0</v>
      </c>
      <c r="L49" s="370">
        <v>0</v>
      </c>
      <c r="M49" s="370">
        <v>1</v>
      </c>
      <c r="N49" s="370">
        <v>11</v>
      </c>
      <c r="O49" s="370">
        <v>0</v>
      </c>
      <c r="P49" s="370">
        <v>0</v>
      </c>
      <c r="Q49" s="370">
        <v>13</v>
      </c>
      <c r="R49" s="497"/>
    </row>
    <row r="50" spans="1:18" ht="20.100000000000001" customHeight="1" x14ac:dyDescent="0.35">
      <c r="A50" s="80" t="s">
        <v>128</v>
      </c>
      <c r="B50" s="81" t="s">
        <v>130</v>
      </c>
      <c r="C50" s="371">
        <v>1</v>
      </c>
      <c r="D50" s="371">
        <v>0</v>
      </c>
      <c r="E50" s="371">
        <v>0</v>
      </c>
      <c r="F50" s="371">
        <v>0</v>
      </c>
      <c r="G50" s="371">
        <v>0</v>
      </c>
      <c r="H50" s="371">
        <v>0</v>
      </c>
      <c r="I50" s="371">
        <v>0</v>
      </c>
      <c r="J50" s="371">
        <v>0</v>
      </c>
      <c r="K50" s="371">
        <v>0</v>
      </c>
      <c r="L50" s="371">
        <v>0</v>
      </c>
      <c r="M50" s="371">
        <v>0</v>
      </c>
      <c r="N50" s="371">
        <v>0</v>
      </c>
      <c r="O50" s="371">
        <v>0</v>
      </c>
      <c r="P50" s="371">
        <v>4</v>
      </c>
      <c r="Q50" s="371">
        <v>5</v>
      </c>
      <c r="R50" s="497"/>
    </row>
    <row r="51" spans="1:18" ht="20.100000000000001" customHeight="1" x14ac:dyDescent="0.35">
      <c r="A51" s="74" t="s">
        <v>134</v>
      </c>
      <c r="B51" s="75" t="s">
        <v>135</v>
      </c>
      <c r="C51" s="370">
        <v>2</v>
      </c>
      <c r="D51" s="370">
        <v>0</v>
      </c>
      <c r="E51" s="370">
        <v>0</v>
      </c>
      <c r="F51" s="370">
        <v>0</v>
      </c>
      <c r="G51" s="370">
        <v>0</v>
      </c>
      <c r="H51" s="370">
        <v>0</v>
      </c>
      <c r="I51" s="370">
        <v>0</v>
      </c>
      <c r="J51" s="370">
        <v>0</v>
      </c>
      <c r="K51" s="370">
        <v>0</v>
      </c>
      <c r="L51" s="370">
        <v>0</v>
      </c>
      <c r="M51" s="370">
        <v>0</v>
      </c>
      <c r="N51" s="370">
        <v>4.75</v>
      </c>
      <c r="O51" s="370">
        <v>0</v>
      </c>
      <c r="P51" s="370">
        <v>12.68</v>
      </c>
      <c r="Q51" s="370">
        <v>19.43</v>
      </c>
      <c r="R51" s="497"/>
    </row>
    <row r="52" spans="1:18" ht="20.100000000000001" customHeight="1" x14ac:dyDescent="0.35">
      <c r="A52" s="80" t="s">
        <v>134</v>
      </c>
      <c r="B52" s="81" t="s">
        <v>137</v>
      </c>
      <c r="C52" s="371">
        <v>0</v>
      </c>
      <c r="D52" s="371">
        <v>0</v>
      </c>
      <c r="E52" s="371">
        <v>0</v>
      </c>
      <c r="F52" s="371">
        <v>5</v>
      </c>
      <c r="G52" s="371">
        <v>0</v>
      </c>
      <c r="H52" s="371">
        <v>0</v>
      </c>
      <c r="I52" s="371">
        <v>0</v>
      </c>
      <c r="J52" s="371">
        <v>0</v>
      </c>
      <c r="K52" s="371">
        <v>0</v>
      </c>
      <c r="L52" s="371">
        <v>0</v>
      </c>
      <c r="M52" s="371">
        <v>0</v>
      </c>
      <c r="N52" s="371">
        <v>1</v>
      </c>
      <c r="O52" s="371">
        <v>0</v>
      </c>
      <c r="P52" s="371">
        <v>23</v>
      </c>
      <c r="Q52" s="371">
        <v>29</v>
      </c>
      <c r="R52" s="497"/>
    </row>
    <row r="53" spans="1:18" ht="20.100000000000001" customHeight="1" x14ac:dyDescent="0.35">
      <c r="A53" s="74" t="s">
        <v>139</v>
      </c>
      <c r="B53" s="75" t="s">
        <v>140</v>
      </c>
      <c r="C53" s="370">
        <v>2</v>
      </c>
      <c r="D53" s="370">
        <v>0</v>
      </c>
      <c r="E53" s="370">
        <v>0</v>
      </c>
      <c r="F53" s="370">
        <v>0</v>
      </c>
      <c r="G53" s="370">
        <v>0</v>
      </c>
      <c r="H53" s="370">
        <v>0</v>
      </c>
      <c r="I53" s="370">
        <v>2</v>
      </c>
      <c r="J53" s="370">
        <v>0</v>
      </c>
      <c r="K53" s="370">
        <v>0</v>
      </c>
      <c r="L53" s="370">
        <v>0</v>
      </c>
      <c r="M53" s="370">
        <v>0</v>
      </c>
      <c r="N53" s="370">
        <v>0</v>
      </c>
      <c r="O53" s="370">
        <v>0</v>
      </c>
      <c r="P53" s="370">
        <v>0</v>
      </c>
      <c r="Q53" s="370">
        <v>4</v>
      </c>
      <c r="R53" s="497"/>
    </row>
    <row r="54" spans="1:18" ht="20.100000000000001" customHeight="1" x14ac:dyDescent="0.35">
      <c r="A54" s="80" t="s">
        <v>142</v>
      </c>
      <c r="B54" s="81" t="s">
        <v>143</v>
      </c>
      <c r="C54" s="371">
        <v>1</v>
      </c>
      <c r="D54" s="371">
        <v>0</v>
      </c>
      <c r="E54" s="371">
        <v>2</v>
      </c>
      <c r="F54" s="371">
        <v>0</v>
      </c>
      <c r="G54" s="371">
        <v>0</v>
      </c>
      <c r="H54" s="371">
        <v>0</v>
      </c>
      <c r="I54" s="371">
        <v>0</v>
      </c>
      <c r="J54" s="371">
        <v>0</v>
      </c>
      <c r="K54" s="371">
        <v>0</v>
      </c>
      <c r="L54" s="371">
        <v>0</v>
      </c>
      <c r="M54" s="371">
        <v>0</v>
      </c>
      <c r="N54" s="371">
        <v>1</v>
      </c>
      <c r="O54" s="371">
        <v>0</v>
      </c>
      <c r="P54" s="371">
        <v>0</v>
      </c>
      <c r="Q54" s="371">
        <v>4</v>
      </c>
      <c r="R54" s="497"/>
    </row>
    <row r="55" spans="1:18" ht="20.100000000000001" customHeight="1" x14ac:dyDescent="0.35">
      <c r="A55" s="74" t="s">
        <v>145</v>
      </c>
      <c r="B55" s="75" t="s">
        <v>146</v>
      </c>
      <c r="C55" s="370">
        <v>0</v>
      </c>
      <c r="D55" s="370">
        <v>0</v>
      </c>
      <c r="E55" s="370">
        <v>2</v>
      </c>
      <c r="F55" s="370">
        <v>0</v>
      </c>
      <c r="G55" s="370">
        <v>1</v>
      </c>
      <c r="H55" s="370">
        <v>0</v>
      </c>
      <c r="I55" s="370">
        <v>0</v>
      </c>
      <c r="J55" s="370">
        <v>0</v>
      </c>
      <c r="K55" s="370">
        <v>0</v>
      </c>
      <c r="L55" s="370">
        <v>0</v>
      </c>
      <c r="M55" s="370">
        <v>0</v>
      </c>
      <c r="N55" s="370">
        <v>1</v>
      </c>
      <c r="O55" s="370">
        <v>0</v>
      </c>
      <c r="P55" s="370">
        <v>4</v>
      </c>
      <c r="Q55" s="370">
        <v>8</v>
      </c>
      <c r="R55" s="497"/>
    </row>
    <row r="56" spans="1:18" ht="20.100000000000001" customHeight="1" x14ac:dyDescent="0.35">
      <c r="A56" s="80" t="s">
        <v>145</v>
      </c>
      <c r="B56" s="81" t="s">
        <v>150</v>
      </c>
      <c r="C56" s="371">
        <v>0</v>
      </c>
      <c r="D56" s="371">
        <v>0</v>
      </c>
      <c r="E56" s="371">
        <v>0</v>
      </c>
      <c r="F56" s="371">
        <v>0</v>
      </c>
      <c r="G56" s="371">
        <v>0</v>
      </c>
      <c r="H56" s="371">
        <v>0</v>
      </c>
      <c r="I56" s="371">
        <v>0</v>
      </c>
      <c r="J56" s="371">
        <v>0</v>
      </c>
      <c r="K56" s="371">
        <v>0</v>
      </c>
      <c r="L56" s="371">
        <v>0</v>
      </c>
      <c r="M56" s="371">
        <v>0</v>
      </c>
      <c r="N56" s="371">
        <v>0</v>
      </c>
      <c r="O56" s="371">
        <v>0</v>
      </c>
      <c r="P56" s="371">
        <v>0</v>
      </c>
      <c r="Q56" s="371">
        <v>0</v>
      </c>
      <c r="R56" s="497"/>
    </row>
    <row r="57" spans="1:18" ht="20.100000000000001" customHeight="1" x14ac:dyDescent="0.35">
      <c r="A57" s="74" t="s">
        <v>145</v>
      </c>
      <c r="B57" s="75" t="s">
        <v>152</v>
      </c>
      <c r="C57" s="370">
        <v>6</v>
      </c>
      <c r="D57" s="370">
        <v>0</v>
      </c>
      <c r="E57" s="370">
        <v>0</v>
      </c>
      <c r="F57" s="370">
        <v>0</v>
      </c>
      <c r="G57" s="370">
        <v>0</v>
      </c>
      <c r="H57" s="370">
        <v>0</v>
      </c>
      <c r="I57" s="370">
        <v>0</v>
      </c>
      <c r="J57" s="370">
        <v>0</v>
      </c>
      <c r="K57" s="370">
        <v>0</v>
      </c>
      <c r="L57" s="370">
        <v>0</v>
      </c>
      <c r="M57" s="370">
        <v>0</v>
      </c>
      <c r="N57" s="370">
        <v>0</v>
      </c>
      <c r="O57" s="370">
        <v>0</v>
      </c>
      <c r="P57" s="370">
        <v>3</v>
      </c>
      <c r="Q57" s="370">
        <v>9</v>
      </c>
      <c r="R57" s="497"/>
    </row>
    <row r="58" spans="1:18" ht="20.100000000000001" customHeight="1" x14ac:dyDescent="0.35">
      <c r="A58" s="80" t="s">
        <v>154</v>
      </c>
      <c r="B58" s="81" t="s">
        <v>155</v>
      </c>
      <c r="C58" s="371">
        <v>0</v>
      </c>
      <c r="D58" s="371">
        <v>0</v>
      </c>
      <c r="E58" s="371">
        <v>0</v>
      </c>
      <c r="F58" s="371">
        <v>0</v>
      </c>
      <c r="G58" s="371">
        <v>0</v>
      </c>
      <c r="H58" s="371">
        <v>0</v>
      </c>
      <c r="I58" s="371">
        <v>0</v>
      </c>
      <c r="J58" s="371">
        <v>0</v>
      </c>
      <c r="K58" s="371">
        <v>0</v>
      </c>
      <c r="L58" s="371">
        <v>0</v>
      </c>
      <c r="M58" s="371">
        <v>0</v>
      </c>
      <c r="N58" s="371">
        <v>0</v>
      </c>
      <c r="O58" s="371">
        <v>0</v>
      </c>
      <c r="P58" s="371">
        <v>4</v>
      </c>
      <c r="Q58" s="371">
        <v>4</v>
      </c>
      <c r="R58" s="497"/>
    </row>
    <row r="59" spans="1:18" ht="20.100000000000001" customHeight="1" x14ac:dyDescent="0.35">
      <c r="A59" s="74" t="s">
        <v>157</v>
      </c>
      <c r="B59" s="75" t="s">
        <v>158</v>
      </c>
      <c r="C59" s="370">
        <v>0</v>
      </c>
      <c r="D59" s="370">
        <v>0</v>
      </c>
      <c r="E59" s="370">
        <v>0</v>
      </c>
      <c r="F59" s="370">
        <v>0</v>
      </c>
      <c r="G59" s="370">
        <v>0</v>
      </c>
      <c r="H59" s="370">
        <v>0</v>
      </c>
      <c r="I59" s="370">
        <v>1</v>
      </c>
      <c r="J59" s="370">
        <v>0</v>
      </c>
      <c r="K59" s="370">
        <v>0</v>
      </c>
      <c r="L59" s="370">
        <v>0</v>
      </c>
      <c r="M59" s="370">
        <v>0</v>
      </c>
      <c r="N59" s="370">
        <v>0</v>
      </c>
      <c r="O59" s="370">
        <v>0</v>
      </c>
      <c r="P59" s="370">
        <v>0</v>
      </c>
      <c r="Q59" s="370">
        <v>1</v>
      </c>
      <c r="R59" s="497"/>
    </row>
    <row r="60" spans="1:18" ht="20.100000000000001" customHeight="1" x14ac:dyDescent="0.35">
      <c r="A60" s="80" t="s">
        <v>157</v>
      </c>
      <c r="B60" s="81" t="s">
        <v>160</v>
      </c>
      <c r="C60" s="371">
        <v>2</v>
      </c>
      <c r="D60" s="371">
        <v>0</v>
      </c>
      <c r="E60" s="371">
        <v>0</v>
      </c>
      <c r="F60" s="371">
        <v>1</v>
      </c>
      <c r="G60" s="371">
        <v>3</v>
      </c>
      <c r="H60" s="371">
        <v>0</v>
      </c>
      <c r="I60" s="371">
        <v>0</v>
      </c>
      <c r="J60" s="371">
        <v>0</v>
      </c>
      <c r="K60" s="371">
        <v>0</v>
      </c>
      <c r="L60" s="371">
        <v>0</v>
      </c>
      <c r="M60" s="371">
        <v>0</v>
      </c>
      <c r="N60" s="371">
        <v>0</v>
      </c>
      <c r="O60" s="371">
        <v>0</v>
      </c>
      <c r="P60" s="371">
        <v>0</v>
      </c>
      <c r="Q60" s="371">
        <v>6</v>
      </c>
      <c r="R60" s="497"/>
    </row>
    <row r="61" spans="1:18" ht="20.100000000000001" customHeight="1" x14ac:dyDescent="0.35">
      <c r="A61" s="74" t="s">
        <v>162</v>
      </c>
      <c r="B61" s="75" t="s">
        <v>163</v>
      </c>
      <c r="C61" s="370">
        <v>1</v>
      </c>
      <c r="D61" s="370">
        <v>0</v>
      </c>
      <c r="E61" s="370">
        <v>0</v>
      </c>
      <c r="F61" s="370">
        <v>0</v>
      </c>
      <c r="G61" s="370">
        <v>0</v>
      </c>
      <c r="H61" s="370">
        <v>0</v>
      </c>
      <c r="I61" s="370">
        <v>3.17</v>
      </c>
      <c r="J61" s="370">
        <v>0</v>
      </c>
      <c r="K61" s="370">
        <v>0</v>
      </c>
      <c r="L61" s="370">
        <v>0</v>
      </c>
      <c r="M61" s="370">
        <v>0</v>
      </c>
      <c r="N61" s="370">
        <v>4.5199999999999996</v>
      </c>
      <c r="O61" s="370">
        <v>0</v>
      </c>
      <c r="P61" s="370">
        <v>15.04</v>
      </c>
      <c r="Q61" s="370">
        <v>23.73</v>
      </c>
      <c r="R61" s="497"/>
    </row>
    <row r="62" spans="1:18" ht="20.100000000000001" customHeight="1" x14ac:dyDescent="0.35">
      <c r="A62" s="80" t="s">
        <v>162</v>
      </c>
      <c r="B62" s="81" t="s">
        <v>165</v>
      </c>
      <c r="C62" s="371">
        <v>4.9000000000000004</v>
      </c>
      <c r="D62" s="371">
        <v>0</v>
      </c>
      <c r="E62" s="371">
        <v>0</v>
      </c>
      <c r="F62" s="371">
        <v>0</v>
      </c>
      <c r="G62" s="371">
        <v>0</v>
      </c>
      <c r="H62" s="371">
        <v>0</v>
      </c>
      <c r="I62" s="371">
        <v>0</v>
      </c>
      <c r="J62" s="371">
        <v>0</v>
      </c>
      <c r="K62" s="371">
        <v>0</v>
      </c>
      <c r="L62" s="371">
        <v>1</v>
      </c>
      <c r="M62" s="371">
        <v>0</v>
      </c>
      <c r="N62" s="371">
        <v>0</v>
      </c>
      <c r="O62" s="371">
        <v>0</v>
      </c>
      <c r="P62" s="371">
        <v>0</v>
      </c>
      <c r="Q62" s="371">
        <v>5.9</v>
      </c>
      <c r="R62" s="497"/>
    </row>
    <row r="63" spans="1:18" ht="20.100000000000001" customHeight="1" x14ac:dyDescent="0.35">
      <c r="A63" s="74" t="s">
        <v>162</v>
      </c>
      <c r="B63" s="75" t="s">
        <v>166</v>
      </c>
      <c r="C63" s="370">
        <v>6</v>
      </c>
      <c r="D63" s="370">
        <v>0</v>
      </c>
      <c r="E63" s="370">
        <v>0</v>
      </c>
      <c r="F63" s="370">
        <v>0</v>
      </c>
      <c r="G63" s="370">
        <v>0</v>
      </c>
      <c r="H63" s="370">
        <v>0</v>
      </c>
      <c r="I63" s="370">
        <v>0</v>
      </c>
      <c r="J63" s="370">
        <v>0</v>
      </c>
      <c r="K63" s="370">
        <v>0</v>
      </c>
      <c r="L63" s="370">
        <v>0</v>
      </c>
      <c r="M63" s="370">
        <v>0</v>
      </c>
      <c r="N63" s="370">
        <v>5.0999999999999996</v>
      </c>
      <c r="O63" s="370">
        <v>1.5</v>
      </c>
      <c r="P63" s="370">
        <v>8</v>
      </c>
      <c r="Q63" s="370">
        <v>20.6</v>
      </c>
      <c r="R63" s="497"/>
    </row>
    <row r="64" spans="1:18" ht="20.100000000000001" customHeight="1" x14ac:dyDescent="0.35">
      <c r="A64" s="80" t="s">
        <v>168</v>
      </c>
      <c r="B64" s="81" t="s">
        <v>169</v>
      </c>
      <c r="C64" s="371">
        <v>0</v>
      </c>
      <c r="D64" s="371">
        <v>0</v>
      </c>
      <c r="E64" s="371">
        <v>0</v>
      </c>
      <c r="F64" s="371">
        <v>0</v>
      </c>
      <c r="G64" s="371">
        <v>0</v>
      </c>
      <c r="H64" s="371">
        <v>0</v>
      </c>
      <c r="I64" s="371">
        <v>0</v>
      </c>
      <c r="J64" s="371">
        <v>0</v>
      </c>
      <c r="K64" s="371">
        <v>0</v>
      </c>
      <c r="L64" s="371">
        <v>0</v>
      </c>
      <c r="M64" s="371">
        <v>0</v>
      </c>
      <c r="N64" s="371">
        <v>0</v>
      </c>
      <c r="O64" s="371">
        <v>0</v>
      </c>
      <c r="P64" s="371">
        <v>0</v>
      </c>
      <c r="Q64" s="371">
        <v>0</v>
      </c>
      <c r="R64" s="497"/>
    </row>
    <row r="65" spans="1:18" ht="20.100000000000001" customHeight="1" x14ac:dyDescent="0.35">
      <c r="A65" s="74" t="s">
        <v>168</v>
      </c>
      <c r="B65" s="75" t="s">
        <v>171</v>
      </c>
      <c r="C65" s="370">
        <v>0</v>
      </c>
      <c r="D65" s="370">
        <v>0</v>
      </c>
      <c r="E65" s="370">
        <v>0</v>
      </c>
      <c r="F65" s="370">
        <v>0</v>
      </c>
      <c r="G65" s="370">
        <v>6.8</v>
      </c>
      <c r="H65" s="370">
        <v>0</v>
      </c>
      <c r="I65" s="370">
        <v>0</v>
      </c>
      <c r="J65" s="370">
        <v>0</v>
      </c>
      <c r="K65" s="370">
        <v>0</v>
      </c>
      <c r="L65" s="370">
        <v>0</v>
      </c>
      <c r="M65" s="370">
        <v>0</v>
      </c>
      <c r="N65" s="370">
        <v>3</v>
      </c>
      <c r="O65" s="370">
        <v>0</v>
      </c>
      <c r="P65" s="370">
        <v>0</v>
      </c>
      <c r="Q65" s="370">
        <v>9.8000000000000007</v>
      </c>
      <c r="R65" s="497"/>
    </row>
    <row r="66" spans="1:18" ht="20.100000000000001" customHeight="1" x14ac:dyDescent="0.35">
      <c r="A66" s="80" t="s">
        <v>173</v>
      </c>
      <c r="B66" s="81" t="s">
        <v>174</v>
      </c>
      <c r="C66" s="371">
        <v>3</v>
      </c>
      <c r="D66" s="371">
        <v>0</v>
      </c>
      <c r="E66" s="371">
        <v>0</v>
      </c>
      <c r="F66" s="371">
        <v>0</v>
      </c>
      <c r="G66" s="371">
        <v>7</v>
      </c>
      <c r="H66" s="371">
        <v>0</v>
      </c>
      <c r="I66" s="371">
        <v>0</v>
      </c>
      <c r="J66" s="371">
        <v>0</v>
      </c>
      <c r="K66" s="371">
        <v>0</v>
      </c>
      <c r="L66" s="371">
        <v>0</v>
      </c>
      <c r="M66" s="371">
        <v>0</v>
      </c>
      <c r="N66" s="371">
        <v>0</v>
      </c>
      <c r="O66" s="371">
        <v>0</v>
      </c>
      <c r="P66" s="371">
        <v>0</v>
      </c>
      <c r="Q66" s="371">
        <v>10</v>
      </c>
      <c r="R66" s="497"/>
    </row>
    <row r="67" spans="1:18" ht="20.100000000000001" customHeight="1" x14ac:dyDescent="0.35">
      <c r="A67" s="74" t="s">
        <v>176</v>
      </c>
      <c r="B67" s="75" t="s">
        <v>177</v>
      </c>
      <c r="C67" s="370">
        <v>1.1499999999999999</v>
      </c>
      <c r="D67" s="370">
        <v>0</v>
      </c>
      <c r="E67" s="370">
        <v>0</v>
      </c>
      <c r="F67" s="370">
        <v>0.5</v>
      </c>
      <c r="G67" s="370">
        <v>0</v>
      </c>
      <c r="H67" s="370">
        <v>0</v>
      </c>
      <c r="I67" s="370">
        <v>0</v>
      </c>
      <c r="J67" s="370">
        <v>0</v>
      </c>
      <c r="K67" s="370">
        <v>0</v>
      </c>
      <c r="L67" s="370">
        <v>0</v>
      </c>
      <c r="M67" s="370">
        <v>0</v>
      </c>
      <c r="N67" s="370">
        <v>4.6500000000000004</v>
      </c>
      <c r="O67" s="370">
        <v>0</v>
      </c>
      <c r="P67" s="370">
        <v>0</v>
      </c>
      <c r="Q67" s="370">
        <v>6.3</v>
      </c>
      <c r="R67" s="497"/>
    </row>
    <row r="68" spans="1:18" ht="20.100000000000001" customHeight="1" x14ac:dyDescent="0.35">
      <c r="A68" s="80" t="s">
        <v>179</v>
      </c>
      <c r="B68" s="81" t="s">
        <v>180</v>
      </c>
      <c r="C68" s="371">
        <v>0</v>
      </c>
      <c r="D68" s="371">
        <v>0</v>
      </c>
      <c r="E68" s="371">
        <v>0</v>
      </c>
      <c r="F68" s="371">
        <v>0</v>
      </c>
      <c r="G68" s="371">
        <v>0</v>
      </c>
      <c r="H68" s="371">
        <v>0</v>
      </c>
      <c r="I68" s="371">
        <v>0</v>
      </c>
      <c r="J68" s="371">
        <v>0</v>
      </c>
      <c r="K68" s="371">
        <v>0</v>
      </c>
      <c r="L68" s="371">
        <v>0</v>
      </c>
      <c r="M68" s="371">
        <v>0</v>
      </c>
      <c r="N68" s="371">
        <v>0</v>
      </c>
      <c r="O68" s="371">
        <v>0</v>
      </c>
      <c r="P68" s="371">
        <v>0</v>
      </c>
      <c r="Q68" s="371">
        <v>0</v>
      </c>
      <c r="R68" s="497"/>
    </row>
    <row r="69" spans="1:18" ht="20.100000000000001" customHeight="1" x14ac:dyDescent="0.35">
      <c r="A69" s="74" t="s">
        <v>182</v>
      </c>
      <c r="B69" s="75" t="s">
        <v>183</v>
      </c>
      <c r="C69" s="370">
        <v>0.5</v>
      </c>
      <c r="D69" s="370">
        <v>0</v>
      </c>
      <c r="E69" s="370">
        <v>0</v>
      </c>
      <c r="F69" s="370">
        <v>0</v>
      </c>
      <c r="G69" s="370">
        <v>0</v>
      </c>
      <c r="H69" s="370">
        <v>0</v>
      </c>
      <c r="I69" s="370">
        <v>0</v>
      </c>
      <c r="J69" s="370">
        <v>0</v>
      </c>
      <c r="K69" s="370">
        <v>0</v>
      </c>
      <c r="L69" s="370">
        <v>0</v>
      </c>
      <c r="M69" s="370">
        <v>0</v>
      </c>
      <c r="N69" s="370">
        <v>0</v>
      </c>
      <c r="O69" s="370">
        <v>0</v>
      </c>
      <c r="P69" s="370">
        <v>1</v>
      </c>
      <c r="Q69" s="370">
        <v>1.5</v>
      </c>
      <c r="R69" s="497"/>
    </row>
    <row r="70" spans="1:18" ht="20.100000000000001" customHeight="1" x14ac:dyDescent="0.35">
      <c r="A70" s="80" t="s">
        <v>185</v>
      </c>
      <c r="B70" s="81" t="s">
        <v>186</v>
      </c>
      <c r="C70" s="371">
        <v>1</v>
      </c>
      <c r="D70" s="371">
        <v>0</v>
      </c>
      <c r="E70" s="371">
        <v>0</v>
      </c>
      <c r="F70" s="371">
        <v>0</v>
      </c>
      <c r="G70" s="371">
        <v>0</v>
      </c>
      <c r="H70" s="371">
        <v>0</v>
      </c>
      <c r="I70" s="371">
        <v>0</v>
      </c>
      <c r="J70" s="371">
        <v>0</v>
      </c>
      <c r="K70" s="371">
        <v>0</v>
      </c>
      <c r="L70" s="371">
        <v>0</v>
      </c>
      <c r="M70" s="371">
        <v>0</v>
      </c>
      <c r="N70" s="371">
        <v>1</v>
      </c>
      <c r="O70" s="371">
        <v>0</v>
      </c>
      <c r="P70" s="371">
        <v>0</v>
      </c>
      <c r="Q70" s="371">
        <v>2</v>
      </c>
      <c r="R70" s="497"/>
    </row>
    <row r="71" spans="1:18" ht="25.5" customHeight="1" x14ac:dyDescent="0.35">
      <c r="A71" s="358"/>
      <c r="B71" s="358" t="s">
        <v>704</v>
      </c>
      <c r="C71" s="368">
        <v>128.38999999999999</v>
      </c>
      <c r="D71" s="368">
        <v>22.1</v>
      </c>
      <c r="E71" s="368">
        <v>22</v>
      </c>
      <c r="F71" s="368">
        <v>19.12</v>
      </c>
      <c r="G71" s="368">
        <v>19.8</v>
      </c>
      <c r="H71" s="368">
        <v>0</v>
      </c>
      <c r="I71" s="368">
        <v>45.32</v>
      </c>
      <c r="J71" s="368">
        <v>0</v>
      </c>
      <c r="K71" s="368">
        <v>6</v>
      </c>
      <c r="L71" s="368">
        <v>30.13</v>
      </c>
      <c r="M71" s="368">
        <v>13.3</v>
      </c>
      <c r="N71" s="368">
        <v>174.17</v>
      </c>
      <c r="O71" s="368">
        <v>9.3000000000000007</v>
      </c>
      <c r="P71" s="368">
        <v>190.17</v>
      </c>
      <c r="Q71" s="368">
        <v>679.8</v>
      </c>
      <c r="R71" s="497"/>
    </row>
    <row r="72" spans="1:18" ht="25.5" customHeight="1" x14ac:dyDescent="0.35">
      <c r="A72" s="358"/>
      <c r="B72" s="358" t="s">
        <v>371</v>
      </c>
      <c r="C72" s="368">
        <v>2.92</v>
      </c>
      <c r="D72" s="368">
        <v>7.37</v>
      </c>
      <c r="E72" s="368">
        <v>2.44</v>
      </c>
      <c r="F72" s="368">
        <v>1.91</v>
      </c>
      <c r="G72" s="368">
        <v>3.3</v>
      </c>
      <c r="H72" s="368">
        <v>0</v>
      </c>
      <c r="I72" s="368">
        <v>4.12</v>
      </c>
      <c r="J72" s="368">
        <v>0</v>
      </c>
      <c r="K72" s="368">
        <v>3</v>
      </c>
      <c r="L72" s="368">
        <v>5.0199999999999996</v>
      </c>
      <c r="M72" s="368">
        <v>2.2200000000000002</v>
      </c>
      <c r="N72" s="368">
        <v>6.22</v>
      </c>
      <c r="O72" s="368">
        <v>3.1</v>
      </c>
      <c r="P72" s="368">
        <v>8.64</v>
      </c>
      <c r="Q72" s="368">
        <v>12.14</v>
      </c>
    </row>
    <row r="73" spans="1:18" ht="25.5" customHeight="1" thickBot="1" x14ac:dyDescent="0.4">
      <c r="A73" s="358"/>
      <c r="B73" s="358" t="s">
        <v>695</v>
      </c>
      <c r="C73" s="369">
        <v>44</v>
      </c>
      <c r="D73" s="369">
        <v>3</v>
      </c>
      <c r="E73" s="369">
        <v>9</v>
      </c>
      <c r="F73" s="369">
        <v>10</v>
      </c>
      <c r="G73" s="369">
        <v>6</v>
      </c>
      <c r="H73" s="369">
        <v>0</v>
      </c>
      <c r="I73" s="369">
        <v>11</v>
      </c>
      <c r="J73" s="369">
        <v>0</v>
      </c>
      <c r="K73" s="369">
        <v>2</v>
      </c>
      <c r="L73" s="369">
        <v>6</v>
      </c>
      <c r="M73" s="369">
        <v>6</v>
      </c>
      <c r="N73" s="369">
        <v>28</v>
      </c>
      <c r="O73" s="369">
        <v>3</v>
      </c>
      <c r="P73" s="369">
        <v>22</v>
      </c>
      <c r="Q73" s="369">
        <v>56</v>
      </c>
    </row>
    <row r="74" spans="1:18" s="526" customFormat="1" ht="25.5" customHeight="1" thickTop="1" x14ac:dyDescent="0.35">
      <c r="A74" s="610"/>
      <c r="B74" s="525" t="s">
        <v>888</v>
      </c>
      <c r="C74" s="611"/>
      <c r="D74" s="611"/>
      <c r="E74" s="611"/>
      <c r="F74" s="611"/>
      <c r="G74" s="611"/>
      <c r="H74" s="611"/>
      <c r="I74" s="611"/>
      <c r="J74" s="611"/>
      <c r="K74" s="611"/>
      <c r="L74" s="611"/>
      <c r="M74" s="611"/>
      <c r="N74" s="611"/>
      <c r="O74" s="611"/>
      <c r="P74" s="611"/>
      <c r="Q74" s="611"/>
    </row>
    <row r="75" spans="1:18" s="526" customFormat="1" ht="20.100000000000001" customHeight="1" x14ac:dyDescent="0.35">
      <c r="A75" s="74" t="s">
        <v>864</v>
      </c>
      <c r="B75" s="75" t="s">
        <v>865</v>
      </c>
      <c r="C75" s="366">
        <v>3</v>
      </c>
      <c r="D75" s="366">
        <v>0</v>
      </c>
      <c r="E75" s="366">
        <v>0</v>
      </c>
      <c r="F75" s="366">
        <v>0</v>
      </c>
      <c r="G75" s="366">
        <v>0</v>
      </c>
      <c r="H75" s="366">
        <v>0</v>
      </c>
      <c r="I75" s="366">
        <v>0</v>
      </c>
      <c r="J75" s="366">
        <v>0</v>
      </c>
      <c r="K75" s="366">
        <v>0</v>
      </c>
      <c r="L75" s="366">
        <v>0</v>
      </c>
      <c r="M75" s="366">
        <v>0</v>
      </c>
      <c r="N75" s="366">
        <v>6</v>
      </c>
      <c r="O75" s="366">
        <v>0</v>
      </c>
      <c r="P75" s="366">
        <v>0</v>
      </c>
      <c r="Q75" s="366">
        <v>9</v>
      </c>
    </row>
    <row r="77" spans="1:18" ht="22.5" customHeight="1" x14ac:dyDescent="0.35">
      <c r="A77" s="648" t="s">
        <v>850</v>
      </c>
      <c r="B77" s="648"/>
    </row>
    <row r="78" spans="1:18" ht="16.5" customHeight="1" x14ac:dyDescent="0.35">
      <c r="A78" s="475" t="s">
        <v>486</v>
      </c>
      <c r="B78" s="474"/>
    </row>
    <row r="79" spans="1:18" ht="13.15" x14ac:dyDescent="0.35">
      <c r="D79" s="349"/>
      <c r="E79" s="349"/>
      <c r="F79" s="349"/>
      <c r="G79" s="349"/>
    </row>
    <row r="80" spans="1:18" ht="13.15" x14ac:dyDescent="0.35">
      <c r="D80" s="350"/>
      <c r="E80" s="351"/>
      <c r="F80" s="351"/>
      <c r="G80" s="351"/>
    </row>
    <row r="81" spans="4:7" ht="13.15" x14ac:dyDescent="0.35">
      <c r="D81" s="350"/>
      <c r="E81" s="351"/>
      <c r="F81" s="351"/>
      <c r="G81" s="351"/>
    </row>
    <row r="82" spans="4:7" ht="13.15" x14ac:dyDescent="0.35">
      <c r="D82" s="350"/>
      <c r="E82" s="351"/>
      <c r="F82" s="351"/>
      <c r="G82" s="351"/>
    </row>
    <row r="83" spans="4:7" ht="13.15" x14ac:dyDescent="0.35">
      <c r="D83" s="350"/>
      <c r="E83" s="351"/>
      <c r="F83" s="351"/>
      <c r="G83" s="351"/>
    </row>
    <row r="84" spans="4:7" ht="13.15" x14ac:dyDescent="0.35">
      <c r="D84" s="350"/>
      <c r="E84" s="351"/>
      <c r="F84" s="351"/>
      <c r="G84" s="351"/>
    </row>
    <row r="85" spans="4:7" ht="13.15" x14ac:dyDescent="0.35">
      <c r="D85" s="350"/>
      <c r="E85" s="351"/>
      <c r="F85" s="351"/>
      <c r="G85" s="351"/>
    </row>
    <row r="86" spans="4:7" ht="13.15" x14ac:dyDescent="0.35">
      <c r="D86" s="350"/>
      <c r="E86" s="351"/>
      <c r="F86" s="351"/>
      <c r="G86" s="351"/>
    </row>
    <row r="87" spans="4:7" ht="13.15" x14ac:dyDescent="0.35">
      <c r="D87" s="350"/>
      <c r="E87" s="351"/>
      <c r="F87" s="351"/>
      <c r="G87" s="351"/>
    </row>
    <row r="88" spans="4:7" ht="13.15" x14ac:dyDescent="0.35">
      <c r="D88" s="350"/>
      <c r="E88" s="351"/>
      <c r="F88" s="351"/>
      <c r="G88" s="351"/>
    </row>
    <row r="89" spans="4:7" ht="13.15" x14ac:dyDescent="0.35">
      <c r="D89" s="350"/>
      <c r="E89" s="351"/>
      <c r="F89" s="351"/>
      <c r="G89" s="351"/>
    </row>
    <row r="90" spans="4:7" ht="13.15" x14ac:dyDescent="0.35">
      <c r="D90" s="350"/>
      <c r="E90" s="351"/>
      <c r="F90" s="351"/>
      <c r="G90" s="351"/>
    </row>
    <row r="91" spans="4:7" ht="13.15" x14ac:dyDescent="0.35">
      <c r="D91" s="350"/>
      <c r="E91" s="351"/>
      <c r="F91" s="351"/>
      <c r="G91" s="351"/>
    </row>
    <row r="92" spans="4:7" ht="13.15" x14ac:dyDescent="0.35">
      <c r="D92" s="350"/>
      <c r="E92" s="351"/>
      <c r="F92" s="351"/>
      <c r="G92" s="351"/>
    </row>
    <row r="93" spans="4:7" ht="13.15" x14ac:dyDescent="0.35">
      <c r="D93" s="350"/>
      <c r="E93" s="351"/>
      <c r="F93" s="351"/>
      <c r="G93" s="351"/>
    </row>
    <row r="94" spans="4:7" ht="13.15" x14ac:dyDescent="0.35">
      <c r="D94" s="350"/>
      <c r="E94" s="351"/>
      <c r="F94" s="351"/>
      <c r="G94" s="351"/>
    </row>
  </sheetData>
  <autoFilter ref="A3:Q4"/>
  <mergeCells count="20">
    <mergeCell ref="Q3:Q4"/>
    <mergeCell ref="A1:B1"/>
    <mergeCell ref="K3:K4"/>
    <mergeCell ref="L3:L4"/>
    <mergeCell ref="A3:A4"/>
    <mergeCell ref="B3:B4"/>
    <mergeCell ref="C3:C4"/>
    <mergeCell ref="D3:D4"/>
    <mergeCell ref="E3:E4"/>
    <mergeCell ref="F3:F4"/>
    <mergeCell ref="A2:B2"/>
    <mergeCell ref="G3:G4"/>
    <mergeCell ref="H3:H4"/>
    <mergeCell ref="I3:I4"/>
    <mergeCell ref="J3:J4"/>
    <mergeCell ref="A77:B77"/>
    <mergeCell ref="M3:M4"/>
    <mergeCell ref="N3:N4"/>
    <mergeCell ref="O3:O4"/>
    <mergeCell ref="P3:P4"/>
  </mergeCells>
  <hyperlinks>
    <hyperlink ref="A2:B2" location="TOC!A1" display="Return to Table of Contents"/>
  </hyperlinks>
  <pageMargins left="0.25" right="0.25" top="0.75" bottom="0.75" header="0.3" footer="0.3"/>
  <pageSetup scale="43" fitToWidth="0" orientation="portrait" horizontalDpi="1200" verticalDpi="1200" r:id="rId1"/>
  <headerFooter>
    <oddHeader>&amp;L&amp;9 2019-20 &amp;"Arial,Italic"Survey of Dental Education&amp;"Arial,Regular"
Report 1 - Academic Programs, Enrollment, and Graduates</oddHeader>
  </headerFooter>
  <colBreaks count="1" manualBreakCount="1">
    <brk id="12" max="77"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R95"/>
  <sheetViews>
    <sheetView zoomScaleNormal="100" workbookViewId="0">
      <pane xSplit="2" ySplit="4" topLeftCell="C5" activePane="bottomRight" state="frozen"/>
      <selection activeCell="B51" sqref="B51"/>
      <selection pane="topRight" activeCell="B51" sqref="B51"/>
      <selection pane="bottomLeft" activeCell="B51" sqref="B51"/>
      <selection pane="bottomRight" sqref="A1:B1"/>
    </sheetView>
  </sheetViews>
  <sheetFormatPr defaultColWidth="9.1328125" defaultRowHeight="12.75" x14ac:dyDescent="0.35"/>
  <cols>
    <col min="1" max="1" width="9.86328125" style="374" customWidth="1"/>
    <col min="2" max="2" width="57.73046875" style="374" customWidth="1"/>
    <col min="3" max="3" width="13.86328125" style="374" customWidth="1"/>
    <col min="4" max="4" width="13" style="374" customWidth="1"/>
    <col min="5" max="5" width="13.1328125" style="374" customWidth="1"/>
    <col min="6" max="6" width="12.59765625" style="374" customWidth="1"/>
    <col min="7" max="7" width="13" style="374" customWidth="1"/>
    <col min="8" max="10" width="12.86328125" style="374" customWidth="1"/>
    <col min="11" max="11" width="13.1328125" style="374" customWidth="1"/>
    <col min="12" max="12" width="12.86328125" style="374" customWidth="1"/>
    <col min="13" max="14" width="13.3984375" style="374" customWidth="1"/>
    <col min="15" max="16" width="13.1328125" style="374" customWidth="1"/>
    <col min="17" max="17" width="15.59765625" style="374" customWidth="1"/>
    <col min="18" max="16384" width="9.1328125" style="374"/>
  </cols>
  <sheetData>
    <row r="1" spans="1:18" ht="35.25" customHeight="1" x14ac:dyDescent="0.35">
      <c r="A1" s="740" t="s">
        <v>923</v>
      </c>
      <c r="B1" s="740"/>
    </row>
    <row r="2" spans="1:18" ht="22.5" customHeight="1" x14ac:dyDescent="0.35">
      <c r="A2" s="643" t="s">
        <v>0</v>
      </c>
      <c r="B2" s="643"/>
    </row>
    <row r="3" spans="1:18" ht="12.75" customHeight="1" x14ac:dyDescent="0.35">
      <c r="A3" s="676" t="s">
        <v>894</v>
      </c>
      <c r="B3" s="735" t="s">
        <v>887</v>
      </c>
      <c r="C3" s="660" t="s">
        <v>697</v>
      </c>
      <c r="D3" s="660" t="s">
        <v>681</v>
      </c>
      <c r="E3" s="660" t="s">
        <v>682</v>
      </c>
      <c r="F3" s="660" t="s">
        <v>683</v>
      </c>
      <c r="G3" s="660" t="s">
        <v>684</v>
      </c>
      <c r="H3" s="660" t="s">
        <v>685</v>
      </c>
      <c r="I3" s="660" t="s">
        <v>698</v>
      </c>
      <c r="J3" s="660" t="s">
        <v>686</v>
      </c>
      <c r="K3" s="660" t="s">
        <v>687</v>
      </c>
      <c r="L3" s="660" t="s">
        <v>688</v>
      </c>
      <c r="M3" s="660" t="s">
        <v>689</v>
      </c>
      <c r="N3" s="660" t="s">
        <v>690</v>
      </c>
      <c r="O3" s="660" t="s">
        <v>691</v>
      </c>
      <c r="P3" s="660" t="s">
        <v>692</v>
      </c>
      <c r="Q3" s="660" t="s">
        <v>708</v>
      </c>
    </row>
    <row r="4" spans="1:18" ht="50.25" customHeight="1" x14ac:dyDescent="0.35">
      <c r="A4" s="676"/>
      <c r="B4" s="735"/>
      <c r="C4" s="660"/>
      <c r="D4" s="660"/>
      <c r="E4" s="660"/>
      <c r="F4" s="660"/>
      <c r="G4" s="660"/>
      <c r="H4" s="660"/>
      <c r="I4" s="660"/>
      <c r="J4" s="660"/>
      <c r="K4" s="660"/>
      <c r="L4" s="660"/>
      <c r="M4" s="660"/>
      <c r="N4" s="660"/>
      <c r="O4" s="660"/>
      <c r="P4" s="660"/>
      <c r="Q4" s="660"/>
    </row>
    <row r="5" spans="1:18" ht="20.100000000000001" customHeight="1" x14ac:dyDescent="0.35">
      <c r="A5" s="74" t="s">
        <v>10</v>
      </c>
      <c r="B5" s="75" t="s">
        <v>11</v>
      </c>
      <c r="C5" s="370">
        <v>17.899999999999999</v>
      </c>
      <c r="D5" s="370">
        <v>0</v>
      </c>
      <c r="E5" s="370">
        <v>0</v>
      </c>
      <c r="F5" s="370">
        <v>0</v>
      </c>
      <c r="G5" s="370">
        <v>0</v>
      </c>
      <c r="H5" s="370">
        <v>0</v>
      </c>
      <c r="I5" s="370">
        <v>0</v>
      </c>
      <c r="J5" s="370">
        <v>0</v>
      </c>
      <c r="K5" s="370">
        <v>0</v>
      </c>
      <c r="L5" s="370">
        <v>2.2999999999999998</v>
      </c>
      <c r="M5" s="370">
        <v>0.3</v>
      </c>
      <c r="N5" s="370">
        <v>18.3</v>
      </c>
      <c r="O5" s="370">
        <v>0</v>
      </c>
      <c r="P5" s="370">
        <v>0</v>
      </c>
      <c r="Q5" s="370">
        <v>38.799999999999997</v>
      </c>
      <c r="R5" s="497"/>
    </row>
    <row r="6" spans="1:18" ht="20.100000000000001" customHeight="1" x14ac:dyDescent="0.35">
      <c r="A6" s="80" t="s">
        <v>18</v>
      </c>
      <c r="B6" s="81" t="s">
        <v>19</v>
      </c>
      <c r="C6" s="371">
        <v>3</v>
      </c>
      <c r="D6" s="371">
        <v>0</v>
      </c>
      <c r="E6" s="371">
        <v>0</v>
      </c>
      <c r="F6" s="371">
        <v>0</v>
      </c>
      <c r="G6" s="371">
        <v>0</v>
      </c>
      <c r="H6" s="371">
        <v>0</v>
      </c>
      <c r="I6" s="371">
        <v>0</v>
      </c>
      <c r="J6" s="371">
        <v>0</v>
      </c>
      <c r="K6" s="371">
        <v>0</v>
      </c>
      <c r="L6" s="371">
        <v>0</v>
      </c>
      <c r="M6" s="371">
        <v>0</v>
      </c>
      <c r="N6" s="371">
        <v>4</v>
      </c>
      <c r="O6" s="371">
        <v>0</v>
      </c>
      <c r="P6" s="371">
        <v>0</v>
      </c>
      <c r="Q6" s="371">
        <v>7</v>
      </c>
      <c r="R6" s="497"/>
    </row>
    <row r="7" spans="1:18" ht="20.100000000000001" customHeight="1" x14ac:dyDescent="0.35">
      <c r="A7" s="74" t="s">
        <v>18</v>
      </c>
      <c r="B7" s="75" t="s">
        <v>23</v>
      </c>
      <c r="C7" s="370">
        <v>4</v>
      </c>
      <c r="D7" s="370">
        <v>0</v>
      </c>
      <c r="E7" s="370">
        <v>0</v>
      </c>
      <c r="F7" s="370">
        <v>0</v>
      </c>
      <c r="G7" s="370">
        <v>0</v>
      </c>
      <c r="H7" s="370">
        <v>0</v>
      </c>
      <c r="I7" s="370">
        <v>0</v>
      </c>
      <c r="J7" s="370">
        <v>0</v>
      </c>
      <c r="K7" s="370">
        <v>0</v>
      </c>
      <c r="L7" s="370">
        <v>0</v>
      </c>
      <c r="M7" s="370">
        <v>0</v>
      </c>
      <c r="N7" s="370">
        <v>0</v>
      </c>
      <c r="O7" s="370">
        <v>0</v>
      </c>
      <c r="P7" s="370">
        <v>3</v>
      </c>
      <c r="Q7" s="370">
        <v>7</v>
      </c>
      <c r="R7" s="497"/>
    </row>
    <row r="8" spans="1:18" ht="20.100000000000001" customHeight="1" x14ac:dyDescent="0.35">
      <c r="A8" s="80" t="s">
        <v>26</v>
      </c>
      <c r="B8" s="81" t="s">
        <v>27</v>
      </c>
      <c r="C8" s="371">
        <v>6</v>
      </c>
      <c r="D8" s="371">
        <v>0</v>
      </c>
      <c r="E8" s="371">
        <v>0</v>
      </c>
      <c r="F8" s="371">
        <v>0</v>
      </c>
      <c r="G8" s="371">
        <v>0</v>
      </c>
      <c r="H8" s="371">
        <v>0</v>
      </c>
      <c r="I8" s="371">
        <v>0</v>
      </c>
      <c r="J8" s="371">
        <v>0</v>
      </c>
      <c r="K8" s="371">
        <v>22.5</v>
      </c>
      <c r="L8" s="371">
        <v>12</v>
      </c>
      <c r="M8" s="371">
        <v>0</v>
      </c>
      <c r="N8" s="371">
        <v>18</v>
      </c>
      <c r="O8" s="371">
        <v>0</v>
      </c>
      <c r="P8" s="371">
        <v>24</v>
      </c>
      <c r="Q8" s="371">
        <v>82.5</v>
      </c>
      <c r="R8" s="497"/>
    </row>
    <row r="9" spans="1:18" ht="20.100000000000001" customHeight="1" x14ac:dyDescent="0.35">
      <c r="A9" s="74" t="s">
        <v>26</v>
      </c>
      <c r="B9" s="75" t="s">
        <v>31</v>
      </c>
      <c r="C9" s="370">
        <v>0</v>
      </c>
      <c r="D9" s="370">
        <v>0</v>
      </c>
      <c r="E9" s="370">
        <v>0</v>
      </c>
      <c r="F9" s="370">
        <v>0</v>
      </c>
      <c r="G9" s="370">
        <v>0</v>
      </c>
      <c r="H9" s="370">
        <v>0</v>
      </c>
      <c r="I9" s="370">
        <v>0</v>
      </c>
      <c r="J9" s="370">
        <v>0</v>
      </c>
      <c r="K9" s="370">
        <v>0</v>
      </c>
      <c r="L9" s="370">
        <v>0</v>
      </c>
      <c r="M9" s="370">
        <v>0</v>
      </c>
      <c r="N9" s="370">
        <v>0.5</v>
      </c>
      <c r="O9" s="370">
        <v>0</v>
      </c>
      <c r="P9" s="370">
        <v>0</v>
      </c>
      <c r="Q9" s="370">
        <v>0.5</v>
      </c>
      <c r="R9" s="497"/>
    </row>
    <row r="10" spans="1:18" ht="20.100000000000001" customHeight="1" x14ac:dyDescent="0.35">
      <c r="A10" s="80" t="s">
        <v>26</v>
      </c>
      <c r="B10" s="81" t="s">
        <v>32</v>
      </c>
      <c r="C10" s="371">
        <v>29.03</v>
      </c>
      <c r="D10" s="371">
        <v>0</v>
      </c>
      <c r="E10" s="371">
        <v>0</v>
      </c>
      <c r="F10" s="371">
        <v>0</v>
      </c>
      <c r="G10" s="371">
        <v>0</v>
      </c>
      <c r="H10" s="371">
        <v>0</v>
      </c>
      <c r="I10" s="371">
        <v>0</v>
      </c>
      <c r="J10" s="371">
        <v>0</v>
      </c>
      <c r="K10" s="371">
        <v>0</v>
      </c>
      <c r="L10" s="371">
        <v>1</v>
      </c>
      <c r="M10" s="371">
        <v>0</v>
      </c>
      <c r="N10" s="371">
        <v>17.8</v>
      </c>
      <c r="O10" s="371">
        <v>0</v>
      </c>
      <c r="P10" s="371">
        <v>0</v>
      </c>
      <c r="Q10" s="371">
        <v>47.83</v>
      </c>
      <c r="R10" s="497"/>
    </row>
    <row r="11" spans="1:18" ht="20.100000000000001" customHeight="1" x14ac:dyDescent="0.35">
      <c r="A11" s="74" t="s">
        <v>26</v>
      </c>
      <c r="B11" s="75" t="s">
        <v>34</v>
      </c>
      <c r="C11" s="370">
        <v>18.670000000000002</v>
      </c>
      <c r="D11" s="370">
        <v>0</v>
      </c>
      <c r="E11" s="370">
        <v>0</v>
      </c>
      <c r="F11" s="370">
        <v>0</v>
      </c>
      <c r="G11" s="370">
        <v>0</v>
      </c>
      <c r="H11" s="370">
        <v>0</v>
      </c>
      <c r="I11" s="370">
        <v>0</v>
      </c>
      <c r="J11" s="370">
        <v>0</v>
      </c>
      <c r="K11" s="370">
        <v>0</v>
      </c>
      <c r="L11" s="370">
        <v>14.6</v>
      </c>
      <c r="M11" s="370">
        <v>0</v>
      </c>
      <c r="N11" s="370">
        <v>11.4</v>
      </c>
      <c r="O11" s="370">
        <v>0</v>
      </c>
      <c r="P11" s="370">
        <v>25.6</v>
      </c>
      <c r="Q11" s="370">
        <v>70.27</v>
      </c>
      <c r="R11" s="497"/>
    </row>
    <row r="12" spans="1:18" ht="20.100000000000001" customHeight="1" x14ac:dyDescent="0.35">
      <c r="A12" s="80" t="s">
        <v>26</v>
      </c>
      <c r="B12" s="81" t="s">
        <v>37</v>
      </c>
      <c r="C12" s="371">
        <v>12.5</v>
      </c>
      <c r="D12" s="371">
        <v>27.6</v>
      </c>
      <c r="E12" s="371">
        <v>14.4</v>
      </c>
      <c r="F12" s="371">
        <v>0</v>
      </c>
      <c r="G12" s="371">
        <v>6.1</v>
      </c>
      <c r="H12" s="371">
        <v>0</v>
      </c>
      <c r="I12" s="371">
        <v>0</v>
      </c>
      <c r="J12" s="371">
        <v>0.7</v>
      </c>
      <c r="K12" s="371">
        <v>8.3000000000000007</v>
      </c>
      <c r="L12" s="371">
        <v>6.5</v>
      </c>
      <c r="M12" s="371">
        <v>24.9</v>
      </c>
      <c r="N12" s="371">
        <v>0</v>
      </c>
      <c r="O12" s="371">
        <v>0</v>
      </c>
      <c r="P12" s="371">
        <v>20.7</v>
      </c>
      <c r="Q12" s="371">
        <v>121.7</v>
      </c>
      <c r="R12" s="497"/>
    </row>
    <row r="13" spans="1:18" ht="20.100000000000001" customHeight="1" x14ac:dyDescent="0.35">
      <c r="A13" s="74" t="s">
        <v>26</v>
      </c>
      <c r="B13" s="75" t="s">
        <v>40</v>
      </c>
      <c r="C13" s="370">
        <v>6</v>
      </c>
      <c r="D13" s="370">
        <v>0</v>
      </c>
      <c r="E13" s="370">
        <v>0</v>
      </c>
      <c r="F13" s="370">
        <v>0</v>
      </c>
      <c r="G13" s="370">
        <v>0</v>
      </c>
      <c r="H13" s="370">
        <v>0</v>
      </c>
      <c r="I13" s="370">
        <v>0</v>
      </c>
      <c r="J13" s="370">
        <v>0</v>
      </c>
      <c r="K13" s="370">
        <v>0</v>
      </c>
      <c r="L13" s="370">
        <v>1</v>
      </c>
      <c r="M13" s="370">
        <v>0</v>
      </c>
      <c r="N13" s="370">
        <v>8</v>
      </c>
      <c r="O13" s="370">
        <v>0</v>
      </c>
      <c r="P13" s="370">
        <v>0</v>
      </c>
      <c r="Q13" s="370">
        <v>15</v>
      </c>
      <c r="R13" s="497"/>
    </row>
    <row r="14" spans="1:18" ht="20.100000000000001" customHeight="1" x14ac:dyDescent="0.35">
      <c r="A14" s="80" t="s">
        <v>42</v>
      </c>
      <c r="B14" s="81" t="s">
        <v>43</v>
      </c>
      <c r="C14" s="371">
        <v>13</v>
      </c>
      <c r="D14" s="371">
        <v>0</v>
      </c>
      <c r="E14" s="371">
        <v>0</v>
      </c>
      <c r="F14" s="371">
        <v>0</v>
      </c>
      <c r="G14" s="371">
        <v>0</v>
      </c>
      <c r="H14" s="371">
        <v>0</v>
      </c>
      <c r="I14" s="371">
        <v>0</v>
      </c>
      <c r="J14" s="371">
        <v>0</v>
      </c>
      <c r="K14" s="371">
        <v>0</v>
      </c>
      <c r="L14" s="371">
        <v>0</v>
      </c>
      <c r="M14" s="371">
        <v>0</v>
      </c>
      <c r="N14" s="371">
        <v>0</v>
      </c>
      <c r="O14" s="371">
        <v>0</v>
      </c>
      <c r="P14" s="371">
        <v>0</v>
      </c>
      <c r="Q14" s="371">
        <v>13</v>
      </c>
      <c r="R14" s="497"/>
    </row>
    <row r="15" spans="1:18" ht="20.100000000000001" customHeight="1" x14ac:dyDescent="0.35">
      <c r="A15" s="74" t="s">
        <v>45</v>
      </c>
      <c r="B15" s="75" t="s">
        <v>46</v>
      </c>
      <c r="C15" s="370">
        <v>0</v>
      </c>
      <c r="D15" s="370">
        <v>0</v>
      </c>
      <c r="E15" s="370">
        <v>0</v>
      </c>
      <c r="F15" s="370">
        <v>0</v>
      </c>
      <c r="G15" s="370">
        <v>0</v>
      </c>
      <c r="H15" s="370">
        <v>0</v>
      </c>
      <c r="I15" s="370">
        <v>0</v>
      </c>
      <c r="J15" s="370">
        <v>0</v>
      </c>
      <c r="K15" s="370">
        <v>0</v>
      </c>
      <c r="L15" s="370">
        <v>0</v>
      </c>
      <c r="M15" s="370">
        <v>0</v>
      </c>
      <c r="N15" s="370">
        <v>0</v>
      </c>
      <c r="O15" s="370">
        <v>0</v>
      </c>
      <c r="P15" s="370">
        <v>0</v>
      </c>
      <c r="Q15" s="370">
        <v>0</v>
      </c>
      <c r="R15" s="497"/>
    </row>
    <row r="16" spans="1:18" ht="20.100000000000001" customHeight="1" x14ac:dyDescent="0.35">
      <c r="A16" s="80" t="s">
        <v>48</v>
      </c>
      <c r="B16" s="81" t="s">
        <v>49</v>
      </c>
      <c r="C16" s="371">
        <v>4</v>
      </c>
      <c r="D16" s="371">
        <v>0</v>
      </c>
      <c r="E16" s="371">
        <v>0</v>
      </c>
      <c r="F16" s="371">
        <v>0</v>
      </c>
      <c r="G16" s="371">
        <v>0</v>
      </c>
      <c r="H16" s="371">
        <v>0</v>
      </c>
      <c r="I16" s="371">
        <v>0</v>
      </c>
      <c r="J16" s="371">
        <v>0</v>
      </c>
      <c r="K16" s="371">
        <v>0</v>
      </c>
      <c r="L16" s="371">
        <v>0</v>
      </c>
      <c r="M16" s="371">
        <v>0</v>
      </c>
      <c r="N16" s="371">
        <v>6</v>
      </c>
      <c r="O16" s="371">
        <v>0</v>
      </c>
      <c r="P16" s="371">
        <v>1</v>
      </c>
      <c r="Q16" s="371">
        <v>11</v>
      </c>
      <c r="R16" s="497"/>
    </row>
    <row r="17" spans="1:18" ht="20.100000000000001" customHeight="1" x14ac:dyDescent="0.35">
      <c r="A17" s="74" t="s">
        <v>51</v>
      </c>
      <c r="B17" s="75" t="s">
        <v>52</v>
      </c>
      <c r="C17" s="370">
        <v>16</v>
      </c>
      <c r="D17" s="370">
        <v>0</v>
      </c>
      <c r="E17" s="370">
        <v>0</v>
      </c>
      <c r="F17" s="370">
        <v>0</v>
      </c>
      <c r="G17" s="370">
        <v>0</v>
      </c>
      <c r="H17" s="370">
        <v>0</v>
      </c>
      <c r="I17" s="370">
        <v>0</v>
      </c>
      <c r="J17" s="370">
        <v>0</v>
      </c>
      <c r="K17" s="370">
        <v>0</v>
      </c>
      <c r="L17" s="370">
        <v>0</v>
      </c>
      <c r="M17" s="370">
        <v>0</v>
      </c>
      <c r="N17" s="370">
        <v>10.8</v>
      </c>
      <c r="O17" s="370">
        <v>0</v>
      </c>
      <c r="P17" s="370">
        <v>7</v>
      </c>
      <c r="Q17" s="370">
        <v>33.799999999999997</v>
      </c>
      <c r="R17" s="497"/>
    </row>
    <row r="18" spans="1:18" ht="20.100000000000001" customHeight="1" x14ac:dyDescent="0.35">
      <c r="A18" s="80" t="s">
        <v>51</v>
      </c>
      <c r="B18" s="81" t="s">
        <v>53</v>
      </c>
      <c r="C18" s="371">
        <v>23</v>
      </c>
      <c r="D18" s="371">
        <v>0</v>
      </c>
      <c r="E18" s="371">
        <v>0</v>
      </c>
      <c r="F18" s="371">
        <v>0</v>
      </c>
      <c r="G18" s="371">
        <v>0</v>
      </c>
      <c r="H18" s="371">
        <v>0</v>
      </c>
      <c r="I18" s="371">
        <v>0</v>
      </c>
      <c r="J18" s="371">
        <v>0</v>
      </c>
      <c r="K18" s="371">
        <v>0</v>
      </c>
      <c r="L18" s="371">
        <v>0</v>
      </c>
      <c r="M18" s="371">
        <v>0</v>
      </c>
      <c r="N18" s="371">
        <v>13</v>
      </c>
      <c r="O18" s="371">
        <v>0</v>
      </c>
      <c r="P18" s="371">
        <v>0</v>
      </c>
      <c r="Q18" s="371">
        <v>36</v>
      </c>
      <c r="R18" s="497"/>
    </row>
    <row r="19" spans="1:18" ht="20.100000000000001" customHeight="1" x14ac:dyDescent="0.35">
      <c r="A19" s="74" t="s">
        <v>51</v>
      </c>
      <c r="B19" s="75" t="s">
        <v>405</v>
      </c>
      <c r="C19" s="370">
        <v>0</v>
      </c>
      <c r="D19" s="370">
        <v>0</v>
      </c>
      <c r="E19" s="370">
        <v>0</v>
      </c>
      <c r="F19" s="370">
        <v>0</v>
      </c>
      <c r="G19" s="370">
        <v>0</v>
      </c>
      <c r="H19" s="370">
        <v>0</v>
      </c>
      <c r="I19" s="370">
        <v>0</v>
      </c>
      <c r="J19" s="370">
        <v>0</v>
      </c>
      <c r="K19" s="370">
        <v>0</v>
      </c>
      <c r="L19" s="370">
        <v>0</v>
      </c>
      <c r="M19" s="370">
        <v>0</v>
      </c>
      <c r="N19" s="370">
        <v>0</v>
      </c>
      <c r="O19" s="370">
        <v>0</v>
      </c>
      <c r="P19" s="370">
        <v>0</v>
      </c>
      <c r="Q19" s="370">
        <v>0</v>
      </c>
      <c r="R19" s="497"/>
    </row>
    <row r="20" spans="1:18" ht="20.100000000000001" customHeight="1" x14ac:dyDescent="0.35">
      <c r="A20" s="80" t="s">
        <v>56</v>
      </c>
      <c r="B20" s="81" t="s">
        <v>57</v>
      </c>
      <c r="C20" s="371">
        <v>11</v>
      </c>
      <c r="D20" s="371">
        <v>0</v>
      </c>
      <c r="E20" s="371">
        <v>0</v>
      </c>
      <c r="F20" s="371">
        <v>0</v>
      </c>
      <c r="G20" s="371">
        <v>0</v>
      </c>
      <c r="H20" s="371">
        <v>0</v>
      </c>
      <c r="I20" s="371">
        <v>0</v>
      </c>
      <c r="J20" s="371">
        <v>0</v>
      </c>
      <c r="K20" s="371">
        <v>0</v>
      </c>
      <c r="L20" s="371">
        <v>3</v>
      </c>
      <c r="M20" s="371">
        <v>0</v>
      </c>
      <c r="N20" s="371">
        <v>11</v>
      </c>
      <c r="O20" s="371">
        <v>0</v>
      </c>
      <c r="P20" s="371">
        <v>2</v>
      </c>
      <c r="Q20" s="371">
        <v>27</v>
      </c>
      <c r="R20" s="497"/>
    </row>
    <row r="21" spans="1:18" ht="20.100000000000001" customHeight="1" x14ac:dyDescent="0.35">
      <c r="A21" s="74" t="s">
        <v>59</v>
      </c>
      <c r="B21" s="75" t="s">
        <v>60</v>
      </c>
      <c r="C21" s="370">
        <v>3.3</v>
      </c>
      <c r="D21" s="370">
        <v>0</v>
      </c>
      <c r="E21" s="370">
        <v>0</v>
      </c>
      <c r="F21" s="370">
        <v>0</v>
      </c>
      <c r="G21" s="370">
        <v>0</v>
      </c>
      <c r="H21" s="370">
        <v>0</v>
      </c>
      <c r="I21" s="370">
        <v>0</v>
      </c>
      <c r="J21" s="370">
        <v>0</v>
      </c>
      <c r="K21" s="370">
        <v>0</v>
      </c>
      <c r="L21" s="370">
        <v>6</v>
      </c>
      <c r="M21" s="370">
        <v>0</v>
      </c>
      <c r="N21" s="370">
        <v>2</v>
      </c>
      <c r="O21" s="370">
        <v>0</v>
      </c>
      <c r="P21" s="370">
        <v>7.8</v>
      </c>
      <c r="Q21" s="370">
        <v>19.100000000000001</v>
      </c>
      <c r="R21" s="497"/>
    </row>
    <row r="22" spans="1:18" ht="20.100000000000001" customHeight="1" x14ac:dyDescent="0.35">
      <c r="A22" s="80" t="s">
        <v>59</v>
      </c>
      <c r="B22" s="81" t="s">
        <v>62</v>
      </c>
      <c r="C22" s="371">
        <v>11</v>
      </c>
      <c r="D22" s="371">
        <v>0</v>
      </c>
      <c r="E22" s="371">
        <v>0</v>
      </c>
      <c r="F22" s="371">
        <v>0</v>
      </c>
      <c r="G22" s="371">
        <v>0</v>
      </c>
      <c r="H22" s="371">
        <v>0</v>
      </c>
      <c r="I22" s="371">
        <v>0</v>
      </c>
      <c r="J22" s="371">
        <v>0</v>
      </c>
      <c r="K22" s="371">
        <v>0</v>
      </c>
      <c r="L22" s="371">
        <v>4</v>
      </c>
      <c r="M22" s="371">
        <v>0</v>
      </c>
      <c r="N22" s="371">
        <v>21.5</v>
      </c>
      <c r="O22" s="371">
        <v>0</v>
      </c>
      <c r="P22" s="371">
        <v>0</v>
      </c>
      <c r="Q22" s="371">
        <v>36.5</v>
      </c>
      <c r="R22" s="497"/>
    </row>
    <row r="23" spans="1:18" ht="20.100000000000001" customHeight="1" x14ac:dyDescent="0.35">
      <c r="A23" s="74" t="s">
        <v>59</v>
      </c>
      <c r="B23" s="75" t="s">
        <v>64</v>
      </c>
      <c r="C23" s="370">
        <v>0</v>
      </c>
      <c r="D23" s="370">
        <v>0</v>
      </c>
      <c r="E23" s="370">
        <v>0</v>
      </c>
      <c r="F23" s="370">
        <v>0</v>
      </c>
      <c r="G23" s="370">
        <v>0</v>
      </c>
      <c r="H23" s="370">
        <v>0</v>
      </c>
      <c r="I23" s="370">
        <v>0</v>
      </c>
      <c r="J23" s="370">
        <v>0</v>
      </c>
      <c r="K23" s="370">
        <v>0</v>
      </c>
      <c r="L23" s="370">
        <v>0</v>
      </c>
      <c r="M23" s="370">
        <v>0</v>
      </c>
      <c r="N23" s="370">
        <v>0</v>
      </c>
      <c r="O23" s="370">
        <v>0</v>
      </c>
      <c r="P23" s="370">
        <v>0</v>
      </c>
      <c r="Q23" s="370">
        <v>0</v>
      </c>
      <c r="R23" s="497"/>
    </row>
    <row r="24" spans="1:18" ht="20.100000000000001" customHeight="1" x14ac:dyDescent="0.35">
      <c r="A24" s="80" t="s">
        <v>65</v>
      </c>
      <c r="B24" s="81" t="s">
        <v>66</v>
      </c>
      <c r="C24" s="371">
        <v>41</v>
      </c>
      <c r="D24" s="371">
        <v>0</v>
      </c>
      <c r="E24" s="371">
        <v>0</v>
      </c>
      <c r="F24" s="371">
        <v>0</v>
      </c>
      <c r="G24" s="371">
        <v>0</v>
      </c>
      <c r="H24" s="371">
        <v>0</v>
      </c>
      <c r="I24" s="371">
        <v>0</v>
      </c>
      <c r="J24" s="371">
        <v>0</v>
      </c>
      <c r="K24" s="371">
        <v>0</v>
      </c>
      <c r="L24" s="371">
        <v>0</v>
      </c>
      <c r="M24" s="371">
        <v>0</v>
      </c>
      <c r="N24" s="371">
        <v>22</v>
      </c>
      <c r="O24" s="371">
        <v>0</v>
      </c>
      <c r="P24" s="371">
        <v>2</v>
      </c>
      <c r="Q24" s="371">
        <v>65</v>
      </c>
      <c r="R24" s="497"/>
    </row>
    <row r="25" spans="1:18" ht="20.100000000000001" customHeight="1" x14ac:dyDescent="0.35">
      <c r="A25" s="74" t="s">
        <v>67</v>
      </c>
      <c r="B25" s="75" t="s">
        <v>68</v>
      </c>
      <c r="C25" s="370">
        <v>59.8</v>
      </c>
      <c r="D25" s="370">
        <v>0</v>
      </c>
      <c r="E25" s="370">
        <v>0</v>
      </c>
      <c r="F25" s="370">
        <v>0</v>
      </c>
      <c r="G25" s="370">
        <v>0</v>
      </c>
      <c r="H25" s="370">
        <v>0</v>
      </c>
      <c r="I25" s="370">
        <v>0</v>
      </c>
      <c r="J25" s="370">
        <v>0</v>
      </c>
      <c r="K25" s="370">
        <v>0</v>
      </c>
      <c r="L25" s="370">
        <v>0</v>
      </c>
      <c r="M25" s="370">
        <v>1</v>
      </c>
      <c r="N25" s="370">
        <v>0</v>
      </c>
      <c r="O25" s="370">
        <v>0</v>
      </c>
      <c r="P25" s="370">
        <v>5.5</v>
      </c>
      <c r="Q25" s="370">
        <v>66.3</v>
      </c>
      <c r="R25" s="497"/>
    </row>
    <row r="26" spans="1:18" ht="20.100000000000001" customHeight="1" x14ac:dyDescent="0.35">
      <c r="A26" s="80" t="s">
        <v>70</v>
      </c>
      <c r="B26" s="81" t="s">
        <v>71</v>
      </c>
      <c r="C26" s="371">
        <v>5</v>
      </c>
      <c r="D26" s="371">
        <v>0</v>
      </c>
      <c r="E26" s="371">
        <v>0</v>
      </c>
      <c r="F26" s="371">
        <v>0</v>
      </c>
      <c r="G26" s="371">
        <v>0</v>
      </c>
      <c r="H26" s="371">
        <v>0</v>
      </c>
      <c r="I26" s="371">
        <v>0</v>
      </c>
      <c r="J26" s="371">
        <v>0</v>
      </c>
      <c r="K26" s="371">
        <v>0</v>
      </c>
      <c r="L26" s="371">
        <v>0</v>
      </c>
      <c r="M26" s="371">
        <v>0</v>
      </c>
      <c r="N26" s="371">
        <v>0</v>
      </c>
      <c r="O26" s="371">
        <v>0</v>
      </c>
      <c r="P26" s="371">
        <v>4</v>
      </c>
      <c r="Q26" s="371">
        <v>9</v>
      </c>
      <c r="R26" s="497"/>
    </row>
    <row r="27" spans="1:18" ht="20.100000000000001" customHeight="1" x14ac:dyDescent="0.35">
      <c r="A27" s="74" t="s">
        <v>70</v>
      </c>
      <c r="B27" s="75" t="s">
        <v>74</v>
      </c>
      <c r="C27" s="370">
        <v>25.7</v>
      </c>
      <c r="D27" s="370">
        <v>0</v>
      </c>
      <c r="E27" s="370">
        <v>0</v>
      </c>
      <c r="F27" s="370">
        <v>0</v>
      </c>
      <c r="G27" s="370">
        <v>0</v>
      </c>
      <c r="H27" s="370">
        <v>0</v>
      </c>
      <c r="I27" s="370">
        <v>0</v>
      </c>
      <c r="J27" s="370">
        <v>0</v>
      </c>
      <c r="K27" s="370">
        <v>0</v>
      </c>
      <c r="L27" s="370">
        <v>8</v>
      </c>
      <c r="M27" s="370">
        <v>0</v>
      </c>
      <c r="N27" s="370">
        <v>0</v>
      </c>
      <c r="O27" s="370">
        <v>0</v>
      </c>
      <c r="P27" s="370">
        <v>4</v>
      </c>
      <c r="Q27" s="370">
        <v>37.700000000000003</v>
      </c>
      <c r="R27" s="497"/>
    </row>
    <row r="28" spans="1:18" ht="20.100000000000001" customHeight="1" x14ac:dyDescent="0.35">
      <c r="A28" s="80" t="s">
        <v>76</v>
      </c>
      <c r="B28" s="81" t="s">
        <v>77</v>
      </c>
      <c r="C28" s="371">
        <v>4</v>
      </c>
      <c r="D28" s="371">
        <v>0</v>
      </c>
      <c r="E28" s="371">
        <v>0</v>
      </c>
      <c r="F28" s="371">
        <v>0</v>
      </c>
      <c r="G28" s="371">
        <v>0</v>
      </c>
      <c r="H28" s="371">
        <v>4</v>
      </c>
      <c r="I28" s="371">
        <v>0</v>
      </c>
      <c r="J28" s="371">
        <v>0</v>
      </c>
      <c r="K28" s="371">
        <v>0</v>
      </c>
      <c r="L28" s="371">
        <v>3</v>
      </c>
      <c r="M28" s="371">
        <v>0</v>
      </c>
      <c r="N28" s="371">
        <v>8</v>
      </c>
      <c r="O28" s="371">
        <v>0</v>
      </c>
      <c r="P28" s="371">
        <v>0</v>
      </c>
      <c r="Q28" s="371">
        <v>19</v>
      </c>
      <c r="R28" s="497"/>
    </row>
    <row r="29" spans="1:18" ht="20.100000000000001" customHeight="1" x14ac:dyDescent="0.35">
      <c r="A29" s="74" t="s">
        <v>79</v>
      </c>
      <c r="B29" s="75" t="s">
        <v>80</v>
      </c>
      <c r="C29" s="370">
        <v>0</v>
      </c>
      <c r="D29" s="370">
        <v>0</v>
      </c>
      <c r="E29" s="370">
        <v>0</v>
      </c>
      <c r="F29" s="370">
        <v>0</v>
      </c>
      <c r="G29" s="370">
        <v>0</v>
      </c>
      <c r="H29" s="370">
        <v>0</v>
      </c>
      <c r="I29" s="370">
        <v>0</v>
      </c>
      <c r="J29" s="370">
        <v>0</v>
      </c>
      <c r="K29" s="370">
        <v>0</v>
      </c>
      <c r="L29" s="370">
        <v>0</v>
      </c>
      <c r="M29" s="370">
        <v>0</v>
      </c>
      <c r="N29" s="370">
        <v>0</v>
      </c>
      <c r="O29" s="370">
        <v>0</v>
      </c>
      <c r="P29" s="370">
        <v>0</v>
      </c>
      <c r="Q29" s="370">
        <v>0</v>
      </c>
      <c r="R29" s="497"/>
    </row>
    <row r="30" spans="1:18" ht="20.100000000000001" customHeight="1" x14ac:dyDescent="0.35">
      <c r="A30" s="80" t="s">
        <v>81</v>
      </c>
      <c r="B30" s="81" t="s">
        <v>82</v>
      </c>
      <c r="C30" s="371">
        <v>6.5</v>
      </c>
      <c r="D30" s="371">
        <v>0</v>
      </c>
      <c r="E30" s="371">
        <v>0</v>
      </c>
      <c r="F30" s="371">
        <v>0</v>
      </c>
      <c r="G30" s="371">
        <v>0</v>
      </c>
      <c r="H30" s="371">
        <v>0</v>
      </c>
      <c r="I30" s="371">
        <v>0</v>
      </c>
      <c r="J30" s="371">
        <v>0</v>
      </c>
      <c r="K30" s="371">
        <v>0</v>
      </c>
      <c r="L30" s="371">
        <v>18</v>
      </c>
      <c r="M30" s="371">
        <v>0</v>
      </c>
      <c r="N30" s="371">
        <v>44</v>
      </c>
      <c r="O30" s="371">
        <v>0</v>
      </c>
      <c r="P30" s="371">
        <v>6</v>
      </c>
      <c r="Q30" s="371">
        <v>74.5</v>
      </c>
      <c r="R30" s="497"/>
    </row>
    <row r="31" spans="1:18" ht="20.100000000000001" customHeight="1" x14ac:dyDescent="0.35">
      <c r="A31" s="74" t="s">
        <v>85</v>
      </c>
      <c r="B31" s="75" t="s">
        <v>86</v>
      </c>
      <c r="C31" s="370">
        <v>22</v>
      </c>
      <c r="D31" s="370">
        <v>0</v>
      </c>
      <c r="E31" s="370">
        <v>0</v>
      </c>
      <c r="F31" s="370">
        <v>0</v>
      </c>
      <c r="G31" s="370">
        <v>0</v>
      </c>
      <c r="H31" s="370">
        <v>0</v>
      </c>
      <c r="I31" s="370">
        <v>0</v>
      </c>
      <c r="J31" s="370">
        <v>0</v>
      </c>
      <c r="K31" s="370">
        <v>0</v>
      </c>
      <c r="L31" s="370">
        <v>3</v>
      </c>
      <c r="M31" s="370">
        <v>0</v>
      </c>
      <c r="N31" s="370">
        <v>21.8</v>
      </c>
      <c r="O31" s="370">
        <v>0</v>
      </c>
      <c r="P31" s="370">
        <v>0</v>
      </c>
      <c r="Q31" s="370">
        <v>46.8</v>
      </c>
      <c r="R31" s="497"/>
    </row>
    <row r="32" spans="1:18" ht="20.100000000000001" customHeight="1" x14ac:dyDescent="0.35">
      <c r="A32" s="80" t="s">
        <v>85</v>
      </c>
      <c r="B32" s="81" t="s">
        <v>89</v>
      </c>
      <c r="C32" s="371">
        <v>11.6</v>
      </c>
      <c r="D32" s="371">
        <v>0</v>
      </c>
      <c r="E32" s="371">
        <v>0</v>
      </c>
      <c r="F32" s="371">
        <v>0</v>
      </c>
      <c r="G32" s="371">
        <v>0</v>
      </c>
      <c r="H32" s="371">
        <v>0</v>
      </c>
      <c r="I32" s="371">
        <v>0</v>
      </c>
      <c r="J32" s="371">
        <v>0</v>
      </c>
      <c r="K32" s="371">
        <v>0</v>
      </c>
      <c r="L32" s="371">
        <v>10</v>
      </c>
      <c r="M32" s="371">
        <v>0</v>
      </c>
      <c r="N32" s="371">
        <v>39</v>
      </c>
      <c r="O32" s="371">
        <v>0</v>
      </c>
      <c r="P32" s="371">
        <v>4</v>
      </c>
      <c r="Q32" s="371">
        <v>64.599999999999994</v>
      </c>
      <c r="R32" s="497"/>
    </row>
    <row r="33" spans="1:18" ht="20.100000000000001" customHeight="1" x14ac:dyDescent="0.35">
      <c r="A33" s="74" t="s">
        <v>85</v>
      </c>
      <c r="B33" s="75" t="s">
        <v>90</v>
      </c>
      <c r="C33" s="370">
        <v>14</v>
      </c>
      <c r="D33" s="370">
        <v>0</v>
      </c>
      <c r="E33" s="370">
        <v>0</v>
      </c>
      <c r="F33" s="370">
        <v>0</v>
      </c>
      <c r="G33" s="370">
        <v>0</v>
      </c>
      <c r="H33" s="370">
        <v>0</v>
      </c>
      <c r="I33" s="370">
        <v>0</v>
      </c>
      <c r="J33" s="370">
        <v>0</v>
      </c>
      <c r="K33" s="370">
        <v>0</v>
      </c>
      <c r="L33" s="370">
        <v>0</v>
      </c>
      <c r="M33" s="370">
        <v>0.5</v>
      </c>
      <c r="N33" s="370">
        <v>23.3</v>
      </c>
      <c r="O33" s="370">
        <v>0</v>
      </c>
      <c r="P33" s="370">
        <v>0</v>
      </c>
      <c r="Q33" s="370">
        <v>37.799999999999997</v>
      </c>
      <c r="R33" s="497"/>
    </row>
    <row r="34" spans="1:18" ht="20.100000000000001" customHeight="1" x14ac:dyDescent="0.35">
      <c r="A34" s="80" t="s">
        <v>92</v>
      </c>
      <c r="B34" s="81" t="s">
        <v>488</v>
      </c>
      <c r="C34" s="371">
        <v>0</v>
      </c>
      <c r="D34" s="371">
        <v>0</v>
      </c>
      <c r="E34" s="371">
        <v>0</v>
      </c>
      <c r="F34" s="371">
        <v>0</v>
      </c>
      <c r="G34" s="371">
        <v>0</v>
      </c>
      <c r="H34" s="371">
        <v>0</v>
      </c>
      <c r="I34" s="371">
        <v>0</v>
      </c>
      <c r="J34" s="371">
        <v>0</v>
      </c>
      <c r="K34" s="371">
        <v>0</v>
      </c>
      <c r="L34" s="371">
        <v>0</v>
      </c>
      <c r="M34" s="371">
        <v>0</v>
      </c>
      <c r="N34" s="371">
        <v>22</v>
      </c>
      <c r="O34" s="371">
        <v>0</v>
      </c>
      <c r="P34" s="371">
        <v>4</v>
      </c>
      <c r="Q34" s="371">
        <v>26</v>
      </c>
      <c r="R34" s="497"/>
    </row>
    <row r="35" spans="1:18" ht="20.100000000000001" customHeight="1" x14ac:dyDescent="0.35">
      <c r="A35" s="74" t="s">
        <v>92</v>
      </c>
      <c r="B35" s="75" t="s">
        <v>94</v>
      </c>
      <c r="C35" s="370">
        <v>42.7</v>
      </c>
      <c r="D35" s="370">
        <v>5.2</v>
      </c>
      <c r="E35" s="370">
        <v>16.8</v>
      </c>
      <c r="F35" s="370">
        <v>1.2</v>
      </c>
      <c r="G35" s="370">
        <v>0</v>
      </c>
      <c r="H35" s="370">
        <v>0</v>
      </c>
      <c r="I35" s="370">
        <v>0</v>
      </c>
      <c r="J35" s="370">
        <v>0</v>
      </c>
      <c r="K35" s="370">
        <v>0</v>
      </c>
      <c r="L35" s="370">
        <v>0</v>
      </c>
      <c r="M35" s="370">
        <v>0</v>
      </c>
      <c r="N35" s="370">
        <v>31.3</v>
      </c>
      <c r="O35" s="370">
        <v>0</v>
      </c>
      <c r="P35" s="370">
        <v>22.7</v>
      </c>
      <c r="Q35" s="370">
        <v>119.9</v>
      </c>
      <c r="R35" s="497"/>
    </row>
    <row r="36" spans="1:18" ht="20.100000000000001" customHeight="1" x14ac:dyDescent="0.35">
      <c r="A36" s="80" t="s">
        <v>96</v>
      </c>
      <c r="B36" s="81" t="s">
        <v>97</v>
      </c>
      <c r="C36" s="371">
        <v>19.45</v>
      </c>
      <c r="D36" s="371">
        <v>0</v>
      </c>
      <c r="E36" s="371">
        <v>0</v>
      </c>
      <c r="F36" s="371">
        <v>0</v>
      </c>
      <c r="G36" s="371">
        <v>0</v>
      </c>
      <c r="H36" s="371">
        <v>0</v>
      </c>
      <c r="I36" s="371">
        <v>0</v>
      </c>
      <c r="J36" s="371">
        <v>0</v>
      </c>
      <c r="K36" s="371">
        <v>0</v>
      </c>
      <c r="L36" s="371">
        <v>9</v>
      </c>
      <c r="M36" s="371">
        <v>0</v>
      </c>
      <c r="N36" s="371">
        <v>23.12</v>
      </c>
      <c r="O36" s="371">
        <v>0</v>
      </c>
      <c r="P36" s="371">
        <v>3</v>
      </c>
      <c r="Q36" s="371">
        <v>54.57</v>
      </c>
      <c r="R36" s="497"/>
    </row>
    <row r="37" spans="1:18" ht="20.100000000000001" customHeight="1" x14ac:dyDescent="0.35">
      <c r="A37" s="74" t="s">
        <v>99</v>
      </c>
      <c r="B37" s="75" t="s">
        <v>100</v>
      </c>
      <c r="C37" s="370">
        <v>0</v>
      </c>
      <c r="D37" s="370">
        <v>0</v>
      </c>
      <c r="E37" s="370">
        <v>0</v>
      </c>
      <c r="F37" s="370">
        <v>0</v>
      </c>
      <c r="G37" s="370">
        <v>0</v>
      </c>
      <c r="H37" s="370">
        <v>0</v>
      </c>
      <c r="I37" s="370">
        <v>0</v>
      </c>
      <c r="J37" s="370">
        <v>0</v>
      </c>
      <c r="K37" s="370">
        <v>0</v>
      </c>
      <c r="L37" s="370">
        <v>0</v>
      </c>
      <c r="M37" s="370">
        <v>0</v>
      </c>
      <c r="N37" s="370">
        <v>0</v>
      </c>
      <c r="O37" s="370">
        <v>0</v>
      </c>
      <c r="P37" s="370">
        <v>16</v>
      </c>
      <c r="Q37" s="370">
        <v>16</v>
      </c>
      <c r="R37" s="497"/>
    </row>
    <row r="38" spans="1:18" ht="20.100000000000001" customHeight="1" x14ac:dyDescent="0.35">
      <c r="A38" s="80" t="s">
        <v>102</v>
      </c>
      <c r="B38" s="81" t="s">
        <v>103</v>
      </c>
      <c r="C38" s="371">
        <v>14</v>
      </c>
      <c r="D38" s="371">
        <v>0</v>
      </c>
      <c r="E38" s="371">
        <v>0</v>
      </c>
      <c r="F38" s="371">
        <v>0</v>
      </c>
      <c r="G38" s="371">
        <v>0</v>
      </c>
      <c r="H38" s="371">
        <v>0</v>
      </c>
      <c r="I38" s="371">
        <v>0</v>
      </c>
      <c r="J38" s="371">
        <v>0</v>
      </c>
      <c r="K38" s="371">
        <v>0</v>
      </c>
      <c r="L38" s="371">
        <v>0</v>
      </c>
      <c r="M38" s="371">
        <v>0</v>
      </c>
      <c r="N38" s="371">
        <v>0</v>
      </c>
      <c r="O38" s="371">
        <v>0</v>
      </c>
      <c r="P38" s="371">
        <v>0</v>
      </c>
      <c r="Q38" s="371">
        <v>14</v>
      </c>
      <c r="R38" s="497"/>
    </row>
    <row r="39" spans="1:18" ht="20.100000000000001" customHeight="1" x14ac:dyDescent="0.35">
      <c r="A39" s="74" t="s">
        <v>102</v>
      </c>
      <c r="B39" s="75" t="s">
        <v>104</v>
      </c>
      <c r="C39" s="370">
        <v>2</v>
      </c>
      <c r="D39" s="370">
        <v>0</v>
      </c>
      <c r="E39" s="370">
        <v>0</v>
      </c>
      <c r="F39" s="370">
        <v>0</v>
      </c>
      <c r="G39" s="370">
        <v>0</v>
      </c>
      <c r="H39" s="370">
        <v>0</v>
      </c>
      <c r="I39" s="370">
        <v>0</v>
      </c>
      <c r="J39" s="370">
        <v>0</v>
      </c>
      <c r="K39" s="370">
        <v>0</v>
      </c>
      <c r="L39" s="370">
        <v>1</v>
      </c>
      <c r="M39" s="370">
        <v>0</v>
      </c>
      <c r="N39" s="370">
        <v>2</v>
      </c>
      <c r="O39" s="370">
        <v>0</v>
      </c>
      <c r="P39" s="370">
        <v>5</v>
      </c>
      <c r="Q39" s="370">
        <v>10</v>
      </c>
      <c r="R39" s="497"/>
    </row>
    <row r="40" spans="1:18" ht="20.100000000000001" customHeight="1" x14ac:dyDescent="0.35">
      <c r="A40" s="80" t="s">
        <v>107</v>
      </c>
      <c r="B40" s="81" t="s">
        <v>108</v>
      </c>
      <c r="C40" s="371">
        <v>4</v>
      </c>
      <c r="D40" s="371">
        <v>0</v>
      </c>
      <c r="E40" s="371">
        <v>0</v>
      </c>
      <c r="F40" s="371">
        <v>0</v>
      </c>
      <c r="G40" s="371">
        <v>0</v>
      </c>
      <c r="H40" s="371">
        <v>0</v>
      </c>
      <c r="I40" s="371">
        <v>0</v>
      </c>
      <c r="J40" s="371">
        <v>0</v>
      </c>
      <c r="K40" s="371">
        <v>0</v>
      </c>
      <c r="L40" s="371">
        <v>0</v>
      </c>
      <c r="M40" s="371">
        <v>0</v>
      </c>
      <c r="N40" s="371">
        <v>0</v>
      </c>
      <c r="O40" s="371">
        <v>5</v>
      </c>
      <c r="P40" s="371">
        <v>3</v>
      </c>
      <c r="Q40" s="371">
        <v>12</v>
      </c>
      <c r="R40" s="497"/>
    </row>
    <row r="41" spans="1:18" ht="20.100000000000001" customHeight="1" x14ac:dyDescent="0.35">
      <c r="A41" s="74" t="s">
        <v>107</v>
      </c>
      <c r="B41" s="75" t="s">
        <v>110</v>
      </c>
      <c r="C41" s="370">
        <v>12</v>
      </c>
      <c r="D41" s="370">
        <v>0</v>
      </c>
      <c r="E41" s="370">
        <v>0</v>
      </c>
      <c r="F41" s="370">
        <v>1.9</v>
      </c>
      <c r="G41" s="370">
        <v>0</v>
      </c>
      <c r="H41" s="370">
        <v>0</v>
      </c>
      <c r="I41" s="370">
        <v>0</v>
      </c>
      <c r="J41" s="370">
        <v>0</v>
      </c>
      <c r="K41" s="370">
        <v>0</v>
      </c>
      <c r="L41" s="370">
        <v>2</v>
      </c>
      <c r="M41" s="370">
        <v>0</v>
      </c>
      <c r="N41" s="370">
        <v>11</v>
      </c>
      <c r="O41" s="370">
        <v>0</v>
      </c>
      <c r="P41" s="370">
        <v>0</v>
      </c>
      <c r="Q41" s="370">
        <v>26.9</v>
      </c>
      <c r="R41" s="497"/>
    </row>
    <row r="42" spans="1:18" ht="20.100000000000001" customHeight="1" x14ac:dyDescent="0.35">
      <c r="A42" s="80" t="s">
        <v>111</v>
      </c>
      <c r="B42" s="81" t="s">
        <v>112</v>
      </c>
      <c r="C42" s="371">
        <v>3</v>
      </c>
      <c r="D42" s="371">
        <v>0</v>
      </c>
      <c r="E42" s="371">
        <v>10</v>
      </c>
      <c r="F42" s="371">
        <v>10</v>
      </c>
      <c r="G42" s="371">
        <v>0</v>
      </c>
      <c r="H42" s="371">
        <v>0</v>
      </c>
      <c r="I42" s="371">
        <v>0</v>
      </c>
      <c r="J42" s="371">
        <v>0</v>
      </c>
      <c r="K42" s="371">
        <v>0</v>
      </c>
      <c r="L42" s="371">
        <v>0</v>
      </c>
      <c r="M42" s="371">
        <v>0</v>
      </c>
      <c r="N42" s="371">
        <v>0</v>
      </c>
      <c r="O42" s="371">
        <v>0</v>
      </c>
      <c r="P42" s="371">
        <v>0</v>
      </c>
      <c r="Q42" s="371">
        <v>23</v>
      </c>
      <c r="R42" s="497"/>
    </row>
    <row r="43" spans="1:18" ht="20.100000000000001" customHeight="1" x14ac:dyDescent="0.35">
      <c r="A43" s="74" t="s">
        <v>114</v>
      </c>
      <c r="B43" s="75" t="s">
        <v>115</v>
      </c>
      <c r="C43" s="370">
        <v>35</v>
      </c>
      <c r="D43" s="370">
        <v>0</v>
      </c>
      <c r="E43" s="370">
        <v>0</v>
      </c>
      <c r="F43" s="370">
        <v>0</v>
      </c>
      <c r="G43" s="370">
        <v>0</v>
      </c>
      <c r="H43" s="370">
        <v>0</v>
      </c>
      <c r="I43" s="370">
        <v>0</v>
      </c>
      <c r="J43" s="370">
        <v>0</v>
      </c>
      <c r="K43" s="370">
        <v>0</v>
      </c>
      <c r="L43" s="370">
        <v>26</v>
      </c>
      <c r="M43" s="370">
        <v>0</v>
      </c>
      <c r="N43" s="370">
        <v>28</v>
      </c>
      <c r="O43" s="370">
        <v>0</v>
      </c>
      <c r="P43" s="370">
        <v>0</v>
      </c>
      <c r="Q43" s="370">
        <v>89</v>
      </c>
      <c r="R43" s="497"/>
    </row>
    <row r="44" spans="1:18" ht="20.100000000000001" customHeight="1" x14ac:dyDescent="0.35">
      <c r="A44" s="80" t="s">
        <v>117</v>
      </c>
      <c r="B44" s="81" t="s">
        <v>118</v>
      </c>
      <c r="C44" s="371">
        <v>54</v>
      </c>
      <c r="D44" s="371">
        <v>5</v>
      </c>
      <c r="E44" s="371">
        <v>22</v>
      </c>
      <c r="F44" s="371">
        <v>8</v>
      </c>
      <c r="G44" s="371">
        <v>0</v>
      </c>
      <c r="H44" s="371">
        <v>0</v>
      </c>
      <c r="I44" s="371">
        <v>0</v>
      </c>
      <c r="J44" s="371">
        <v>0</v>
      </c>
      <c r="K44" s="371">
        <v>0</v>
      </c>
      <c r="L44" s="371">
        <v>0</v>
      </c>
      <c r="M44" s="371">
        <v>0</v>
      </c>
      <c r="N44" s="371">
        <v>0</v>
      </c>
      <c r="O44" s="371">
        <v>0</v>
      </c>
      <c r="P44" s="371">
        <v>8</v>
      </c>
      <c r="Q44" s="371">
        <v>97</v>
      </c>
      <c r="R44" s="497"/>
    </row>
    <row r="45" spans="1:18" ht="20.100000000000001" customHeight="1" x14ac:dyDescent="0.35">
      <c r="A45" s="74" t="s">
        <v>117</v>
      </c>
      <c r="B45" s="75" t="s">
        <v>120</v>
      </c>
      <c r="C45" s="370">
        <v>10</v>
      </c>
      <c r="D45" s="370">
        <v>0</v>
      </c>
      <c r="E45" s="370">
        <v>0</v>
      </c>
      <c r="F45" s="370">
        <v>0</v>
      </c>
      <c r="G45" s="370">
        <v>0</v>
      </c>
      <c r="H45" s="370">
        <v>0</v>
      </c>
      <c r="I45" s="370">
        <v>0</v>
      </c>
      <c r="J45" s="370">
        <v>0</v>
      </c>
      <c r="K45" s="370">
        <v>0</v>
      </c>
      <c r="L45" s="370">
        <v>24</v>
      </c>
      <c r="M45" s="370">
        <v>0</v>
      </c>
      <c r="N45" s="370">
        <v>75</v>
      </c>
      <c r="O45" s="370">
        <v>5</v>
      </c>
      <c r="P45" s="370">
        <v>66</v>
      </c>
      <c r="Q45" s="370">
        <v>180</v>
      </c>
      <c r="R45" s="497"/>
    </row>
    <row r="46" spans="1:18" ht="20.100000000000001" customHeight="1" x14ac:dyDescent="0.35">
      <c r="A46" s="80" t="s">
        <v>117</v>
      </c>
      <c r="B46" s="81" t="s">
        <v>122</v>
      </c>
      <c r="C46" s="371">
        <v>17.5</v>
      </c>
      <c r="D46" s="371">
        <v>0</v>
      </c>
      <c r="E46" s="371">
        <v>0</v>
      </c>
      <c r="F46" s="371">
        <v>0</v>
      </c>
      <c r="G46" s="371">
        <v>0</v>
      </c>
      <c r="H46" s="371">
        <v>0</v>
      </c>
      <c r="I46" s="371">
        <v>0</v>
      </c>
      <c r="J46" s="371">
        <v>0</v>
      </c>
      <c r="K46" s="371">
        <v>0</v>
      </c>
      <c r="L46" s="371">
        <v>0</v>
      </c>
      <c r="M46" s="371">
        <v>0</v>
      </c>
      <c r="N46" s="371">
        <v>0</v>
      </c>
      <c r="O46" s="371">
        <v>0</v>
      </c>
      <c r="P46" s="371">
        <v>0</v>
      </c>
      <c r="Q46" s="371">
        <v>17.5</v>
      </c>
      <c r="R46" s="497"/>
    </row>
    <row r="47" spans="1:18" ht="20.100000000000001" customHeight="1" x14ac:dyDescent="0.35">
      <c r="A47" s="74" t="s">
        <v>117</v>
      </c>
      <c r="B47" s="75" t="s">
        <v>123</v>
      </c>
      <c r="C47" s="370">
        <v>0</v>
      </c>
      <c r="D47" s="370">
        <v>0</v>
      </c>
      <c r="E47" s="370">
        <v>0</v>
      </c>
      <c r="F47" s="370">
        <v>0</v>
      </c>
      <c r="G47" s="370">
        <v>0</v>
      </c>
      <c r="H47" s="370">
        <v>0</v>
      </c>
      <c r="I47" s="370">
        <v>0</v>
      </c>
      <c r="J47" s="370">
        <v>0</v>
      </c>
      <c r="K47" s="370">
        <v>0</v>
      </c>
      <c r="L47" s="370">
        <v>0</v>
      </c>
      <c r="M47" s="370">
        <v>0</v>
      </c>
      <c r="N47" s="370">
        <v>0</v>
      </c>
      <c r="O47" s="370">
        <v>0</v>
      </c>
      <c r="P47" s="370">
        <v>0</v>
      </c>
      <c r="Q47" s="370">
        <v>0</v>
      </c>
      <c r="R47" s="497"/>
    </row>
    <row r="48" spans="1:18" ht="20.100000000000001" customHeight="1" x14ac:dyDescent="0.35">
      <c r="A48" s="80" t="s">
        <v>117</v>
      </c>
      <c r="B48" s="81" t="s">
        <v>125</v>
      </c>
      <c r="C48" s="371">
        <v>9.5</v>
      </c>
      <c r="D48" s="371">
        <v>0</v>
      </c>
      <c r="E48" s="371">
        <v>0</v>
      </c>
      <c r="F48" s="371">
        <v>0</v>
      </c>
      <c r="G48" s="371">
        <v>0</v>
      </c>
      <c r="H48" s="371">
        <v>0</v>
      </c>
      <c r="I48" s="371">
        <v>0</v>
      </c>
      <c r="J48" s="371">
        <v>0</v>
      </c>
      <c r="K48" s="371">
        <v>0</v>
      </c>
      <c r="L48" s="371">
        <v>6.8</v>
      </c>
      <c r="M48" s="371">
        <v>1</v>
      </c>
      <c r="N48" s="371">
        <v>20.5</v>
      </c>
      <c r="O48" s="371">
        <v>0</v>
      </c>
      <c r="P48" s="371">
        <v>0</v>
      </c>
      <c r="Q48" s="371">
        <v>37.799999999999997</v>
      </c>
      <c r="R48" s="497"/>
    </row>
    <row r="49" spans="1:18" ht="20.100000000000001" customHeight="1" x14ac:dyDescent="0.35">
      <c r="A49" s="74" t="s">
        <v>128</v>
      </c>
      <c r="B49" s="75" t="s">
        <v>129</v>
      </c>
      <c r="C49" s="370">
        <v>53</v>
      </c>
      <c r="D49" s="370">
        <v>26</v>
      </c>
      <c r="E49" s="370">
        <v>57</v>
      </c>
      <c r="F49" s="370">
        <v>14</v>
      </c>
      <c r="G49" s="370">
        <v>3</v>
      </c>
      <c r="H49" s="370">
        <v>0</v>
      </c>
      <c r="I49" s="370">
        <v>3</v>
      </c>
      <c r="J49" s="370">
        <v>5</v>
      </c>
      <c r="K49" s="370">
        <v>15</v>
      </c>
      <c r="L49" s="370">
        <v>10</v>
      </c>
      <c r="M49" s="370">
        <v>7</v>
      </c>
      <c r="N49" s="370">
        <v>38</v>
      </c>
      <c r="O49" s="370">
        <v>2</v>
      </c>
      <c r="P49" s="370">
        <v>0</v>
      </c>
      <c r="Q49" s="370">
        <v>233</v>
      </c>
      <c r="R49" s="497"/>
    </row>
    <row r="50" spans="1:18" ht="20.100000000000001" customHeight="1" x14ac:dyDescent="0.35">
      <c r="A50" s="80" t="s">
        <v>128</v>
      </c>
      <c r="B50" s="81" t="s">
        <v>130</v>
      </c>
      <c r="C50" s="371">
        <v>10</v>
      </c>
      <c r="D50" s="371">
        <v>0</v>
      </c>
      <c r="E50" s="371">
        <v>0</v>
      </c>
      <c r="F50" s="371">
        <v>0</v>
      </c>
      <c r="G50" s="371">
        <v>0</v>
      </c>
      <c r="H50" s="371">
        <v>0</v>
      </c>
      <c r="I50" s="371">
        <v>0</v>
      </c>
      <c r="J50" s="371">
        <v>0</v>
      </c>
      <c r="K50" s="371">
        <v>0</v>
      </c>
      <c r="L50" s="371">
        <v>6</v>
      </c>
      <c r="M50" s="371">
        <v>0</v>
      </c>
      <c r="N50" s="371">
        <v>22.8</v>
      </c>
      <c r="O50" s="371">
        <v>0</v>
      </c>
      <c r="P50" s="371">
        <v>8</v>
      </c>
      <c r="Q50" s="371">
        <v>46.8</v>
      </c>
      <c r="R50" s="497"/>
    </row>
    <row r="51" spans="1:18" ht="20.100000000000001" customHeight="1" x14ac:dyDescent="0.35">
      <c r="A51" s="74" t="s">
        <v>134</v>
      </c>
      <c r="B51" s="75" t="s">
        <v>135</v>
      </c>
      <c r="C51" s="370">
        <v>19.399999999999999</v>
      </c>
      <c r="D51" s="370">
        <v>5</v>
      </c>
      <c r="E51" s="370">
        <v>0</v>
      </c>
      <c r="F51" s="370">
        <v>0</v>
      </c>
      <c r="G51" s="370">
        <v>0</v>
      </c>
      <c r="H51" s="370">
        <v>0</v>
      </c>
      <c r="I51" s="370">
        <v>1</v>
      </c>
      <c r="J51" s="370">
        <v>0</v>
      </c>
      <c r="K51" s="370">
        <v>0</v>
      </c>
      <c r="L51" s="370">
        <v>8</v>
      </c>
      <c r="M51" s="370">
        <v>0</v>
      </c>
      <c r="N51" s="370">
        <v>41</v>
      </c>
      <c r="O51" s="370">
        <v>0</v>
      </c>
      <c r="P51" s="370">
        <v>4.8</v>
      </c>
      <c r="Q51" s="370">
        <v>79.2</v>
      </c>
      <c r="R51" s="497"/>
    </row>
    <row r="52" spans="1:18" ht="20.100000000000001" customHeight="1" x14ac:dyDescent="0.35">
      <c r="A52" s="80" t="s">
        <v>134</v>
      </c>
      <c r="B52" s="81" t="s">
        <v>137</v>
      </c>
      <c r="C52" s="371">
        <v>11</v>
      </c>
      <c r="D52" s="371">
        <v>0</v>
      </c>
      <c r="E52" s="371">
        <v>0</v>
      </c>
      <c r="F52" s="371">
        <v>0</v>
      </c>
      <c r="G52" s="371">
        <v>0</v>
      </c>
      <c r="H52" s="371">
        <v>1</v>
      </c>
      <c r="I52" s="371">
        <v>0</v>
      </c>
      <c r="J52" s="371">
        <v>0</v>
      </c>
      <c r="K52" s="371">
        <v>0</v>
      </c>
      <c r="L52" s="371">
        <v>0</v>
      </c>
      <c r="M52" s="371">
        <v>0</v>
      </c>
      <c r="N52" s="371">
        <v>7</v>
      </c>
      <c r="O52" s="371">
        <v>0</v>
      </c>
      <c r="P52" s="371">
        <v>2</v>
      </c>
      <c r="Q52" s="371">
        <v>21</v>
      </c>
      <c r="R52" s="497"/>
    </row>
    <row r="53" spans="1:18" ht="20.100000000000001" customHeight="1" x14ac:dyDescent="0.35">
      <c r="A53" s="74" t="s">
        <v>139</v>
      </c>
      <c r="B53" s="75" t="s">
        <v>140</v>
      </c>
      <c r="C53" s="370">
        <v>7.5</v>
      </c>
      <c r="D53" s="370">
        <v>10</v>
      </c>
      <c r="E53" s="370">
        <v>0</v>
      </c>
      <c r="F53" s="370">
        <v>1.8</v>
      </c>
      <c r="G53" s="370">
        <v>0</v>
      </c>
      <c r="H53" s="370">
        <v>5</v>
      </c>
      <c r="I53" s="370">
        <v>0</v>
      </c>
      <c r="J53" s="370">
        <v>0</v>
      </c>
      <c r="K53" s="370">
        <v>0</v>
      </c>
      <c r="L53" s="370">
        <v>0</v>
      </c>
      <c r="M53" s="370">
        <v>0</v>
      </c>
      <c r="N53" s="370">
        <v>4</v>
      </c>
      <c r="O53" s="370">
        <v>0</v>
      </c>
      <c r="P53" s="370">
        <v>6.5</v>
      </c>
      <c r="Q53" s="370">
        <v>34.799999999999997</v>
      </c>
      <c r="R53" s="497"/>
    </row>
    <row r="54" spans="1:18" ht="20.100000000000001" customHeight="1" x14ac:dyDescent="0.35">
      <c r="A54" s="80" t="s">
        <v>142</v>
      </c>
      <c r="B54" s="81" t="s">
        <v>143</v>
      </c>
      <c r="C54" s="371">
        <v>6</v>
      </c>
      <c r="D54" s="371">
        <v>3</v>
      </c>
      <c r="E54" s="371">
        <v>3</v>
      </c>
      <c r="F54" s="371">
        <v>1</v>
      </c>
      <c r="G54" s="371">
        <v>0</v>
      </c>
      <c r="H54" s="371">
        <v>0</v>
      </c>
      <c r="I54" s="371">
        <v>0</v>
      </c>
      <c r="J54" s="371">
        <v>0</v>
      </c>
      <c r="K54" s="371">
        <v>0</v>
      </c>
      <c r="L54" s="371">
        <v>3</v>
      </c>
      <c r="M54" s="371">
        <v>0</v>
      </c>
      <c r="N54" s="371">
        <v>2</v>
      </c>
      <c r="O54" s="371">
        <v>0</v>
      </c>
      <c r="P54" s="371">
        <v>0</v>
      </c>
      <c r="Q54" s="371">
        <v>18</v>
      </c>
      <c r="R54" s="497"/>
    </row>
    <row r="55" spans="1:18" ht="20.100000000000001" customHeight="1" x14ac:dyDescent="0.35">
      <c r="A55" s="74" t="s">
        <v>145</v>
      </c>
      <c r="B55" s="75" t="s">
        <v>146</v>
      </c>
      <c r="C55" s="370">
        <v>1</v>
      </c>
      <c r="D55" s="370">
        <v>4</v>
      </c>
      <c r="E55" s="370">
        <v>4</v>
      </c>
      <c r="F55" s="370">
        <v>0</v>
      </c>
      <c r="G55" s="370">
        <v>0</v>
      </c>
      <c r="H55" s="370">
        <v>0</v>
      </c>
      <c r="I55" s="370">
        <v>1</v>
      </c>
      <c r="J55" s="370">
        <v>0</v>
      </c>
      <c r="K55" s="370">
        <v>0</v>
      </c>
      <c r="L55" s="370">
        <v>0</v>
      </c>
      <c r="M55" s="370">
        <v>0</v>
      </c>
      <c r="N55" s="370">
        <v>9</v>
      </c>
      <c r="O55" s="370">
        <v>0</v>
      </c>
      <c r="P55" s="370">
        <v>2</v>
      </c>
      <c r="Q55" s="370">
        <v>21</v>
      </c>
      <c r="R55" s="497"/>
    </row>
    <row r="56" spans="1:18" ht="20.100000000000001" customHeight="1" x14ac:dyDescent="0.35">
      <c r="A56" s="80" t="s">
        <v>145</v>
      </c>
      <c r="B56" s="81" t="s">
        <v>150</v>
      </c>
      <c r="C56" s="371">
        <v>17</v>
      </c>
      <c r="D56" s="371">
        <v>38</v>
      </c>
      <c r="E56" s="371">
        <v>22</v>
      </c>
      <c r="F56" s="371">
        <v>27</v>
      </c>
      <c r="G56" s="371">
        <v>10</v>
      </c>
      <c r="H56" s="371">
        <v>20</v>
      </c>
      <c r="I56" s="371">
        <v>0</v>
      </c>
      <c r="J56" s="371">
        <v>4</v>
      </c>
      <c r="K56" s="371">
        <v>24</v>
      </c>
      <c r="L56" s="371">
        <v>21</v>
      </c>
      <c r="M56" s="371">
        <v>25</v>
      </c>
      <c r="N56" s="371">
        <v>38</v>
      </c>
      <c r="O56" s="371">
        <v>0</v>
      </c>
      <c r="P56" s="371">
        <v>25</v>
      </c>
      <c r="Q56" s="371">
        <v>271</v>
      </c>
      <c r="R56" s="497"/>
    </row>
    <row r="57" spans="1:18" ht="20.100000000000001" customHeight="1" x14ac:dyDescent="0.35">
      <c r="A57" s="74" t="s">
        <v>145</v>
      </c>
      <c r="B57" s="75" t="s">
        <v>152</v>
      </c>
      <c r="C57" s="370">
        <v>14</v>
      </c>
      <c r="D57" s="370">
        <v>0</v>
      </c>
      <c r="E57" s="370">
        <v>0</v>
      </c>
      <c r="F57" s="370">
        <v>0</v>
      </c>
      <c r="G57" s="370">
        <v>0</v>
      </c>
      <c r="H57" s="370">
        <v>0</v>
      </c>
      <c r="I57" s="370">
        <v>0</v>
      </c>
      <c r="J57" s="370">
        <v>0</v>
      </c>
      <c r="K57" s="370">
        <v>0</v>
      </c>
      <c r="L57" s="370">
        <v>9</v>
      </c>
      <c r="M57" s="370">
        <v>0</v>
      </c>
      <c r="N57" s="370">
        <v>5</v>
      </c>
      <c r="O57" s="370">
        <v>0</v>
      </c>
      <c r="P57" s="370">
        <v>5</v>
      </c>
      <c r="Q57" s="370">
        <v>33</v>
      </c>
      <c r="R57" s="497"/>
    </row>
    <row r="58" spans="1:18" ht="20.100000000000001" customHeight="1" x14ac:dyDescent="0.35">
      <c r="A58" s="80" t="s">
        <v>154</v>
      </c>
      <c r="B58" s="81" t="s">
        <v>155</v>
      </c>
      <c r="C58" s="371">
        <v>0</v>
      </c>
      <c r="D58" s="371">
        <v>0</v>
      </c>
      <c r="E58" s="371">
        <v>0</v>
      </c>
      <c r="F58" s="371">
        <v>0</v>
      </c>
      <c r="G58" s="371">
        <v>0</v>
      </c>
      <c r="H58" s="371">
        <v>0</v>
      </c>
      <c r="I58" s="371">
        <v>0</v>
      </c>
      <c r="J58" s="371">
        <v>0</v>
      </c>
      <c r="K58" s="371">
        <v>0</v>
      </c>
      <c r="L58" s="371">
        <v>0</v>
      </c>
      <c r="M58" s="371">
        <v>0</v>
      </c>
      <c r="N58" s="371">
        <v>0</v>
      </c>
      <c r="O58" s="371">
        <v>0</v>
      </c>
      <c r="P58" s="371">
        <v>0</v>
      </c>
      <c r="Q58" s="371">
        <v>0</v>
      </c>
      <c r="R58" s="497"/>
    </row>
    <row r="59" spans="1:18" ht="20.100000000000001" customHeight="1" x14ac:dyDescent="0.35">
      <c r="A59" s="74" t="s">
        <v>157</v>
      </c>
      <c r="B59" s="75" t="s">
        <v>158</v>
      </c>
      <c r="C59" s="370">
        <v>0</v>
      </c>
      <c r="D59" s="370">
        <v>0</v>
      </c>
      <c r="E59" s="370">
        <v>0</v>
      </c>
      <c r="F59" s="370">
        <v>0</v>
      </c>
      <c r="G59" s="370">
        <v>0</v>
      </c>
      <c r="H59" s="370">
        <v>0</v>
      </c>
      <c r="I59" s="370">
        <v>0</v>
      </c>
      <c r="J59" s="370">
        <v>0</v>
      </c>
      <c r="K59" s="370">
        <v>0</v>
      </c>
      <c r="L59" s="370">
        <v>0</v>
      </c>
      <c r="M59" s="370">
        <v>0</v>
      </c>
      <c r="N59" s="370">
        <v>0</v>
      </c>
      <c r="O59" s="370">
        <v>0</v>
      </c>
      <c r="P59" s="370">
        <v>0</v>
      </c>
      <c r="Q59" s="370">
        <v>0</v>
      </c>
      <c r="R59" s="497"/>
    </row>
    <row r="60" spans="1:18" ht="20.100000000000001" customHeight="1" x14ac:dyDescent="0.35">
      <c r="A60" s="80" t="s">
        <v>157</v>
      </c>
      <c r="B60" s="81" t="s">
        <v>160</v>
      </c>
      <c r="C60" s="371">
        <v>0</v>
      </c>
      <c r="D60" s="371">
        <v>0</v>
      </c>
      <c r="E60" s="371">
        <v>0</v>
      </c>
      <c r="F60" s="371">
        <v>0</v>
      </c>
      <c r="G60" s="371">
        <v>0</v>
      </c>
      <c r="H60" s="371">
        <v>0</v>
      </c>
      <c r="I60" s="371">
        <v>0</v>
      </c>
      <c r="J60" s="371">
        <v>0</v>
      </c>
      <c r="K60" s="371">
        <v>0</v>
      </c>
      <c r="L60" s="371">
        <v>0</v>
      </c>
      <c r="M60" s="371">
        <v>0</v>
      </c>
      <c r="N60" s="371">
        <v>0</v>
      </c>
      <c r="O60" s="371">
        <v>0</v>
      </c>
      <c r="P60" s="371">
        <v>0</v>
      </c>
      <c r="Q60" s="371">
        <v>0</v>
      </c>
      <c r="R60" s="497"/>
    </row>
    <row r="61" spans="1:18" ht="20.100000000000001" customHeight="1" x14ac:dyDescent="0.35">
      <c r="A61" s="74" t="s">
        <v>162</v>
      </c>
      <c r="B61" s="75" t="s">
        <v>163</v>
      </c>
      <c r="C61" s="370">
        <v>3.65</v>
      </c>
      <c r="D61" s="370">
        <v>0</v>
      </c>
      <c r="E61" s="370">
        <v>0</v>
      </c>
      <c r="F61" s="370">
        <v>0</v>
      </c>
      <c r="G61" s="370">
        <v>0</v>
      </c>
      <c r="H61" s="370">
        <v>0</v>
      </c>
      <c r="I61" s="370">
        <v>0</v>
      </c>
      <c r="J61" s="370">
        <v>0</v>
      </c>
      <c r="K61" s="370">
        <v>0</v>
      </c>
      <c r="L61" s="370">
        <v>0</v>
      </c>
      <c r="M61" s="370">
        <v>0</v>
      </c>
      <c r="N61" s="370">
        <v>22.55</v>
      </c>
      <c r="O61" s="370">
        <v>0</v>
      </c>
      <c r="P61" s="370">
        <v>31.61</v>
      </c>
      <c r="Q61" s="370">
        <v>57.81</v>
      </c>
      <c r="R61" s="497"/>
    </row>
    <row r="62" spans="1:18" ht="20.100000000000001" customHeight="1" x14ac:dyDescent="0.35">
      <c r="A62" s="80" t="s">
        <v>162</v>
      </c>
      <c r="B62" s="81" t="s">
        <v>165</v>
      </c>
      <c r="C62" s="371">
        <v>16.72</v>
      </c>
      <c r="D62" s="371">
        <v>0</v>
      </c>
      <c r="E62" s="371">
        <v>0</v>
      </c>
      <c r="F62" s="371">
        <v>0</v>
      </c>
      <c r="G62" s="371">
        <v>0</v>
      </c>
      <c r="H62" s="371">
        <v>0</v>
      </c>
      <c r="I62" s="371">
        <v>0</v>
      </c>
      <c r="J62" s="371">
        <v>0</v>
      </c>
      <c r="K62" s="371">
        <v>0</v>
      </c>
      <c r="L62" s="371">
        <v>3.5</v>
      </c>
      <c r="M62" s="371">
        <v>0</v>
      </c>
      <c r="N62" s="371">
        <v>3</v>
      </c>
      <c r="O62" s="371">
        <v>0</v>
      </c>
      <c r="P62" s="371">
        <v>0</v>
      </c>
      <c r="Q62" s="371">
        <v>23.22</v>
      </c>
      <c r="R62" s="497"/>
    </row>
    <row r="63" spans="1:18" ht="20.100000000000001" customHeight="1" x14ac:dyDescent="0.35">
      <c r="A63" s="74" t="s">
        <v>162</v>
      </c>
      <c r="B63" s="75" t="s">
        <v>166</v>
      </c>
      <c r="C63" s="370">
        <v>25</v>
      </c>
      <c r="D63" s="370">
        <v>0</v>
      </c>
      <c r="E63" s="370">
        <v>0</v>
      </c>
      <c r="F63" s="370">
        <v>0</v>
      </c>
      <c r="G63" s="370">
        <v>0</v>
      </c>
      <c r="H63" s="370">
        <v>0</v>
      </c>
      <c r="I63" s="370">
        <v>0</v>
      </c>
      <c r="J63" s="370">
        <v>0</v>
      </c>
      <c r="K63" s="370">
        <v>0</v>
      </c>
      <c r="L63" s="370">
        <v>3</v>
      </c>
      <c r="M63" s="370">
        <v>0</v>
      </c>
      <c r="N63" s="370">
        <v>12.4</v>
      </c>
      <c r="O63" s="370">
        <v>0</v>
      </c>
      <c r="P63" s="370">
        <v>0</v>
      </c>
      <c r="Q63" s="370">
        <v>40.4</v>
      </c>
      <c r="R63" s="497"/>
    </row>
    <row r="64" spans="1:18" ht="20.100000000000001" customHeight="1" x14ac:dyDescent="0.35">
      <c r="A64" s="80" t="s">
        <v>168</v>
      </c>
      <c r="B64" s="81" t="s">
        <v>169</v>
      </c>
      <c r="C64" s="371">
        <v>6</v>
      </c>
      <c r="D64" s="371">
        <v>0</v>
      </c>
      <c r="E64" s="371">
        <v>0</v>
      </c>
      <c r="F64" s="371">
        <v>0</v>
      </c>
      <c r="G64" s="371">
        <v>0</v>
      </c>
      <c r="H64" s="371">
        <v>0</v>
      </c>
      <c r="I64" s="371">
        <v>0</v>
      </c>
      <c r="J64" s="371">
        <v>0</v>
      </c>
      <c r="K64" s="371">
        <v>0</v>
      </c>
      <c r="L64" s="371">
        <v>0</v>
      </c>
      <c r="M64" s="371">
        <v>0</v>
      </c>
      <c r="N64" s="371">
        <v>0</v>
      </c>
      <c r="O64" s="371">
        <v>0</v>
      </c>
      <c r="P64" s="371">
        <v>0</v>
      </c>
      <c r="Q64" s="371">
        <v>6</v>
      </c>
      <c r="R64" s="497"/>
    </row>
    <row r="65" spans="1:18" ht="20.100000000000001" customHeight="1" x14ac:dyDescent="0.35">
      <c r="A65" s="74" t="s">
        <v>168</v>
      </c>
      <c r="B65" s="75" t="s">
        <v>171</v>
      </c>
      <c r="C65" s="370">
        <v>0</v>
      </c>
      <c r="D65" s="370">
        <v>0</v>
      </c>
      <c r="E65" s="370">
        <v>0</v>
      </c>
      <c r="F65" s="370">
        <v>0</v>
      </c>
      <c r="G65" s="370">
        <v>0</v>
      </c>
      <c r="H65" s="370">
        <v>0</v>
      </c>
      <c r="I65" s="370">
        <v>0</v>
      </c>
      <c r="J65" s="370">
        <v>0</v>
      </c>
      <c r="K65" s="370">
        <v>0</v>
      </c>
      <c r="L65" s="370">
        <v>0</v>
      </c>
      <c r="M65" s="370">
        <v>0</v>
      </c>
      <c r="N65" s="370">
        <v>0</v>
      </c>
      <c r="O65" s="370">
        <v>0</v>
      </c>
      <c r="P65" s="370">
        <v>0</v>
      </c>
      <c r="Q65" s="370">
        <v>0</v>
      </c>
      <c r="R65" s="497"/>
    </row>
    <row r="66" spans="1:18" ht="20.100000000000001" customHeight="1" x14ac:dyDescent="0.35">
      <c r="A66" s="80" t="s">
        <v>173</v>
      </c>
      <c r="B66" s="81" t="s">
        <v>174</v>
      </c>
      <c r="C66" s="371">
        <v>35</v>
      </c>
      <c r="D66" s="371">
        <v>0</v>
      </c>
      <c r="E66" s="371">
        <v>0</v>
      </c>
      <c r="F66" s="371">
        <v>0</v>
      </c>
      <c r="G66" s="371">
        <v>0</v>
      </c>
      <c r="H66" s="371">
        <v>0</v>
      </c>
      <c r="I66" s="371">
        <v>0</v>
      </c>
      <c r="J66" s="371">
        <v>0</v>
      </c>
      <c r="K66" s="371">
        <v>0</v>
      </c>
      <c r="L66" s="371">
        <v>6</v>
      </c>
      <c r="M66" s="371">
        <v>0</v>
      </c>
      <c r="N66" s="371">
        <v>14</v>
      </c>
      <c r="O66" s="371">
        <v>0</v>
      </c>
      <c r="P66" s="371">
        <v>4</v>
      </c>
      <c r="Q66" s="371">
        <v>59</v>
      </c>
      <c r="R66" s="497"/>
    </row>
    <row r="67" spans="1:18" ht="20.100000000000001" customHeight="1" x14ac:dyDescent="0.35">
      <c r="A67" s="74" t="s">
        <v>176</v>
      </c>
      <c r="B67" s="75" t="s">
        <v>177</v>
      </c>
      <c r="C67" s="370">
        <v>12.28</v>
      </c>
      <c r="D67" s="370">
        <v>0</v>
      </c>
      <c r="E67" s="370">
        <v>0</v>
      </c>
      <c r="F67" s="370">
        <v>0</v>
      </c>
      <c r="G67" s="370">
        <v>0</v>
      </c>
      <c r="H67" s="370">
        <v>0</v>
      </c>
      <c r="I67" s="370">
        <v>0</v>
      </c>
      <c r="J67" s="370">
        <v>0</v>
      </c>
      <c r="K67" s="370">
        <v>0</v>
      </c>
      <c r="L67" s="370">
        <v>7</v>
      </c>
      <c r="M67" s="370">
        <v>0</v>
      </c>
      <c r="N67" s="370">
        <v>18.190000000000001</v>
      </c>
      <c r="O67" s="370">
        <v>0</v>
      </c>
      <c r="P67" s="370">
        <v>0</v>
      </c>
      <c r="Q67" s="370">
        <v>37.47</v>
      </c>
      <c r="R67" s="497"/>
    </row>
    <row r="68" spans="1:18" ht="20.100000000000001" customHeight="1" x14ac:dyDescent="0.35">
      <c r="A68" s="80" t="s">
        <v>179</v>
      </c>
      <c r="B68" s="81" t="s">
        <v>180</v>
      </c>
      <c r="C68" s="371">
        <v>5</v>
      </c>
      <c r="D68" s="371">
        <v>0</v>
      </c>
      <c r="E68" s="371">
        <v>0</v>
      </c>
      <c r="F68" s="371">
        <v>0</v>
      </c>
      <c r="G68" s="371">
        <v>0</v>
      </c>
      <c r="H68" s="371">
        <v>0</v>
      </c>
      <c r="I68" s="371">
        <v>0</v>
      </c>
      <c r="J68" s="371">
        <v>0</v>
      </c>
      <c r="K68" s="371">
        <v>0</v>
      </c>
      <c r="L68" s="371">
        <v>0</v>
      </c>
      <c r="M68" s="371">
        <v>0</v>
      </c>
      <c r="N68" s="371">
        <v>0</v>
      </c>
      <c r="O68" s="371">
        <v>0</v>
      </c>
      <c r="P68" s="371">
        <v>0</v>
      </c>
      <c r="Q68" s="371">
        <v>5</v>
      </c>
      <c r="R68" s="497"/>
    </row>
    <row r="69" spans="1:18" ht="20.100000000000001" customHeight="1" x14ac:dyDescent="0.35">
      <c r="A69" s="74" t="s">
        <v>182</v>
      </c>
      <c r="B69" s="75" t="s">
        <v>183</v>
      </c>
      <c r="C69" s="370">
        <v>5</v>
      </c>
      <c r="D69" s="370">
        <v>0</v>
      </c>
      <c r="E69" s="370">
        <v>0</v>
      </c>
      <c r="F69" s="370">
        <v>0</v>
      </c>
      <c r="G69" s="370">
        <v>0</v>
      </c>
      <c r="H69" s="370">
        <v>0</v>
      </c>
      <c r="I69" s="370">
        <v>0</v>
      </c>
      <c r="J69" s="370">
        <v>0</v>
      </c>
      <c r="K69" s="370">
        <v>0</v>
      </c>
      <c r="L69" s="370">
        <v>0</v>
      </c>
      <c r="M69" s="370">
        <v>0</v>
      </c>
      <c r="N69" s="370">
        <v>0</v>
      </c>
      <c r="O69" s="370">
        <v>1</v>
      </c>
      <c r="P69" s="370">
        <v>0</v>
      </c>
      <c r="Q69" s="370">
        <v>6</v>
      </c>
      <c r="R69" s="497"/>
    </row>
    <row r="70" spans="1:18" ht="20.100000000000001" customHeight="1" x14ac:dyDescent="0.35">
      <c r="A70" s="80" t="s">
        <v>185</v>
      </c>
      <c r="B70" s="81" t="s">
        <v>186</v>
      </c>
      <c r="C70" s="371">
        <v>27</v>
      </c>
      <c r="D70" s="371">
        <v>0</v>
      </c>
      <c r="E70" s="371">
        <v>0</v>
      </c>
      <c r="F70" s="371">
        <v>0</v>
      </c>
      <c r="G70" s="371">
        <v>0</v>
      </c>
      <c r="H70" s="371">
        <v>0</v>
      </c>
      <c r="I70" s="371">
        <v>0</v>
      </c>
      <c r="J70" s="371">
        <v>0</v>
      </c>
      <c r="K70" s="371">
        <v>0</v>
      </c>
      <c r="L70" s="371">
        <v>0</v>
      </c>
      <c r="M70" s="371">
        <v>0</v>
      </c>
      <c r="N70" s="371">
        <v>3</v>
      </c>
      <c r="O70" s="371">
        <v>0</v>
      </c>
      <c r="P70" s="371">
        <v>4</v>
      </c>
      <c r="Q70" s="371">
        <v>34</v>
      </c>
      <c r="R70" s="497"/>
    </row>
    <row r="71" spans="1:18" ht="25.5" customHeight="1" x14ac:dyDescent="0.35">
      <c r="A71" s="358"/>
      <c r="B71" s="358" t="s">
        <v>704</v>
      </c>
      <c r="C71" s="368">
        <v>865.7</v>
      </c>
      <c r="D71" s="368">
        <v>123.8</v>
      </c>
      <c r="E71" s="368">
        <v>149.19999999999999</v>
      </c>
      <c r="F71" s="368">
        <v>64.900000000000006</v>
      </c>
      <c r="G71" s="368">
        <v>19.100000000000001</v>
      </c>
      <c r="H71" s="368">
        <v>30</v>
      </c>
      <c r="I71" s="368">
        <v>5</v>
      </c>
      <c r="J71" s="368">
        <v>9.6999999999999993</v>
      </c>
      <c r="K71" s="368">
        <v>69.8</v>
      </c>
      <c r="L71" s="368">
        <v>237.7</v>
      </c>
      <c r="M71" s="368">
        <v>59.7</v>
      </c>
      <c r="N71" s="368">
        <v>753.26</v>
      </c>
      <c r="O71" s="368">
        <v>13</v>
      </c>
      <c r="P71" s="368">
        <v>337.21</v>
      </c>
      <c r="Q71" s="368">
        <v>2738.07</v>
      </c>
      <c r="R71" s="497"/>
    </row>
    <row r="72" spans="1:18" ht="25.5" customHeight="1" x14ac:dyDescent="0.35">
      <c r="A72" s="358"/>
      <c r="B72" s="358" t="s">
        <v>371</v>
      </c>
      <c r="C72" s="368">
        <v>16.03</v>
      </c>
      <c r="D72" s="368">
        <v>13.76</v>
      </c>
      <c r="E72" s="368">
        <v>18.649999999999999</v>
      </c>
      <c r="F72" s="368">
        <v>8.11</v>
      </c>
      <c r="G72" s="368">
        <v>6.37</v>
      </c>
      <c r="H72" s="368">
        <v>7.5</v>
      </c>
      <c r="I72" s="368">
        <v>1.67</v>
      </c>
      <c r="J72" s="368">
        <v>3.23</v>
      </c>
      <c r="K72" s="368">
        <v>17.45</v>
      </c>
      <c r="L72" s="368">
        <v>7.92</v>
      </c>
      <c r="M72" s="368">
        <v>8.5299999999999994</v>
      </c>
      <c r="N72" s="368">
        <v>17.93</v>
      </c>
      <c r="O72" s="368">
        <v>3.25</v>
      </c>
      <c r="P72" s="368">
        <v>10.54</v>
      </c>
      <c r="Q72" s="368">
        <v>48.04</v>
      </c>
    </row>
    <row r="73" spans="1:18" ht="25.5" customHeight="1" thickBot="1" x14ac:dyDescent="0.4">
      <c r="A73" s="358"/>
      <c r="B73" s="358" t="s">
        <v>695</v>
      </c>
      <c r="C73" s="369">
        <v>54</v>
      </c>
      <c r="D73" s="369">
        <v>9</v>
      </c>
      <c r="E73" s="369">
        <v>8</v>
      </c>
      <c r="F73" s="369">
        <v>8</v>
      </c>
      <c r="G73" s="369">
        <v>3</v>
      </c>
      <c r="H73" s="369">
        <v>4</v>
      </c>
      <c r="I73" s="369">
        <v>3</v>
      </c>
      <c r="J73" s="369">
        <v>3</v>
      </c>
      <c r="K73" s="369">
        <v>4</v>
      </c>
      <c r="L73" s="369">
        <v>30</v>
      </c>
      <c r="M73" s="369">
        <v>7</v>
      </c>
      <c r="N73" s="369">
        <v>42</v>
      </c>
      <c r="O73" s="369">
        <v>4</v>
      </c>
      <c r="P73" s="369">
        <v>32</v>
      </c>
      <c r="Q73" s="369">
        <v>57</v>
      </c>
    </row>
    <row r="74" spans="1:18" s="526" customFormat="1" ht="25.5" customHeight="1" thickTop="1" x14ac:dyDescent="0.35">
      <c r="A74" s="610"/>
      <c r="B74" s="525" t="s">
        <v>888</v>
      </c>
      <c r="C74" s="611"/>
      <c r="D74" s="611"/>
      <c r="E74" s="611"/>
      <c r="F74" s="611"/>
      <c r="G74" s="611"/>
      <c r="H74" s="611"/>
      <c r="I74" s="611"/>
      <c r="J74" s="611"/>
      <c r="K74" s="611"/>
      <c r="L74" s="611"/>
      <c r="M74" s="611"/>
      <c r="N74" s="611"/>
      <c r="O74" s="611"/>
      <c r="P74" s="611"/>
      <c r="Q74" s="611"/>
    </row>
    <row r="75" spans="1:18" s="526" customFormat="1" ht="20.100000000000001" customHeight="1" x14ac:dyDescent="0.35">
      <c r="A75" s="74" t="s">
        <v>864</v>
      </c>
      <c r="B75" s="75" t="s">
        <v>865</v>
      </c>
      <c r="C75" s="366">
        <v>131</v>
      </c>
      <c r="D75" s="366">
        <v>0</v>
      </c>
      <c r="E75" s="366">
        <v>4</v>
      </c>
      <c r="F75" s="366">
        <v>0</v>
      </c>
      <c r="G75" s="366">
        <v>0</v>
      </c>
      <c r="H75" s="366">
        <v>1</v>
      </c>
      <c r="I75" s="366">
        <v>0</v>
      </c>
      <c r="J75" s="366">
        <v>0</v>
      </c>
      <c r="K75" s="366">
        <v>0</v>
      </c>
      <c r="L75" s="366">
        <v>16</v>
      </c>
      <c r="M75" s="366">
        <v>0</v>
      </c>
      <c r="N75" s="366">
        <v>0</v>
      </c>
      <c r="O75" s="366">
        <v>0</v>
      </c>
      <c r="P75" s="366">
        <v>56</v>
      </c>
      <c r="Q75" s="366">
        <v>208</v>
      </c>
    </row>
    <row r="77" spans="1:18" ht="25.5" customHeight="1" x14ac:dyDescent="0.35">
      <c r="A77" s="648" t="s">
        <v>851</v>
      </c>
      <c r="B77" s="648"/>
    </row>
    <row r="78" spans="1:18" ht="16.5" customHeight="1" x14ac:dyDescent="0.35">
      <c r="A78" s="475" t="s">
        <v>486</v>
      </c>
      <c r="B78" s="474"/>
    </row>
    <row r="79" spans="1:18" ht="13.15" x14ac:dyDescent="0.35">
      <c r="D79" s="349"/>
      <c r="E79" s="349"/>
      <c r="F79" s="349"/>
      <c r="G79" s="349"/>
    </row>
    <row r="80" spans="1:18" ht="13.15" x14ac:dyDescent="0.35">
      <c r="D80" s="349"/>
      <c r="E80" s="349"/>
      <c r="F80" s="349"/>
      <c r="G80" s="349"/>
    </row>
    <row r="81" spans="4:7" ht="13.15" x14ac:dyDescent="0.35">
      <c r="D81" s="350"/>
      <c r="E81" s="351"/>
      <c r="F81" s="351"/>
      <c r="G81" s="351"/>
    </row>
    <row r="82" spans="4:7" ht="13.15" x14ac:dyDescent="0.35">
      <c r="D82" s="350"/>
      <c r="E82" s="351"/>
      <c r="F82" s="351"/>
      <c r="G82" s="351"/>
    </row>
    <row r="83" spans="4:7" ht="13.15" x14ac:dyDescent="0.35">
      <c r="D83" s="350"/>
      <c r="E83" s="351"/>
      <c r="F83" s="351"/>
      <c r="G83" s="351"/>
    </row>
    <row r="84" spans="4:7" ht="13.15" x14ac:dyDescent="0.35">
      <c r="D84" s="350"/>
      <c r="E84" s="351"/>
      <c r="F84" s="351"/>
      <c r="G84" s="351"/>
    </row>
    <row r="85" spans="4:7" ht="13.15" x14ac:dyDescent="0.35">
      <c r="D85" s="350"/>
      <c r="E85" s="351"/>
      <c r="F85" s="351"/>
      <c r="G85" s="351"/>
    </row>
    <row r="86" spans="4:7" ht="13.15" x14ac:dyDescent="0.35">
      <c r="D86" s="350"/>
      <c r="E86" s="351"/>
      <c r="F86" s="351"/>
      <c r="G86" s="351"/>
    </row>
    <row r="87" spans="4:7" ht="13.15" x14ac:dyDescent="0.35">
      <c r="D87" s="350"/>
      <c r="E87" s="351"/>
      <c r="F87" s="351"/>
      <c r="G87" s="351"/>
    </row>
    <row r="88" spans="4:7" ht="13.15" x14ac:dyDescent="0.35">
      <c r="D88" s="350"/>
      <c r="E88" s="351"/>
      <c r="F88" s="351"/>
      <c r="G88" s="351"/>
    </row>
    <row r="89" spans="4:7" ht="13.15" x14ac:dyDescent="0.35">
      <c r="D89" s="350"/>
      <c r="E89" s="351"/>
      <c r="F89" s="351"/>
      <c r="G89" s="351"/>
    </row>
    <row r="90" spans="4:7" ht="13.15" x14ac:dyDescent="0.35">
      <c r="D90" s="350"/>
      <c r="E90" s="351"/>
      <c r="F90" s="351"/>
      <c r="G90" s="351"/>
    </row>
    <row r="91" spans="4:7" ht="13.15" x14ac:dyDescent="0.35">
      <c r="D91" s="350"/>
      <c r="E91" s="351"/>
      <c r="F91" s="351"/>
      <c r="G91" s="351"/>
    </row>
    <row r="92" spans="4:7" ht="13.15" x14ac:dyDescent="0.35">
      <c r="D92" s="350"/>
      <c r="E92" s="351"/>
      <c r="F92" s="351"/>
      <c r="G92" s="351"/>
    </row>
    <row r="93" spans="4:7" ht="13.15" x14ac:dyDescent="0.35">
      <c r="D93" s="350"/>
      <c r="E93" s="351"/>
      <c r="F93" s="351"/>
      <c r="G93" s="351"/>
    </row>
    <row r="94" spans="4:7" ht="13.15" x14ac:dyDescent="0.35">
      <c r="D94" s="350"/>
      <c r="E94" s="351"/>
      <c r="F94" s="351"/>
      <c r="G94" s="351"/>
    </row>
    <row r="95" spans="4:7" ht="13.15" x14ac:dyDescent="0.35">
      <c r="D95" s="350"/>
      <c r="E95" s="351"/>
      <c r="F95" s="351"/>
      <c r="G95" s="351"/>
    </row>
  </sheetData>
  <autoFilter ref="A3:Q4"/>
  <mergeCells count="20">
    <mergeCell ref="A1:B1"/>
    <mergeCell ref="A2:B2"/>
    <mergeCell ref="A3:A4"/>
    <mergeCell ref="B3:B4"/>
    <mergeCell ref="C3:C4"/>
    <mergeCell ref="Q3:Q4"/>
    <mergeCell ref="A77:B77"/>
    <mergeCell ref="K3:K4"/>
    <mergeCell ref="L3:L4"/>
    <mergeCell ref="M3:M4"/>
    <mergeCell ref="N3:N4"/>
    <mergeCell ref="O3:O4"/>
    <mergeCell ref="P3:P4"/>
    <mergeCell ref="E3:E4"/>
    <mergeCell ref="F3:F4"/>
    <mergeCell ref="G3:G4"/>
    <mergeCell ref="H3:H4"/>
    <mergeCell ref="I3:I4"/>
    <mergeCell ref="J3:J4"/>
    <mergeCell ref="D3:D4"/>
  </mergeCells>
  <hyperlinks>
    <hyperlink ref="A2:B2" location="TOC!A1" display="Return to Table of Contents"/>
  </hyperlinks>
  <pageMargins left="0.25" right="0.25" top="0.75" bottom="1" header="0.5" footer="0.5"/>
  <pageSetup scale="41" fitToWidth="0" orientation="portrait" horizontalDpi="1200" verticalDpi="1200" r:id="rId1"/>
  <headerFooter>
    <oddHeader>&amp;L&amp;9 2019-20 &amp;"Arial,Italic"Survey of Dental Education&amp;"Arial,Regular"
Report 1 - Academic Programs, Enrollment, and Graduates</oddHeader>
  </headerFooter>
  <colBreaks count="1" manualBreakCount="1">
    <brk id="12" max="77"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G35"/>
  <sheetViews>
    <sheetView zoomScaleNormal="100" workbookViewId="0">
      <selection sqref="A1:C1"/>
    </sheetView>
  </sheetViews>
  <sheetFormatPr defaultColWidth="9.1328125" defaultRowHeight="12.75" x14ac:dyDescent="0.35"/>
  <cols>
    <col min="1" max="2" width="9.1328125" style="16"/>
    <col min="3" max="3" width="70.59765625" style="16" customWidth="1"/>
    <col min="4" max="16384" width="9.1328125" style="16"/>
  </cols>
  <sheetData>
    <row r="1" spans="1:7" ht="33.75" customHeight="1" x14ac:dyDescent="0.4">
      <c r="A1" s="743" t="s">
        <v>919</v>
      </c>
      <c r="B1" s="744"/>
      <c r="C1" s="744"/>
    </row>
    <row r="2" spans="1:7" ht="20.25" customHeight="1" x14ac:dyDescent="0.35">
      <c r="A2" s="670" t="s">
        <v>0</v>
      </c>
      <c r="B2" s="670"/>
      <c r="C2" s="670"/>
    </row>
    <row r="4" spans="1:7" ht="13.15" thickBot="1" x14ac:dyDescent="0.4"/>
    <row r="5" spans="1:7" ht="13.15" x14ac:dyDescent="0.35">
      <c r="C5" s="746" t="s">
        <v>758</v>
      </c>
      <c r="D5" s="741" t="s">
        <v>759</v>
      </c>
      <c r="E5" s="741" t="s">
        <v>275</v>
      </c>
      <c r="F5" s="418"/>
      <c r="G5" s="418"/>
    </row>
    <row r="6" spans="1:7" ht="13.15" x14ac:dyDescent="0.35">
      <c r="C6" s="747"/>
      <c r="D6" s="742"/>
      <c r="E6" s="742"/>
      <c r="F6" s="421" t="s">
        <v>757</v>
      </c>
      <c r="G6" s="421"/>
    </row>
    <row r="7" spans="1:7" ht="13.15" x14ac:dyDescent="0.35">
      <c r="C7" s="430" t="s">
        <v>712</v>
      </c>
      <c r="D7" s="428">
        <v>19.7</v>
      </c>
      <c r="E7" s="428"/>
      <c r="F7" s="428">
        <v>13</v>
      </c>
      <c r="G7" s="428"/>
    </row>
    <row r="8" spans="1:7" ht="13.15" x14ac:dyDescent="0.35">
      <c r="C8" s="430" t="s">
        <v>713</v>
      </c>
      <c r="D8" s="428">
        <v>6.06</v>
      </c>
      <c r="E8" s="428"/>
      <c r="F8" s="428">
        <v>4</v>
      </c>
      <c r="G8" s="428"/>
    </row>
    <row r="9" spans="1:7" ht="13.15" x14ac:dyDescent="0.35">
      <c r="C9" s="430" t="s">
        <v>711</v>
      </c>
      <c r="D9" s="428">
        <v>62.12</v>
      </c>
      <c r="E9" s="428"/>
      <c r="F9" s="428">
        <v>41</v>
      </c>
      <c r="G9" s="428"/>
    </row>
    <row r="10" spans="1:7" ht="13.15" x14ac:dyDescent="0.35">
      <c r="C10" s="430" t="s">
        <v>760</v>
      </c>
      <c r="D10" s="428">
        <v>12.12</v>
      </c>
      <c r="E10" s="428"/>
      <c r="F10" s="428">
        <v>8</v>
      </c>
      <c r="G10" s="428"/>
    </row>
    <row r="33" spans="1:3" ht="22.5" customHeight="1" x14ac:dyDescent="0.35">
      <c r="A33" s="549" t="s">
        <v>884</v>
      </c>
    </row>
    <row r="34" spans="1:3" s="429" customFormat="1" ht="30.75" customHeight="1" x14ac:dyDescent="0.35">
      <c r="A34" s="745" t="s">
        <v>852</v>
      </c>
      <c r="B34" s="745"/>
      <c r="C34" s="745"/>
    </row>
    <row r="35" spans="1:3" x14ac:dyDescent="0.35">
      <c r="A35" s="476" t="s">
        <v>486</v>
      </c>
      <c r="B35" s="450"/>
      <c r="C35" s="453"/>
    </row>
  </sheetData>
  <mergeCells count="6">
    <mergeCell ref="E5:E6"/>
    <mergeCell ref="A1:C1"/>
    <mergeCell ref="A2:C2"/>
    <mergeCell ref="A34:C34"/>
    <mergeCell ref="C5:C6"/>
    <mergeCell ref="D5:D6"/>
  </mergeCells>
  <hyperlinks>
    <hyperlink ref="A2:C2" location="TOC!A1" display="Return to Table of Contents"/>
  </hyperlinks>
  <pageMargins left="0.25" right="0.25" top="0.75" bottom="0.75" header="0.3" footer="0.3"/>
  <pageSetup scale="83" fitToHeight="0" orientation="landscape" horizontalDpi="1200" verticalDpi="1200" r:id="rId1"/>
  <headerFooter>
    <oddHeader>&amp;L&amp;9 2019-20 &amp;"Arial,Italic"Survey of Dental Education&amp;"Arial,Regular"
Report 1 - Academic Programs, Enrollment, and Graduates</oddHead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C74"/>
  <sheetViews>
    <sheetView workbookViewId="0">
      <pane xSplit="2" ySplit="3" topLeftCell="C4" activePane="bottomRight" state="frozen"/>
      <selection activeCell="B51" sqref="B51"/>
      <selection pane="topRight" activeCell="B51" sqref="B51"/>
      <selection pane="bottomLeft" activeCell="B51" sqref="B51"/>
      <selection pane="bottomRight"/>
    </sheetView>
  </sheetViews>
  <sheetFormatPr defaultColWidth="9.1328125" defaultRowHeight="13.5" x14ac:dyDescent="0.35"/>
  <cols>
    <col min="1" max="1" width="9.86328125" style="295" customWidth="1"/>
    <col min="2" max="2" width="57" style="295" customWidth="1"/>
    <col min="3" max="3" width="71.1328125" style="378" customWidth="1"/>
    <col min="4" max="16384" width="9.1328125" style="295"/>
  </cols>
  <sheetData>
    <row r="1" spans="1:3" ht="13.9" x14ac:dyDescent="0.4">
      <c r="A1" s="376" t="s">
        <v>918</v>
      </c>
    </row>
    <row r="2" spans="1:3" ht="20.25" customHeight="1" x14ac:dyDescent="0.35">
      <c r="A2" s="658" t="s">
        <v>0</v>
      </c>
      <c r="B2" s="658"/>
    </row>
    <row r="3" spans="1:3" ht="33" customHeight="1" x14ac:dyDescent="0.4">
      <c r="A3" s="613" t="s">
        <v>894</v>
      </c>
      <c r="B3" s="615" t="s">
        <v>887</v>
      </c>
      <c r="C3" s="375" t="s">
        <v>709</v>
      </c>
    </row>
    <row r="4" spans="1:3" ht="20.100000000000001" customHeight="1" x14ac:dyDescent="0.35">
      <c r="A4" s="74" t="s">
        <v>10</v>
      </c>
      <c r="B4" s="75" t="s">
        <v>11</v>
      </c>
      <c r="C4" s="75" t="s">
        <v>710</v>
      </c>
    </row>
    <row r="5" spans="1:3" ht="20.100000000000001" customHeight="1" x14ac:dyDescent="0.35">
      <c r="A5" s="80" t="s">
        <v>18</v>
      </c>
      <c r="B5" s="81" t="s">
        <v>19</v>
      </c>
      <c r="C5" s="81" t="s">
        <v>711</v>
      </c>
    </row>
    <row r="6" spans="1:3" ht="20.100000000000001" customHeight="1" x14ac:dyDescent="0.35">
      <c r="A6" s="74" t="s">
        <v>18</v>
      </c>
      <c r="B6" s="75" t="s">
        <v>23</v>
      </c>
      <c r="C6" s="75" t="s">
        <v>710</v>
      </c>
    </row>
    <row r="7" spans="1:3" ht="20.100000000000001" customHeight="1" x14ac:dyDescent="0.35">
      <c r="A7" s="80" t="s">
        <v>26</v>
      </c>
      <c r="B7" s="81" t="s">
        <v>27</v>
      </c>
      <c r="C7" s="81" t="s">
        <v>712</v>
      </c>
    </row>
    <row r="8" spans="1:3" ht="20.100000000000001" customHeight="1" x14ac:dyDescent="0.35">
      <c r="A8" s="74" t="s">
        <v>26</v>
      </c>
      <c r="B8" s="75" t="s">
        <v>31</v>
      </c>
      <c r="C8" s="75" t="s">
        <v>710</v>
      </c>
    </row>
    <row r="9" spans="1:3" ht="20.100000000000001" customHeight="1" x14ac:dyDescent="0.35">
      <c r="A9" s="80" t="s">
        <v>26</v>
      </c>
      <c r="B9" s="81" t="s">
        <v>32</v>
      </c>
      <c r="C9" s="81" t="s">
        <v>711</v>
      </c>
    </row>
    <row r="10" spans="1:3" ht="20.100000000000001" customHeight="1" x14ac:dyDescent="0.35">
      <c r="A10" s="74" t="s">
        <v>26</v>
      </c>
      <c r="B10" s="75" t="s">
        <v>34</v>
      </c>
      <c r="C10" s="75" t="s">
        <v>712</v>
      </c>
    </row>
    <row r="11" spans="1:3" ht="20.100000000000001" customHeight="1" x14ac:dyDescent="0.35">
      <c r="A11" s="80" t="s">
        <v>26</v>
      </c>
      <c r="B11" s="81" t="s">
        <v>37</v>
      </c>
      <c r="C11" s="81" t="s">
        <v>711</v>
      </c>
    </row>
    <row r="12" spans="1:3" ht="20.100000000000001" customHeight="1" x14ac:dyDescent="0.35">
      <c r="A12" s="74" t="s">
        <v>26</v>
      </c>
      <c r="B12" s="75" t="s">
        <v>40</v>
      </c>
      <c r="C12" s="75" t="s">
        <v>711</v>
      </c>
    </row>
    <row r="13" spans="1:3" ht="20.100000000000001" customHeight="1" x14ac:dyDescent="0.35">
      <c r="A13" s="80" t="s">
        <v>42</v>
      </c>
      <c r="B13" s="81" t="s">
        <v>43</v>
      </c>
      <c r="C13" s="81" t="s">
        <v>711</v>
      </c>
    </row>
    <row r="14" spans="1:3" ht="20.100000000000001" customHeight="1" x14ac:dyDescent="0.35">
      <c r="A14" s="74" t="s">
        <v>45</v>
      </c>
      <c r="B14" s="75" t="s">
        <v>46</v>
      </c>
      <c r="C14" s="75" t="s">
        <v>711</v>
      </c>
    </row>
    <row r="15" spans="1:3" ht="20.100000000000001" customHeight="1" x14ac:dyDescent="0.35">
      <c r="A15" s="80" t="s">
        <v>48</v>
      </c>
      <c r="B15" s="81" t="s">
        <v>49</v>
      </c>
      <c r="C15" s="81" t="s">
        <v>713</v>
      </c>
    </row>
    <row r="16" spans="1:3" ht="20.100000000000001" customHeight="1" x14ac:dyDescent="0.35">
      <c r="A16" s="74" t="s">
        <v>51</v>
      </c>
      <c r="B16" s="75" t="s">
        <v>52</v>
      </c>
      <c r="C16" s="75" t="s">
        <v>711</v>
      </c>
    </row>
    <row r="17" spans="1:3" ht="20.100000000000001" customHeight="1" x14ac:dyDescent="0.35">
      <c r="A17" s="80" t="s">
        <v>51</v>
      </c>
      <c r="B17" s="81" t="s">
        <v>53</v>
      </c>
      <c r="C17" s="81" t="s">
        <v>710</v>
      </c>
    </row>
    <row r="18" spans="1:3" ht="20.100000000000001" customHeight="1" x14ac:dyDescent="0.35">
      <c r="A18" s="74" t="s">
        <v>51</v>
      </c>
      <c r="B18" s="75" t="s">
        <v>405</v>
      </c>
      <c r="C18" s="75" t="s">
        <v>712</v>
      </c>
    </row>
    <row r="19" spans="1:3" ht="20.100000000000001" customHeight="1" x14ac:dyDescent="0.35">
      <c r="A19" s="80" t="s">
        <v>56</v>
      </c>
      <c r="B19" s="81" t="s">
        <v>57</v>
      </c>
      <c r="C19" s="81" t="s">
        <v>712</v>
      </c>
    </row>
    <row r="20" spans="1:3" ht="20.100000000000001" customHeight="1" x14ac:dyDescent="0.35">
      <c r="A20" s="74" t="s">
        <v>59</v>
      </c>
      <c r="B20" s="75" t="s">
        <v>60</v>
      </c>
      <c r="C20" s="75" t="s">
        <v>712</v>
      </c>
    </row>
    <row r="21" spans="1:3" ht="20.100000000000001" customHeight="1" x14ac:dyDescent="0.35">
      <c r="A21" s="80" t="s">
        <v>59</v>
      </c>
      <c r="B21" s="81" t="s">
        <v>62</v>
      </c>
      <c r="C21" s="81" t="s">
        <v>712</v>
      </c>
    </row>
    <row r="22" spans="1:3" ht="20.100000000000001" customHeight="1" x14ac:dyDescent="0.35">
      <c r="A22" s="74" t="s">
        <v>59</v>
      </c>
      <c r="B22" s="75" t="s">
        <v>64</v>
      </c>
      <c r="C22" s="75" t="s">
        <v>710</v>
      </c>
    </row>
    <row r="23" spans="1:3" ht="20.100000000000001" customHeight="1" x14ac:dyDescent="0.35">
      <c r="A23" s="80" t="s">
        <v>65</v>
      </c>
      <c r="B23" s="81" t="s">
        <v>66</v>
      </c>
      <c r="C23" s="81" t="s">
        <v>711</v>
      </c>
    </row>
    <row r="24" spans="1:3" ht="20.100000000000001" customHeight="1" x14ac:dyDescent="0.35">
      <c r="A24" s="74" t="s">
        <v>67</v>
      </c>
      <c r="B24" s="75" t="s">
        <v>68</v>
      </c>
      <c r="C24" s="75" t="s">
        <v>711</v>
      </c>
    </row>
    <row r="25" spans="1:3" ht="20.100000000000001" customHeight="1" x14ac:dyDescent="0.35">
      <c r="A25" s="80" t="s">
        <v>70</v>
      </c>
      <c r="B25" s="81" t="s">
        <v>71</v>
      </c>
      <c r="C25" s="81" t="s">
        <v>710</v>
      </c>
    </row>
    <row r="26" spans="1:3" ht="20.100000000000001" customHeight="1" x14ac:dyDescent="0.35">
      <c r="A26" s="74" t="s">
        <v>70</v>
      </c>
      <c r="B26" s="75" t="s">
        <v>74</v>
      </c>
      <c r="C26" s="75" t="s">
        <v>711</v>
      </c>
    </row>
    <row r="27" spans="1:3" ht="20.100000000000001" customHeight="1" x14ac:dyDescent="0.35">
      <c r="A27" s="80" t="s">
        <v>76</v>
      </c>
      <c r="B27" s="81" t="s">
        <v>77</v>
      </c>
      <c r="C27" s="81" t="s">
        <v>713</v>
      </c>
    </row>
    <row r="28" spans="1:3" ht="20.100000000000001" customHeight="1" x14ac:dyDescent="0.35">
      <c r="A28" s="74" t="s">
        <v>79</v>
      </c>
      <c r="B28" s="75" t="s">
        <v>80</v>
      </c>
      <c r="C28" s="75" t="s">
        <v>711</v>
      </c>
    </row>
    <row r="29" spans="1:3" ht="20.100000000000001" customHeight="1" x14ac:dyDescent="0.35">
      <c r="A29" s="80" t="s">
        <v>81</v>
      </c>
      <c r="B29" s="81" t="s">
        <v>82</v>
      </c>
      <c r="C29" s="81" t="s">
        <v>711</v>
      </c>
    </row>
    <row r="30" spans="1:3" ht="20.100000000000001" customHeight="1" x14ac:dyDescent="0.35">
      <c r="A30" s="74" t="s">
        <v>85</v>
      </c>
      <c r="B30" s="75" t="s">
        <v>86</v>
      </c>
      <c r="C30" s="75" t="s">
        <v>711</v>
      </c>
    </row>
    <row r="31" spans="1:3" ht="20.100000000000001" customHeight="1" x14ac:dyDescent="0.35">
      <c r="A31" s="80" t="s">
        <v>85</v>
      </c>
      <c r="B31" s="81" t="s">
        <v>89</v>
      </c>
      <c r="C31" s="81" t="s">
        <v>711</v>
      </c>
    </row>
    <row r="32" spans="1:3" ht="20.100000000000001" customHeight="1" x14ac:dyDescent="0.35">
      <c r="A32" s="74" t="s">
        <v>85</v>
      </c>
      <c r="B32" s="75" t="s">
        <v>90</v>
      </c>
      <c r="C32" s="75" t="s">
        <v>711</v>
      </c>
    </row>
    <row r="33" spans="1:3" ht="20.100000000000001" customHeight="1" x14ac:dyDescent="0.35">
      <c r="A33" s="80" t="s">
        <v>92</v>
      </c>
      <c r="B33" s="81" t="s">
        <v>488</v>
      </c>
      <c r="C33" s="81" t="s">
        <v>712</v>
      </c>
    </row>
    <row r="34" spans="1:3" ht="20.100000000000001" customHeight="1" x14ac:dyDescent="0.35">
      <c r="A34" s="74" t="s">
        <v>92</v>
      </c>
      <c r="B34" s="75" t="s">
        <v>94</v>
      </c>
      <c r="C34" s="75" t="s">
        <v>711</v>
      </c>
    </row>
    <row r="35" spans="1:3" ht="20.100000000000001" customHeight="1" x14ac:dyDescent="0.35">
      <c r="A35" s="80" t="s">
        <v>96</v>
      </c>
      <c r="B35" s="81" t="s">
        <v>97</v>
      </c>
      <c r="C35" s="81" t="s">
        <v>711</v>
      </c>
    </row>
    <row r="36" spans="1:3" ht="20.100000000000001" customHeight="1" x14ac:dyDescent="0.35">
      <c r="A36" s="74" t="s">
        <v>99</v>
      </c>
      <c r="B36" s="75" t="s">
        <v>100</v>
      </c>
      <c r="C36" s="75" t="s">
        <v>711</v>
      </c>
    </row>
    <row r="37" spans="1:3" ht="20.100000000000001" customHeight="1" x14ac:dyDescent="0.35">
      <c r="A37" s="80" t="s">
        <v>102</v>
      </c>
      <c r="B37" s="81" t="s">
        <v>103</v>
      </c>
      <c r="C37" s="81" t="s">
        <v>711</v>
      </c>
    </row>
    <row r="38" spans="1:3" ht="20.100000000000001" customHeight="1" x14ac:dyDescent="0.35">
      <c r="A38" s="74" t="s">
        <v>102</v>
      </c>
      <c r="B38" s="75" t="s">
        <v>104</v>
      </c>
      <c r="C38" s="75" t="s">
        <v>711</v>
      </c>
    </row>
    <row r="39" spans="1:3" ht="20.100000000000001" customHeight="1" x14ac:dyDescent="0.35">
      <c r="A39" s="80" t="s">
        <v>107</v>
      </c>
      <c r="B39" s="81" t="s">
        <v>108</v>
      </c>
      <c r="C39" s="81" t="s">
        <v>711</v>
      </c>
    </row>
    <row r="40" spans="1:3" ht="20.100000000000001" customHeight="1" x14ac:dyDescent="0.35">
      <c r="A40" s="74" t="s">
        <v>107</v>
      </c>
      <c r="B40" s="75" t="s">
        <v>110</v>
      </c>
      <c r="C40" s="75" t="s">
        <v>712</v>
      </c>
    </row>
    <row r="41" spans="1:3" ht="20.100000000000001" customHeight="1" x14ac:dyDescent="0.35">
      <c r="A41" s="80" t="s">
        <v>111</v>
      </c>
      <c r="B41" s="81" t="s">
        <v>112</v>
      </c>
      <c r="C41" s="81" t="s">
        <v>712</v>
      </c>
    </row>
    <row r="42" spans="1:3" ht="20.100000000000001" customHeight="1" x14ac:dyDescent="0.35">
      <c r="A42" s="74" t="s">
        <v>114</v>
      </c>
      <c r="B42" s="75" t="s">
        <v>115</v>
      </c>
      <c r="C42" s="75" t="s">
        <v>711</v>
      </c>
    </row>
    <row r="43" spans="1:3" ht="20.100000000000001" customHeight="1" x14ac:dyDescent="0.35">
      <c r="A43" s="80" t="s">
        <v>117</v>
      </c>
      <c r="B43" s="81" t="s">
        <v>118</v>
      </c>
      <c r="C43" s="81" t="s">
        <v>711</v>
      </c>
    </row>
    <row r="44" spans="1:3" ht="20.100000000000001" customHeight="1" x14ac:dyDescent="0.35">
      <c r="A44" s="74" t="s">
        <v>117</v>
      </c>
      <c r="B44" s="75" t="s">
        <v>120</v>
      </c>
      <c r="C44" s="75" t="s">
        <v>712</v>
      </c>
    </row>
    <row r="45" spans="1:3" ht="20.100000000000001" customHeight="1" x14ac:dyDescent="0.35">
      <c r="A45" s="80" t="s">
        <v>117</v>
      </c>
      <c r="B45" s="81" t="s">
        <v>122</v>
      </c>
      <c r="C45" s="81" t="s">
        <v>711</v>
      </c>
    </row>
    <row r="46" spans="1:3" ht="20.100000000000001" customHeight="1" x14ac:dyDescent="0.35">
      <c r="A46" s="74" t="s">
        <v>117</v>
      </c>
      <c r="B46" s="75" t="s">
        <v>123</v>
      </c>
      <c r="C46" s="75" t="s">
        <v>711</v>
      </c>
    </row>
    <row r="47" spans="1:3" ht="20.100000000000001" customHeight="1" x14ac:dyDescent="0.35">
      <c r="A47" s="80" t="s">
        <v>117</v>
      </c>
      <c r="B47" s="81" t="s">
        <v>125</v>
      </c>
      <c r="C47" s="81" t="s">
        <v>711</v>
      </c>
    </row>
    <row r="48" spans="1:3" ht="20.100000000000001" customHeight="1" x14ac:dyDescent="0.35">
      <c r="A48" s="74" t="s">
        <v>128</v>
      </c>
      <c r="B48" s="75" t="s">
        <v>129</v>
      </c>
      <c r="C48" s="75" t="s">
        <v>711</v>
      </c>
    </row>
    <row r="49" spans="1:3" ht="20.100000000000001" customHeight="1" x14ac:dyDescent="0.35">
      <c r="A49" s="80" t="s">
        <v>128</v>
      </c>
      <c r="B49" s="81" t="s">
        <v>130</v>
      </c>
      <c r="C49" s="81" t="s">
        <v>711</v>
      </c>
    </row>
    <row r="50" spans="1:3" ht="20.100000000000001" customHeight="1" x14ac:dyDescent="0.35">
      <c r="A50" s="74" t="s">
        <v>134</v>
      </c>
      <c r="B50" s="75" t="s">
        <v>135</v>
      </c>
      <c r="C50" s="75" t="s">
        <v>711</v>
      </c>
    </row>
    <row r="51" spans="1:3" ht="20.100000000000001" customHeight="1" x14ac:dyDescent="0.35">
      <c r="A51" s="80" t="s">
        <v>134</v>
      </c>
      <c r="B51" s="81" t="s">
        <v>137</v>
      </c>
      <c r="C51" s="81" t="s">
        <v>711</v>
      </c>
    </row>
    <row r="52" spans="1:3" ht="20.100000000000001" customHeight="1" x14ac:dyDescent="0.35">
      <c r="A52" s="74" t="s">
        <v>139</v>
      </c>
      <c r="B52" s="75" t="s">
        <v>140</v>
      </c>
      <c r="C52" s="75" t="s">
        <v>711</v>
      </c>
    </row>
    <row r="53" spans="1:3" ht="20.100000000000001" customHeight="1" x14ac:dyDescent="0.35">
      <c r="A53" s="80" t="s">
        <v>142</v>
      </c>
      <c r="B53" s="81" t="s">
        <v>143</v>
      </c>
      <c r="C53" s="81" t="s">
        <v>711</v>
      </c>
    </row>
    <row r="54" spans="1:3" ht="20.100000000000001" customHeight="1" x14ac:dyDescent="0.35">
      <c r="A54" s="74" t="s">
        <v>145</v>
      </c>
      <c r="B54" s="75" t="s">
        <v>146</v>
      </c>
      <c r="C54" s="75" t="s">
        <v>713</v>
      </c>
    </row>
    <row r="55" spans="1:3" ht="20.100000000000001" customHeight="1" x14ac:dyDescent="0.35">
      <c r="A55" s="80" t="s">
        <v>145</v>
      </c>
      <c r="B55" s="81" t="s">
        <v>150</v>
      </c>
      <c r="C55" s="81" t="s">
        <v>711</v>
      </c>
    </row>
    <row r="56" spans="1:3" ht="20.100000000000001" customHeight="1" x14ac:dyDescent="0.35">
      <c r="A56" s="74" t="s">
        <v>145</v>
      </c>
      <c r="B56" s="75" t="s">
        <v>152</v>
      </c>
      <c r="C56" s="75" t="s">
        <v>712</v>
      </c>
    </row>
    <row r="57" spans="1:3" ht="20.100000000000001" customHeight="1" x14ac:dyDescent="0.35">
      <c r="A57" s="80" t="s">
        <v>154</v>
      </c>
      <c r="B57" s="81" t="s">
        <v>155</v>
      </c>
      <c r="C57" s="81" t="s">
        <v>711</v>
      </c>
    </row>
    <row r="58" spans="1:3" ht="20.100000000000001" customHeight="1" x14ac:dyDescent="0.35">
      <c r="A58" s="74" t="s">
        <v>157</v>
      </c>
      <c r="B58" s="75" t="s">
        <v>158</v>
      </c>
      <c r="C58" s="75" t="s">
        <v>711</v>
      </c>
    </row>
    <row r="59" spans="1:3" ht="20.100000000000001" customHeight="1" x14ac:dyDescent="0.35">
      <c r="A59" s="80" t="s">
        <v>157</v>
      </c>
      <c r="B59" s="81" t="s">
        <v>160</v>
      </c>
      <c r="C59" s="81" t="s">
        <v>711</v>
      </c>
    </row>
    <row r="60" spans="1:3" ht="20.100000000000001" customHeight="1" x14ac:dyDescent="0.35">
      <c r="A60" s="74" t="s">
        <v>162</v>
      </c>
      <c r="B60" s="75" t="s">
        <v>163</v>
      </c>
      <c r="C60" s="75" t="s">
        <v>712</v>
      </c>
    </row>
    <row r="61" spans="1:3" ht="20.100000000000001" customHeight="1" x14ac:dyDescent="0.35">
      <c r="A61" s="80" t="s">
        <v>162</v>
      </c>
      <c r="B61" s="81" t="s">
        <v>165</v>
      </c>
      <c r="C61" s="81" t="s">
        <v>712</v>
      </c>
    </row>
    <row r="62" spans="1:3" ht="20.100000000000001" customHeight="1" x14ac:dyDescent="0.35">
      <c r="A62" s="74" t="s">
        <v>162</v>
      </c>
      <c r="B62" s="75" t="s">
        <v>166</v>
      </c>
      <c r="C62" s="75" t="s">
        <v>711</v>
      </c>
    </row>
    <row r="63" spans="1:3" ht="20.100000000000001" customHeight="1" x14ac:dyDescent="0.35">
      <c r="A63" s="80" t="s">
        <v>168</v>
      </c>
      <c r="B63" s="81" t="s">
        <v>169</v>
      </c>
      <c r="C63" s="81" t="s">
        <v>710</v>
      </c>
    </row>
    <row r="64" spans="1:3" ht="20.100000000000001" customHeight="1" x14ac:dyDescent="0.35">
      <c r="A64" s="74" t="s">
        <v>168</v>
      </c>
      <c r="B64" s="75" t="s">
        <v>171</v>
      </c>
      <c r="C64" s="75" t="s">
        <v>711</v>
      </c>
    </row>
    <row r="65" spans="1:3" ht="20.100000000000001" customHeight="1" x14ac:dyDescent="0.35">
      <c r="A65" s="80" t="s">
        <v>173</v>
      </c>
      <c r="B65" s="81" t="s">
        <v>174</v>
      </c>
      <c r="C65" s="81" t="s">
        <v>711</v>
      </c>
    </row>
    <row r="66" spans="1:3" ht="20.100000000000001" customHeight="1" x14ac:dyDescent="0.35">
      <c r="A66" s="74" t="s">
        <v>176</v>
      </c>
      <c r="B66" s="75" t="s">
        <v>177</v>
      </c>
      <c r="C66" s="75" t="s">
        <v>711</v>
      </c>
    </row>
    <row r="67" spans="1:3" ht="20.100000000000001" customHeight="1" x14ac:dyDescent="0.35">
      <c r="A67" s="80" t="s">
        <v>179</v>
      </c>
      <c r="B67" s="81" t="s">
        <v>180</v>
      </c>
      <c r="C67" s="81" t="s">
        <v>711</v>
      </c>
    </row>
    <row r="68" spans="1:3" ht="20.100000000000001" customHeight="1" x14ac:dyDescent="0.35">
      <c r="A68" s="74" t="s">
        <v>182</v>
      </c>
      <c r="B68" s="75" t="s">
        <v>183</v>
      </c>
      <c r="C68" s="75" t="s">
        <v>710</v>
      </c>
    </row>
    <row r="69" spans="1:3" ht="20.100000000000001" customHeight="1" x14ac:dyDescent="0.35">
      <c r="A69" s="80" t="s">
        <v>185</v>
      </c>
      <c r="B69" s="81" t="s">
        <v>186</v>
      </c>
      <c r="C69" s="81" t="s">
        <v>713</v>
      </c>
    </row>
    <row r="70" spans="1:3" ht="25.5" customHeight="1" thickBot="1" x14ac:dyDescent="0.4">
      <c r="A70" s="379"/>
      <c r="B70" s="358" t="s">
        <v>714</v>
      </c>
      <c r="C70" s="380">
        <f>COUNTIF(C4:C69,"Dental school faculty only")</f>
        <v>13</v>
      </c>
    </row>
    <row r="71" spans="1:3" ht="25.5" customHeight="1" thickTop="1" x14ac:dyDescent="0.35">
      <c r="A71" s="610"/>
      <c r="B71" s="525" t="s">
        <v>888</v>
      </c>
      <c r="C71" s="611"/>
    </row>
    <row r="72" spans="1:3" ht="20.100000000000001" customHeight="1" x14ac:dyDescent="0.35">
      <c r="A72" s="74" t="s">
        <v>864</v>
      </c>
      <c r="B72" s="75" t="s">
        <v>865</v>
      </c>
      <c r="C72" s="618" t="s">
        <v>711</v>
      </c>
    </row>
    <row r="73" spans="1:3" ht="30.75" customHeight="1" x14ac:dyDescent="0.35">
      <c r="A73" s="748" t="s">
        <v>852</v>
      </c>
      <c r="B73" s="748"/>
    </row>
    <row r="74" spans="1:3" ht="19.5" customHeight="1" x14ac:dyDescent="0.35">
      <c r="A74" s="476" t="s">
        <v>486</v>
      </c>
      <c r="B74" s="450"/>
    </row>
  </sheetData>
  <autoFilter ref="A3:C3"/>
  <mergeCells count="2">
    <mergeCell ref="A2:B2"/>
    <mergeCell ref="A73:B73"/>
  </mergeCells>
  <hyperlinks>
    <hyperlink ref="A2:B2" location="TOC!A1" display="Return to Table of Contents"/>
  </hyperlinks>
  <pageMargins left="0.25" right="0.25" top="0.75" bottom="0.75" header="0.3" footer="0.3"/>
  <pageSetup scale="45" orientation="portrait" horizontalDpi="1200" verticalDpi="1200" r:id="rId1"/>
  <headerFooter>
    <oddHeader>&amp;L&amp;9 2019-20 &amp;"Arial,Italic"Survey of Dental Education&amp;"Arial,Regular"
Report 1 - Academic Programs, Enrollment, and Graduates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47</vt:i4>
      </vt:variant>
      <vt:variant>
        <vt:lpstr>Named Ranges</vt:lpstr>
      </vt:variant>
      <vt:variant>
        <vt:i4>56</vt:i4>
      </vt:variant>
    </vt:vector>
  </HeadingPairs>
  <TitlesOfParts>
    <vt:vector size="103" baseType="lpstr">
      <vt:lpstr>TOC</vt:lpstr>
      <vt:lpstr>Notes</vt:lpstr>
      <vt:lpstr>Glossary</vt:lpstr>
      <vt:lpstr>Fig1</vt:lpstr>
      <vt:lpstr>Tab1</vt:lpstr>
      <vt:lpstr>Tab2</vt:lpstr>
      <vt:lpstr>Fig2</vt:lpstr>
      <vt:lpstr>Tab3</vt:lpstr>
      <vt:lpstr>Tab4</vt:lpstr>
      <vt:lpstr>Tab5a</vt:lpstr>
      <vt:lpstr>Tab5b</vt:lpstr>
      <vt:lpstr>Tab6</vt:lpstr>
      <vt:lpstr>Tab7</vt:lpstr>
      <vt:lpstr>Fig3</vt:lpstr>
      <vt:lpstr>Tab8</vt:lpstr>
      <vt:lpstr>Tab9</vt:lpstr>
      <vt:lpstr>Fig4</vt:lpstr>
      <vt:lpstr>Tab10</vt:lpstr>
      <vt:lpstr>Tab11a</vt:lpstr>
      <vt:lpstr>Tab11b</vt:lpstr>
      <vt:lpstr>Fig5</vt:lpstr>
      <vt:lpstr>Tab12</vt:lpstr>
      <vt:lpstr>Fig6</vt:lpstr>
      <vt:lpstr>Tab13</vt:lpstr>
      <vt:lpstr>Tab14</vt:lpstr>
      <vt:lpstr>Tab15a</vt:lpstr>
      <vt:lpstr>Tab15b</vt:lpstr>
      <vt:lpstr>Tab16</vt:lpstr>
      <vt:lpstr>Fig7</vt:lpstr>
      <vt:lpstr>Fig8</vt:lpstr>
      <vt:lpstr>Tab17</vt:lpstr>
      <vt:lpstr>Tab18</vt:lpstr>
      <vt:lpstr>Tab19</vt:lpstr>
      <vt:lpstr>Tab20</vt:lpstr>
      <vt:lpstr>Fig9</vt:lpstr>
      <vt:lpstr>Tab21</vt:lpstr>
      <vt:lpstr>Tab22</vt:lpstr>
      <vt:lpstr>Fig10</vt:lpstr>
      <vt:lpstr>Tab23</vt:lpstr>
      <vt:lpstr>Fig11</vt:lpstr>
      <vt:lpstr>Tab24a</vt:lpstr>
      <vt:lpstr>Tab24b</vt:lpstr>
      <vt:lpstr>Tab24c</vt:lpstr>
      <vt:lpstr>Tab24d</vt:lpstr>
      <vt:lpstr>Tab24e</vt:lpstr>
      <vt:lpstr>Fig12</vt:lpstr>
      <vt:lpstr>Tab25</vt:lpstr>
      <vt:lpstr>Notes!_ftn1</vt:lpstr>
      <vt:lpstr>Notes!_ftnref1</vt:lpstr>
      <vt:lpstr>'Fig1'!Print_Area</vt:lpstr>
      <vt:lpstr>'Fig10'!Print_Area</vt:lpstr>
      <vt:lpstr>'Fig11'!Print_Area</vt:lpstr>
      <vt:lpstr>'Fig12'!Print_Area</vt:lpstr>
      <vt:lpstr>'Fig2'!Print_Area</vt:lpstr>
      <vt:lpstr>'Fig3'!Print_Area</vt:lpstr>
      <vt:lpstr>'Fig4'!Print_Area</vt:lpstr>
      <vt:lpstr>'Fig5'!Print_Area</vt:lpstr>
      <vt:lpstr>'Fig6'!Print_Area</vt:lpstr>
      <vt:lpstr>'Fig7'!Print_Area</vt:lpstr>
      <vt:lpstr>'Fig8'!Print_Area</vt:lpstr>
      <vt:lpstr>'Fig9'!Print_Area</vt:lpstr>
      <vt:lpstr>Glossary!Print_Area</vt:lpstr>
      <vt:lpstr>Notes!Print_Area</vt:lpstr>
      <vt:lpstr>'Tab1'!Print_Area</vt:lpstr>
      <vt:lpstr>'Tab10'!Print_Area</vt:lpstr>
      <vt:lpstr>Tab11b!Print_Area</vt:lpstr>
      <vt:lpstr>'Tab12'!Print_Area</vt:lpstr>
      <vt:lpstr>Tab15b!Print_Area</vt:lpstr>
      <vt:lpstr>'Tab18'!Print_Area</vt:lpstr>
      <vt:lpstr>'Tab20'!Print_Area</vt:lpstr>
      <vt:lpstr>'Tab21'!Print_Area</vt:lpstr>
      <vt:lpstr>'Tab22'!Print_Area</vt:lpstr>
      <vt:lpstr>Tab24a!Print_Area</vt:lpstr>
      <vt:lpstr>Tab24b!Print_Area</vt:lpstr>
      <vt:lpstr>Tab24c!Print_Area</vt:lpstr>
      <vt:lpstr>Tab24d!Print_Area</vt:lpstr>
      <vt:lpstr>Tab24e!Print_Area</vt:lpstr>
      <vt:lpstr>'Tab25'!Print_Area</vt:lpstr>
      <vt:lpstr>Tab5a!Print_Area</vt:lpstr>
      <vt:lpstr>'Tab8'!Print_Area</vt:lpstr>
      <vt:lpstr>TOC!Print_Area</vt:lpstr>
      <vt:lpstr>Glossary!Print_Titles</vt:lpstr>
      <vt:lpstr>'Tab1'!Print_Titles</vt:lpstr>
      <vt:lpstr>'Tab10'!Print_Titles</vt:lpstr>
      <vt:lpstr>Tab11b!Print_Titles</vt:lpstr>
      <vt:lpstr>'Tab12'!Print_Titles</vt:lpstr>
      <vt:lpstr>'Tab13'!Print_Titles</vt:lpstr>
      <vt:lpstr>Tab15a!Print_Titles</vt:lpstr>
      <vt:lpstr>Tab15b!Print_Titles</vt:lpstr>
      <vt:lpstr>'Tab17'!Print_Titles</vt:lpstr>
      <vt:lpstr>'Tab18'!Print_Titles</vt:lpstr>
      <vt:lpstr>'Tab20'!Print_Titles</vt:lpstr>
      <vt:lpstr>'Tab21'!Print_Titles</vt:lpstr>
      <vt:lpstr>'Tab22'!Print_Titles</vt:lpstr>
      <vt:lpstr>'Tab23'!Print_Titles</vt:lpstr>
      <vt:lpstr>Tab24a!Print_Titles</vt:lpstr>
      <vt:lpstr>Tab24b!Print_Titles</vt:lpstr>
      <vt:lpstr>Tab24c!Print_Titles</vt:lpstr>
      <vt:lpstr>Tab24e!Print_Titles</vt:lpstr>
      <vt:lpstr>'Tab4'!Print_Titles</vt:lpstr>
      <vt:lpstr>Tab5a!Print_Titles</vt:lpstr>
      <vt:lpstr>'Tab6'!Print_Titles</vt:lpstr>
      <vt:lpstr>'Tab8'!Print_Titles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Morrissey, Rachel W.</dc:creator>
  <cp:lastModifiedBy>Harrison, Brittany</cp:lastModifiedBy>
  <cp:lastPrinted>2020-12-15T17:57:19Z</cp:lastPrinted>
  <dcterms:created xsi:type="dcterms:W3CDTF">2020-08-28T16:09:06Z</dcterms:created>
  <dcterms:modified xsi:type="dcterms:W3CDTF">2021-01-04T17:31:03Z</dcterms:modified>
</cp:coreProperties>
</file>