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8.xml" ContentType="application/vnd.openxmlformats-officedocument.drawingml.chartshape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11.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2.xml" ContentType="application/vnd.openxmlformats-officedocument.drawingml.chart+xml"/>
  <Override PartName="/xl/theme/themeOverride8.xml" ContentType="application/vnd.openxmlformats-officedocument.themeOverride+xml"/>
  <Override PartName="/xl/drawings/drawing14.xml" ContentType="application/vnd.openxmlformats-officedocument.drawingml.chartshapes+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ml.chartshapes+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ml.chartshapes+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9.xml" ContentType="application/vnd.openxmlformats-officedocument.themeOverride+xml"/>
  <Override PartName="/xl/drawings/drawing21.xml" ContentType="application/vnd.openxmlformats-officedocument.drawingml.chartshapes+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720"/>
  </bookViews>
  <sheets>
    <sheet name="TOC" sheetId="1" r:id="rId1"/>
    <sheet name="Notes" sheetId="27" r:id="rId2"/>
    <sheet name="Glossary" sheetId="28" r:id="rId3"/>
    <sheet name="Fig1" sheetId="3" r:id="rId4"/>
    <sheet name="Fig2a-b" sheetId="6" r:id="rId5"/>
    <sheet name="Fig3" sheetId="4" r:id="rId6"/>
    <sheet name="Fig4" sheetId="5" r:id="rId7"/>
    <sheet name="Fig5-7" sheetId="7" r:id="rId8"/>
    <sheet name="Tab1" sheetId="8" r:id="rId9"/>
    <sheet name="Tab2" sheetId="9" r:id="rId10"/>
    <sheet name="Tab3" sheetId="11" r:id="rId11"/>
    <sheet name="Fig8" sheetId="12" r:id="rId12"/>
    <sheet name="Tab4" sheetId="2" r:id="rId13"/>
    <sheet name="Tab5a-c" sheetId="13" r:id="rId14"/>
    <sheet name="Tab6a-c" sheetId="15" r:id="rId15"/>
    <sheet name="Fig9" sheetId="17" r:id="rId16"/>
    <sheet name="Tab7" sheetId="18" r:id="rId17"/>
    <sheet name="Tab8" sheetId="19" r:id="rId18"/>
    <sheet name="Fig10a-b" sheetId="20" r:id="rId19"/>
    <sheet name="Fig11" sheetId="21" r:id="rId20"/>
    <sheet name="Tab9a-b" sheetId="22" r:id="rId21"/>
    <sheet name="Fig12a-c" sheetId="23" r:id="rId22"/>
    <sheet name="Tab10" sheetId="24" r:id="rId23"/>
    <sheet name="Tab11" sheetId="25" r:id="rId24"/>
    <sheet name="Tab12" sheetId="26" r:id="rId25"/>
  </sheets>
  <definedNames>
    <definedName name="_xlnm._FilterDatabase" localSheetId="0" hidden="1">TOC!$B$1:$B$45</definedName>
    <definedName name="_xlnm.Print_Area" localSheetId="3">'Fig1'!$A$1:$N$34</definedName>
    <definedName name="_xlnm.Print_Area" localSheetId="18">'Fig10a-b'!$A$1:$K$66</definedName>
    <definedName name="_xlnm.Print_Area" localSheetId="19">'Fig11'!$A$1:$P$32</definedName>
    <definedName name="_xlnm.Print_Area" localSheetId="21">'Fig12a-c'!$A$1:$P$80</definedName>
    <definedName name="_xlnm.Print_Area" localSheetId="4">'Fig2a-b'!$A$1:$O$72</definedName>
    <definedName name="_xlnm.Print_Area" localSheetId="5">'Fig3'!$A$1:$J$29</definedName>
    <definedName name="_xlnm.Print_Area" localSheetId="6">'Fig4'!$A$1:$K$31</definedName>
    <definedName name="_xlnm.Print_Area" localSheetId="7">'Fig5-7'!$A$1:$L$88</definedName>
    <definedName name="_xlnm.Print_Area" localSheetId="11">'Fig8'!$A$1:$O$32</definedName>
    <definedName name="_xlnm.Print_Area" localSheetId="15">'Fig9'!$A$1:$J$29</definedName>
    <definedName name="_xlnm.Print_Area" localSheetId="2">Glossary!$A$1:$B$49</definedName>
    <definedName name="_xlnm.Print_Area" localSheetId="1">Notes!$A$1:$A$9</definedName>
    <definedName name="_xlnm.Print_Area" localSheetId="8">'Tab1'!$A$1:$H$22</definedName>
    <definedName name="_xlnm.Print_Area" localSheetId="22">'Tab10'!$A$1:$E$22</definedName>
    <definedName name="_xlnm.Print_Area" localSheetId="12">'Tab4'!$A$1:$L$12</definedName>
    <definedName name="_xlnm.Print_Area" localSheetId="13">'Tab5a-c'!$A$1:$O$52</definedName>
    <definedName name="_xlnm.Print_Area" localSheetId="14">'Tab6a-c'!$A$1:$K$46</definedName>
    <definedName name="_xlnm.Print_Area" localSheetId="20">'Tab9a-b'!$A$1:$J$33</definedName>
    <definedName name="_xlnm.Print_Area" localSheetId="0">TOC!$A$1:$A$42</definedName>
    <definedName name="_xlnm.Print_Titles" localSheetId="24">'Tab12'!$A:$B,'Tab12'!$1:$4</definedName>
    <definedName name="_xlnm.Print_Titles" localSheetId="13">'Tab5a-c'!$A:$A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7" l="1"/>
  <c r="C13" i="23" l="1"/>
  <c r="C12" i="23"/>
  <c r="C11" i="23"/>
  <c r="C10" i="23"/>
  <c r="C9" i="23"/>
  <c r="C8" i="23"/>
  <c r="C7" i="23"/>
  <c r="S19" i="26" l="1"/>
  <c r="R19" i="26"/>
  <c r="Q19" i="26"/>
  <c r="P19" i="26"/>
  <c r="O19" i="26"/>
  <c r="N19" i="26"/>
  <c r="M19" i="26"/>
  <c r="L19" i="26"/>
  <c r="K19" i="26"/>
  <c r="J19" i="26"/>
  <c r="I19" i="26"/>
  <c r="H19" i="26"/>
  <c r="G19" i="26"/>
  <c r="F19" i="26"/>
  <c r="E19" i="26"/>
  <c r="D19" i="26"/>
  <c r="C19" i="26"/>
  <c r="K18" i="25"/>
  <c r="J18" i="25"/>
  <c r="I18" i="25"/>
  <c r="H18" i="25"/>
  <c r="G18" i="25"/>
  <c r="F18" i="25"/>
  <c r="E18" i="25"/>
  <c r="D18" i="25"/>
  <c r="C18" i="25"/>
  <c r="E18" i="24"/>
  <c r="E19" i="24" s="1"/>
  <c r="D18" i="24"/>
  <c r="C18" i="24"/>
  <c r="C19" i="24" s="1"/>
  <c r="G59" i="23"/>
  <c r="F59" i="23" s="1"/>
  <c r="F56" i="23"/>
  <c r="C34" i="23"/>
  <c r="E33" i="23" s="1"/>
  <c r="D14" i="23"/>
  <c r="D30" i="22"/>
  <c r="E30" i="22" s="1"/>
  <c r="B30" i="22"/>
  <c r="C30" i="22" s="1"/>
  <c r="F29" i="22"/>
  <c r="E29" i="22"/>
  <c r="F28" i="22"/>
  <c r="E28" i="22"/>
  <c r="F27" i="22"/>
  <c r="E27" i="22"/>
  <c r="C27" i="22"/>
  <c r="F26" i="22"/>
  <c r="E26" i="22"/>
  <c r="C26" i="22"/>
  <c r="F25" i="22"/>
  <c r="E25" i="22"/>
  <c r="F24" i="22"/>
  <c r="E24" i="22"/>
  <c r="F23" i="22"/>
  <c r="E23" i="22"/>
  <c r="C23" i="22"/>
  <c r="F22" i="22"/>
  <c r="E22" i="22"/>
  <c r="C22" i="22"/>
  <c r="F21" i="22"/>
  <c r="E21" i="22"/>
  <c r="D12" i="22"/>
  <c r="E11" i="22" s="1"/>
  <c r="B12" i="22"/>
  <c r="C12" i="22" s="1"/>
  <c r="F11" i="22"/>
  <c r="F10" i="22"/>
  <c r="F9" i="22"/>
  <c r="F8" i="22"/>
  <c r="F7" i="22"/>
  <c r="F6" i="22"/>
  <c r="D19" i="24" l="1"/>
  <c r="F55" i="23"/>
  <c r="F57" i="23"/>
  <c r="E30" i="23"/>
  <c r="D34" i="23"/>
  <c r="E31" i="23"/>
  <c r="E29" i="23"/>
  <c r="E32" i="23"/>
  <c r="F58" i="23"/>
  <c r="C25" i="22"/>
  <c r="C29" i="22"/>
  <c r="C21" i="22"/>
  <c r="C24" i="22"/>
  <c r="C28" i="22"/>
  <c r="F30" i="22"/>
  <c r="G30" i="22" s="1"/>
  <c r="C7" i="22"/>
  <c r="C9" i="22"/>
  <c r="C11" i="22"/>
  <c r="C6" i="22"/>
  <c r="C8" i="22"/>
  <c r="C10" i="22"/>
  <c r="G8" i="22"/>
  <c r="E12" i="22"/>
  <c r="F12" i="22"/>
  <c r="G12" i="22" s="1"/>
  <c r="E6" i="22"/>
  <c r="E7" i="22"/>
  <c r="E8" i="22"/>
  <c r="E9" i="22"/>
  <c r="E10" i="22"/>
  <c r="G25" i="22" l="1"/>
  <c r="G23" i="22"/>
  <c r="G29" i="22"/>
  <c r="G27" i="22"/>
  <c r="G22" i="22"/>
  <c r="G21" i="22"/>
  <c r="G26" i="22"/>
  <c r="G28" i="22"/>
  <c r="G24" i="22"/>
  <c r="G11" i="22"/>
  <c r="G6" i="22"/>
  <c r="G9" i="22"/>
  <c r="G10" i="22"/>
  <c r="G7" i="22"/>
  <c r="D6" i="21" l="1"/>
  <c r="C14" i="21"/>
  <c r="C5" i="21"/>
  <c r="G10" i="20"/>
  <c r="F10" i="20"/>
  <c r="E10" i="20"/>
  <c r="D10" i="20"/>
  <c r="J19" i="19"/>
  <c r="I19" i="19"/>
  <c r="H19" i="19"/>
  <c r="G19" i="19"/>
  <c r="F19" i="19"/>
  <c r="E19" i="19"/>
  <c r="D19" i="19"/>
  <c r="C19" i="19"/>
  <c r="L19" i="18"/>
  <c r="L20" i="18" s="1"/>
  <c r="K19" i="18"/>
  <c r="K20" i="18" s="1"/>
  <c r="J19" i="18"/>
  <c r="J20" i="18" s="1"/>
  <c r="I19" i="18"/>
  <c r="I20" i="18" s="1"/>
  <c r="H19" i="18"/>
  <c r="H20" i="18" s="1"/>
  <c r="G19" i="18"/>
  <c r="G20" i="18" s="1"/>
  <c r="F19" i="18"/>
  <c r="F20" i="18" s="1"/>
  <c r="E19" i="18"/>
  <c r="E20" i="18" s="1"/>
  <c r="D19" i="18"/>
  <c r="D20" i="18" s="1"/>
  <c r="C19" i="18"/>
  <c r="C20" i="18" s="1"/>
  <c r="D9" i="17"/>
  <c r="D8" i="17"/>
  <c r="D7" i="17"/>
  <c r="H6" i="17"/>
  <c r="D43" i="15"/>
  <c r="E42" i="15" s="1"/>
  <c r="B43" i="15"/>
  <c r="C43" i="15" s="1"/>
  <c r="F42" i="15"/>
  <c r="C42" i="15"/>
  <c r="F41" i="15"/>
  <c r="C41" i="15"/>
  <c r="F40" i="15"/>
  <c r="C40" i="15"/>
  <c r="F39" i="15"/>
  <c r="C39" i="15"/>
  <c r="F38" i="15"/>
  <c r="C38" i="15"/>
  <c r="F37" i="15"/>
  <c r="C37" i="15"/>
  <c r="F36" i="15"/>
  <c r="C36" i="15"/>
  <c r="F35" i="15"/>
  <c r="C35" i="15"/>
  <c r="F34" i="15"/>
  <c r="C34" i="15"/>
  <c r="D25" i="15"/>
  <c r="E24" i="15" s="1"/>
  <c r="B25" i="15"/>
  <c r="C25" i="15" s="1"/>
  <c r="F24" i="15"/>
  <c r="C24" i="15"/>
  <c r="F23" i="15"/>
  <c r="C23" i="15"/>
  <c r="F22" i="15"/>
  <c r="C22" i="15"/>
  <c r="F21" i="15"/>
  <c r="C21" i="15"/>
  <c r="F20" i="15"/>
  <c r="C20" i="15"/>
  <c r="F19" i="15"/>
  <c r="C19" i="15"/>
  <c r="D10" i="15"/>
  <c r="E10" i="15" s="1"/>
  <c r="B10" i="15"/>
  <c r="C9" i="15" s="1"/>
  <c r="F9" i="15"/>
  <c r="F8" i="15"/>
  <c r="F7" i="15"/>
  <c r="C7" i="15"/>
  <c r="F6" i="15"/>
  <c r="C6" i="15" l="1"/>
  <c r="F10" i="15"/>
  <c r="G8" i="15" s="1"/>
  <c r="E7" i="15"/>
  <c r="E9" i="15"/>
  <c r="E6" i="15"/>
  <c r="E8" i="15"/>
  <c r="G7" i="15"/>
  <c r="G9" i="15"/>
  <c r="F43" i="15"/>
  <c r="G6" i="15"/>
  <c r="F25" i="15"/>
  <c r="G24" i="15" s="1"/>
  <c r="G20" i="15"/>
  <c r="C10" i="15"/>
  <c r="E43" i="15"/>
  <c r="E25" i="15"/>
  <c r="E34" i="15"/>
  <c r="E35" i="15"/>
  <c r="E36" i="15"/>
  <c r="E37" i="15"/>
  <c r="E38" i="15"/>
  <c r="E39" i="15"/>
  <c r="E40" i="15"/>
  <c r="E41" i="15"/>
  <c r="C8" i="15"/>
  <c r="E19" i="15"/>
  <c r="E20" i="15"/>
  <c r="E21" i="15"/>
  <c r="E22" i="15"/>
  <c r="E23" i="15"/>
  <c r="N46" i="13"/>
  <c r="H48" i="13"/>
  <c r="I46" i="13" s="1"/>
  <c r="F48" i="13"/>
  <c r="G45" i="13" s="1"/>
  <c r="D48" i="13"/>
  <c r="E45" i="13" s="1"/>
  <c r="B48" i="13"/>
  <c r="L46" i="13"/>
  <c r="J46" i="13"/>
  <c r="G46" i="13"/>
  <c r="C46" i="13"/>
  <c r="L45" i="13"/>
  <c r="J45" i="13"/>
  <c r="C45" i="13"/>
  <c r="L44" i="13"/>
  <c r="J44" i="13"/>
  <c r="C44" i="13"/>
  <c r="L43" i="13"/>
  <c r="J43" i="13"/>
  <c r="L42" i="13"/>
  <c r="J42" i="13"/>
  <c r="L41" i="13"/>
  <c r="J41" i="13"/>
  <c r="I41" i="13"/>
  <c r="L40" i="13"/>
  <c r="J40" i="13"/>
  <c r="G40" i="13"/>
  <c r="L39" i="13"/>
  <c r="J39" i="13"/>
  <c r="I39" i="13"/>
  <c r="G39" i="13"/>
  <c r="C39" i="13"/>
  <c r="L38" i="13"/>
  <c r="J38" i="13"/>
  <c r="H28" i="13"/>
  <c r="F28" i="13"/>
  <c r="G28" i="13" s="1"/>
  <c r="D28" i="13"/>
  <c r="E26" i="13" s="1"/>
  <c r="B28" i="13"/>
  <c r="C28" i="13" s="1"/>
  <c r="L26" i="13"/>
  <c r="J26" i="13"/>
  <c r="G26" i="13"/>
  <c r="L25" i="13"/>
  <c r="J25" i="13"/>
  <c r="N25" i="13" s="1"/>
  <c r="I25" i="13"/>
  <c r="C25" i="13"/>
  <c r="L24" i="13"/>
  <c r="J24" i="13"/>
  <c r="L23" i="13"/>
  <c r="J23" i="13"/>
  <c r="N23" i="13" s="1"/>
  <c r="I23" i="13"/>
  <c r="C23" i="13"/>
  <c r="L22" i="13"/>
  <c r="J22" i="13"/>
  <c r="L21" i="13"/>
  <c r="J21" i="13"/>
  <c r="I21" i="13"/>
  <c r="C21" i="13"/>
  <c r="H11" i="13"/>
  <c r="F11" i="13"/>
  <c r="G8" i="13" s="1"/>
  <c r="D11" i="13"/>
  <c r="B11" i="13"/>
  <c r="L9" i="13"/>
  <c r="J9" i="13"/>
  <c r="G9" i="13"/>
  <c r="C9" i="13"/>
  <c r="L8" i="13"/>
  <c r="J8" i="13"/>
  <c r="I8" i="13"/>
  <c r="L7" i="13"/>
  <c r="J7" i="13"/>
  <c r="C7" i="13"/>
  <c r="L6" i="13"/>
  <c r="J6" i="13"/>
  <c r="I6" i="13"/>
  <c r="C6" i="13"/>
  <c r="G19" i="15" l="1"/>
  <c r="G25" i="15"/>
  <c r="G23" i="15"/>
  <c r="G10" i="15"/>
  <c r="G21" i="15"/>
  <c r="G37" i="15"/>
  <c r="G41" i="15"/>
  <c r="G40" i="15"/>
  <c r="G43" i="15"/>
  <c r="G34" i="15"/>
  <c r="G38" i="15"/>
  <c r="G42" i="15"/>
  <c r="G36" i="15"/>
  <c r="G35" i="15"/>
  <c r="G39" i="15"/>
  <c r="G22" i="15"/>
  <c r="I45" i="13"/>
  <c r="I43" i="13"/>
  <c r="N38" i="13"/>
  <c r="N42" i="13"/>
  <c r="N40" i="13"/>
  <c r="G43" i="13"/>
  <c r="G48" i="13"/>
  <c r="G38" i="13"/>
  <c r="G41" i="13"/>
  <c r="G42" i="13"/>
  <c r="G44" i="13"/>
  <c r="J48" i="13"/>
  <c r="K48" i="13" s="1"/>
  <c r="G24" i="13"/>
  <c r="G22" i="13"/>
  <c r="N21" i="13"/>
  <c r="L11" i="13"/>
  <c r="M11" i="13" s="1"/>
  <c r="G6" i="13"/>
  <c r="N7" i="13"/>
  <c r="N9" i="13"/>
  <c r="G11" i="13"/>
  <c r="G7" i="13"/>
  <c r="J11" i="13"/>
  <c r="K11" i="13" s="1"/>
  <c r="E38" i="13"/>
  <c r="K38" i="13"/>
  <c r="C40" i="13"/>
  <c r="C41" i="13"/>
  <c r="C38" i="13"/>
  <c r="C42" i="13"/>
  <c r="C43" i="13"/>
  <c r="E44" i="13"/>
  <c r="E42" i="13"/>
  <c r="E40" i="13"/>
  <c r="E46" i="13"/>
  <c r="N44" i="13"/>
  <c r="C48" i="13"/>
  <c r="E22" i="13"/>
  <c r="E24" i="13"/>
  <c r="M8" i="13"/>
  <c r="M6" i="13"/>
  <c r="C11" i="13"/>
  <c r="C8" i="13"/>
  <c r="I26" i="13"/>
  <c r="I24" i="13"/>
  <c r="I22" i="13"/>
  <c r="E7" i="13"/>
  <c r="M24" i="13"/>
  <c r="E25" i="13"/>
  <c r="E23" i="13"/>
  <c r="E21" i="13"/>
  <c r="K41" i="13"/>
  <c r="E28" i="13"/>
  <c r="L28" i="13"/>
  <c r="E8" i="13"/>
  <c r="E6" i="13"/>
  <c r="E11" i="13"/>
  <c r="M7" i="13"/>
  <c r="M26" i="13"/>
  <c r="I28" i="13"/>
  <c r="K46" i="13"/>
  <c r="K8" i="13"/>
  <c r="E9" i="13"/>
  <c r="M9" i="13"/>
  <c r="I9" i="13"/>
  <c r="I7" i="13"/>
  <c r="I11" i="13"/>
  <c r="N22" i="13"/>
  <c r="N24" i="13"/>
  <c r="N26" i="13"/>
  <c r="K43" i="13"/>
  <c r="L48" i="13"/>
  <c r="M48" i="13" s="1"/>
  <c r="N6" i="13"/>
  <c r="N8" i="13"/>
  <c r="J28" i="13"/>
  <c r="K21" i="13" s="1"/>
  <c r="N39" i="13"/>
  <c r="N41" i="13"/>
  <c r="N43" i="13"/>
  <c r="N45" i="13"/>
  <c r="E48" i="13"/>
  <c r="I48" i="13"/>
  <c r="G21" i="13"/>
  <c r="C22" i="13"/>
  <c r="G23" i="13"/>
  <c r="C24" i="13"/>
  <c r="G25" i="13"/>
  <c r="C26" i="13"/>
  <c r="I38" i="13"/>
  <c r="E39" i="13"/>
  <c r="I40" i="13"/>
  <c r="E41" i="13"/>
  <c r="I42" i="13"/>
  <c r="E43" i="13"/>
  <c r="I44" i="13"/>
  <c r="K39" i="13" l="1"/>
  <c r="K45" i="13"/>
  <c r="K44" i="13"/>
  <c r="K40" i="13"/>
  <c r="K42" i="13"/>
  <c r="K9" i="13"/>
  <c r="K6" i="13"/>
  <c r="K7" i="13"/>
  <c r="M45" i="13"/>
  <c r="M46" i="13"/>
  <c r="N11" i="13"/>
  <c r="O8" i="13" s="1"/>
  <c r="O6" i="13"/>
  <c r="M40" i="13"/>
  <c r="M41" i="13"/>
  <c r="K28" i="13"/>
  <c r="K22" i="13"/>
  <c r="K26" i="13"/>
  <c r="K24" i="13"/>
  <c r="M42" i="13"/>
  <c r="K25" i="13"/>
  <c r="M28" i="13"/>
  <c r="M25" i="13"/>
  <c r="M23" i="13"/>
  <c r="M21" i="13"/>
  <c r="K23" i="13"/>
  <c r="N28" i="13"/>
  <c r="O22" i="13" s="1"/>
  <c r="N48" i="13"/>
  <c r="M43" i="13"/>
  <c r="M44" i="13"/>
  <c r="M38" i="13"/>
  <c r="M22" i="13"/>
  <c r="M39" i="13"/>
  <c r="O24" i="13" l="1"/>
  <c r="O26" i="13"/>
  <c r="O47" i="13"/>
  <c r="O48" i="13"/>
  <c r="O38" i="13"/>
  <c r="O40" i="13"/>
  <c r="O42" i="13"/>
  <c r="O44" i="13"/>
  <c r="O46" i="13"/>
  <c r="O43" i="13"/>
  <c r="O39" i="13"/>
  <c r="O45" i="13"/>
  <c r="O41" i="13"/>
  <c r="O28" i="13"/>
  <c r="O27" i="13"/>
  <c r="O21" i="13"/>
  <c r="O25" i="13"/>
  <c r="O23" i="13"/>
  <c r="O10" i="13"/>
  <c r="O11" i="13"/>
  <c r="O9" i="13"/>
  <c r="O7" i="13"/>
  <c r="H19" i="8" l="1"/>
  <c r="G19" i="8"/>
  <c r="F19" i="8"/>
  <c r="E19" i="8"/>
  <c r="D19" i="8"/>
  <c r="C19" i="8"/>
  <c r="M47" i="6"/>
  <c r="L47" i="6"/>
  <c r="K47" i="6"/>
  <c r="J47" i="6"/>
  <c r="I47" i="6"/>
  <c r="H47" i="6"/>
  <c r="G47" i="6"/>
  <c r="F47" i="6"/>
  <c r="E47" i="6"/>
  <c r="D47" i="6"/>
  <c r="C47" i="6"/>
  <c r="M46" i="6"/>
  <c r="L46" i="6"/>
  <c r="K46" i="6"/>
  <c r="J46" i="6"/>
  <c r="I46" i="6"/>
  <c r="H46" i="6"/>
  <c r="G46" i="6"/>
  <c r="F46" i="6"/>
  <c r="E46" i="6"/>
  <c r="D46" i="6"/>
  <c r="C46" i="6"/>
  <c r="L9" i="2"/>
  <c r="K9" i="2"/>
  <c r="J9" i="2"/>
  <c r="I9" i="2"/>
  <c r="H9" i="2"/>
  <c r="G9" i="2"/>
  <c r="F9" i="2"/>
  <c r="E9" i="2"/>
  <c r="L7" i="2"/>
  <c r="K7" i="2"/>
  <c r="J7" i="2"/>
  <c r="I7" i="2"/>
  <c r="H7" i="2"/>
  <c r="G7" i="2"/>
  <c r="F7" i="2"/>
  <c r="E7" i="2"/>
  <c r="L5" i="2"/>
  <c r="K5" i="2"/>
  <c r="J5" i="2"/>
  <c r="I5" i="2"/>
  <c r="H5" i="2"/>
  <c r="G5" i="2"/>
  <c r="F5" i="2"/>
  <c r="E5" i="2"/>
</calcChain>
</file>

<file path=xl/sharedStrings.xml><?xml version="1.0" encoding="utf-8"?>
<sst xmlns="http://schemas.openxmlformats.org/spreadsheetml/2006/main" count="1476" uniqueCount="394">
  <si>
    <t>Report 3 - Dental Laboratory Technology Education Programs</t>
  </si>
  <si>
    <t>Table of Contents</t>
  </si>
  <si>
    <t>Notes to Reader</t>
  </si>
  <si>
    <t>Glossary of Terms</t>
  </si>
  <si>
    <t>Figure 2a: Number of Applications and Number of Students Accepted into Accredited Dental Laboratory Technology Programs, 2008-09 to 2018-19</t>
  </si>
  <si>
    <t>Figure 2b: Number of Applications per Program and Number of Dental Laboratory Technology Students Accepted per Program, 2008-09 to 2018-19</t>
  </si>
  <si>
    <t>Return to Table of Contents</t>
  </si>
  <si>
    <t>2008-09</t>
  </si>
  <si>
    <t>2009-10</t>
  </si>
  <si>
    <t>2010-11</t>
  </si>
  <si>
    <t>2011-12</t>
  </si>
  <si>
    <t>2012-13</t>
  </si>
  <si>
    <t>2013-14</t>
  </si>
  <si>
    <t>2014-15</t>
  </si>
  <si>
    <t>2015-16</t>
  </si>
  <si>
    <t>2016-17</t>
  </si>
  <si>
    <t>2017-18</t>
  </si>
  <si>
    <t>2018-19</t>
  </si>
  <si>
    <t>Percent Change</t>
  </si>
  <si>
    <t>First-Year Enrollment</t>
  </si>
  <si>
    <t>Total Enrollment</t>
  </si>
  <si>
    <r>
      <t xml:space="preserve">Source: American Dental Association, Health Policy Institute, </t>
    </r>
    <r>
      <rPr>
        <i/>
        <sz val="8"/>
        <rFont val="Arial"/>
        <family val="2"/>
      </rPr>
      <t>Surveys of Dental Laboratory Technology Education Programs.</t>
    </r>
  </si>
  <si>
    <t>Figure 1a: First-Year Student Capacity Versus Enrollment, by Number of Dental Hygiene Programs, 2002-03 to 2012-13</t>
  </si>
  <si>
    <t>First-year capacity</t>
  </si>
  <si>
    <t>First-year enrollment</t>
  </si>
  <si>
    <t>Number of Programs</t>
  </si>
  <si>
    <t>2005-06</t>
  </si>
  <si>
    <t>2006-07</t>
  </si>
  <si>
    <t>2007-08</t>
  </si>
  <si>
    <t>Year</t>
  </si>
  <si>
    <r>
      <t>Source: American Dental Association, Health Policy Institute,</t>
    </r>
    <r>
      <rPr>
        <i/>
        <sz val="8"/>
        <rFont val="Arial"/>
        <family val="2"/>
      </rPr>
      <t xml:space="preserve"> Surveys of Dental Laboratory Technology Education Programs.</t>
    </r>
  </si>
  <si>
    <t>Figure 1: First-Year Student Capacity Versus Enrollment by Number of Dental Laboratory Technology Education Programs, 2008-09 to 2018-19</t>
  </si>
  <si>
    <t>Figure 1: First Year Student Capacity Versus Enrollment, by Number of Dental Laboratory Technology Education Programs, 2008-09 to 2018-19</t>
  </si>
  <si>
    <t>Enrollment</t>
  </si>
  <si>
    <t>Capacity</t>
  </si>
  <si>
    <t>Other</t>
  </si>
  <si>
    <t>Dental School (N=1)</t>
  </si>
  <si>
    <t>University Separate Dental Department (N=1)</t>
  </si>
  <si>
    <t>Community College (N=8)</t>
  </si>
  <si>
    <t>Technical College/ Institute (N=3)</t>
  </si>
  <si>
    <t>Other (N=1)</t>
  </si>
  <si>
    <t>Total</t>
  </si>
  <si>
    <t>N</t>
  </si>
  <si>
    <t>%</t>
  </si>
  <si>
    <t>Certificate (N=6)</t>
  </si>
  <si>
    <t>Associate Degree (N=7)</t>
  </si>
  <si>
    <t>Baccalaureate Degree (N=1)</t>
  </si>
  <si>
    <r>
      <t xml:space="preserve">Source: American Dental Association, Health Policy Institute, 2018-19 </t>
    </r>
    <r>
      <rPr>
        <i/>
        <sz val="8"/>
        <rFont val="Arial"/>
        <family val="2"/>
      </rPr>
      <t>Survey of Dental Laboratory Technology Education Programs</t>
    </r>
    <r>
      <rPr>
        <sz val="8"/>
        <rFont val="Arial"/>
        <family val="2"/>
      </rPr>
      <t xml:space="preserve">. </t>
    </r>
  </si>
  <si>
    <t>Figure 2a: Number of Applications and Number of Students Accepted into</t>
  </si>
  <si>
    <t>Accredited Dental Laboratory Technology Programs, 2008-09 to 2018-19</t>
  </si>
  <si>
    <t>Students accepted</t>
  </si>
  <si>
    <t>Applications</t>
  </si>
  <si>
    <t># progs</t>
  </si>
  <si>
    <t>Variable</t>
  </si>
  <si>
    <t>Sum</t>
  </si>
  <si>
    <t>NAPP</t>
  </si>
  <si>
    <t>ADOFF</t>
  </si>
  <si>
    <t>Figure 2b: Number of Applications per Program and Number of Dental Laboratory Technology Students</t>
  </si>
  <si>
    <t>Accepted per Program, 2008-09 to 2018-19</t>
  </si>
  <si>
    <t>Accepted per program</t>
  </si>
  <si>
    <t>Applications per program</t>
  </si>
  <si>
    <t>Source: American Dental Association, Health Policy Institute, 2018-19 Survey of Dental Laboratory Technology Education Programs.</t>
  </si>
  <si>
    <t>Technology Programs, 2018-19</t>
  </si>
  <si>
    <t>Educational requirement</t>
  </si>
  <si>
    <t>Percent</t>
  </si>
  <si>
    <t>High school diploma/GED</t>
  </si>
  <si>
    <t>Less than one year of college</t>
  </si>
  <si>
    <t>One year of college</t>
  </si>
  <si>
    <t>Placement, 2018-19</t>
  </si>
  <si>
    <t>Yes</t>
  </si>
  <si>
    <t>No</t>
  </si>
  <si>
    <t>Transfer of credit</t>
  </si>
  <si>
    <t>Equivalency examinations</t>
  </si>
  <si>
    <t>Challenge examinations</t>
  </si>
  <si>
    <t>Other*</t>
  </si>
  <si>
    <r>
      <t xml:space="preserve">* Other: </t>
    </r>
    <r>
      <rPr>
        <i/>
        <sz val="10"/>
        <color theme="1"/>
        <rFont val="Arial"/>
        <family val="2"/>
      </rPr>
      <t>Hands on performance</t>
    </r>
  </si>
  <si>
    <t>Source: American Dental Association, Health Policy Institute, 2018-19 Surveys of Dental Laboratory Technology Education Programs.</t>
  </si>
  <si>
    <t>METHOD OF ADVANCED PLACEMENT</t>
  </si>
  <si>
    <t>ST</t>
  </si>
  <si>
    <t>INSTITUTION</t>
  </si>
  <si>
    <t>PROVISION FOR ADVANCED PLACEMENT</t>
  </si>
  <si>
    <t>TRANSFER OF CREDIT</t>
  </si>
  <si>
    <t>EQUIVALENCY EXAMINATIONS</t>
  </si>
  <si>
    <t>CHALLENGE EXAMINATIONS</t>
  </si>
  <si>
    <t>COMPLETION OF NON-ACCREDITED DLT PROGRAM AT THIS INSTITUTION</t>
  </si>
  <si>
    <t>OTHER</t>
  </si>
  <si>
    <t>AZ</t>
  </si>
  <si>
    <t>PIMA COUNTY COMMUNITY COLLEGE</t>
  </si>
  <si>
    <t>NO</t>
  </si>
  <si>
    <t>---</t>
  </si>
  <si>
    <t>CA</t>
  </si>
  <si>
    <t>LOS ANGELES CITY COLLEGE</t>
  </si>
  <si>
    <t>YES</t>
  </si>
  <si>
    <t>PASADENA CITY COLLEGE</t>
  </si>
  <si>
    <t>FL</t>
  </si>
  <si>
    <t>MCFATTER TECHNICAL COLLEGE</t>
  </si>
  <si>
    <t>IN</t>
  </si>
  <si>
    <t>INDIANA UNIVERSITY SCHOOL OF DENTISTRY</t>
  </si>
  <si>
    <t>IA</t>
  </si>
  <si>
    <t>KIRKWOOD COMMUNITY COLLEGE</t>
  </si>
  <si>
    <t>LA</t>
  </si>
  <si>
    <t>LOUISIANA STATE UNIVERSITY SCHOOL OF DENTISTRY</t>
  </si>
  <si>
    <t>MA</t>
  </si>
  <si>
    <t>MIDDLESEX COMMUNITY COLLEGE</t>
  </si>
  <si>
    <t>NY</t>
  </si>
  <si>
    <t>ERIE COMMUNITY COLLEGE, SOUTH CAMPUS</t>
  </si>
  <si>
    <t>NEW YORK CITY COLLEGE OF TECHNOLOGY</t>
  </si>
  <si>
    <t>NC</t>
  </si>
  <si>
    <t>DURHAM TECHNICAL COMMUNITY COLLEGE</t>
  </si>
  <si>
    <t>OR</t>
  </si>
  <si>
    <t>PORTLAND COMMUNITY COLLEGE</t>
  </si>
  <si>
    <t>TX</t>
  </si>
  <si>
    <t>MEDICAL EDUCATION AND TRAINING CAMPUS</t>
  </si>
  <si>
    <t>WA</t>
  </si>
  <si>
    <t>BATES TECHNICAL COLLEGE</t>
  </si>
  <si>
    <t>TOTAL "YES" RESPONSES</t>
  </si>
  <si>
    <r>
      <t xml:space="preserve">Source: American Dental Association, Health Policy Institute, 2018-19 </t>
    </r>
    <r>
      <rPr>
        <i/>
        <sz val="8"/>
        <color theme="1"/>
        <rFont val="Arial"/>
        <family val="2"/>
      </rPr>
      <t>Survey of Dental Laboratory Technology Education Programs.</t>
    </r>
  </si>
  <si>
    <t>TOTAL COST TO STUDENT</t>
  </si>
  <si>
    <t>AWARD GRANTED</t>
  </si>
  <si>
    <t>INSTRUCTION TERM</t>
  </si>
  <si>
    <t>INSTITUTION TYPE</t>
  </si>
  <si>
    <t>WEEKS PER TERM</t>
  </si>
  <si>
    <t>NO. OF TERMS</t>
  </si>
  <si>
    <t>NO. OF SUMMER SESSIONS</t>
  </si>
  <si>
    <t>NO. OF INTER-SESSIONS</t>
  </si>
  <si>
    <t>MINIMUM EDUCATIONAL REQUIREMENT</t>
  </si>
  <si>
    <t>IN DISTRICT</t>
  </si>
  <si>
    <t>OUT OF DISTRICT</t>
  </si>
  <si>
    <t>OUT OF STATE</t>
  </si>
  <si>
    <t>ASSOCIATE DEGREE</t>
  </si>
  <si>
    <t>SEMESTER</t>
  </si>
  <si>
    <t>PUBLIC</t>
  </si>
  <si>
    <t>GED/HS dipoma</t>
  </si>
  <si>
    <t>CERTIFICATE</t>
  </si>
  <si>
    <t>Less than 1 yr college</t>
  </si>
  <si>
    <t>B.S. IN DENTAL TECHNOLOGY</t>
  </si>
  <si>
    <t>1 year of college</t>
  </si>
  <si>
    <t>QUARTER</t>
  </si>
  <si>
    <t>FEDERAL</t>
  </si>
  <si>
    <t>MEAN OF NON-ZERO ENTRIES</t>
  </si>
  <si>
    <t>NUMBER OF NON-ZERO ENTRIES</t>
  </si>
  <si>
    <t>OTHER FIXED COSTS</t>
  </si>
  <si>
    <t>LABORATORY FEES</t>
  </si>
  <si>
    <t>TEXTBOOKS</t>
  </si>
  <si>
    <t>UNIFORMS</t>
  </si>
  <si>
    <t>SUPPLIES AND INSTRUMENTS</t>
  </si>
  <si>
    <t>TUITION</t>
  </si>
  <si>
    <r>
      <t>Source: American Dental Association, Health Policy Institute, 2018-19</t>
    </r>
    <r>
      <rPr>
        <i/>
        <sz val="8"/>
        <color theme="1"/>
        <rFont val="Arial"/>
        <family val="2"/>
      </rPr>
      <t xml:space="preserve"> Survey of Dental Laboratory Technology Education Programs.</t>
    </r>
  </si>
  <si>
    <t>In-District</t>
  </si>
  <si>
    <t>Out-of-District</t>
  </si>
  <si>
    <t>Out-of-State</t>
  </si>
  <si>
    <t>Mean</t>
  </si>
  <si>
    <t>totalID</t>
  </si>
  <si>
    <t>totalOD</t>
  </si>
  <si>
    <t>totalOS</t>
  </si>
  <si>
    <r>
      <t xml:space="preserve">Source: American Dental Association, Health Policy Institute, </t>
    </r>
    <r>
      <rPr>
        <i/>
        <sz val="8"/>
        <color theme="1"/>
        <rFont val="Arial"/>
        <family val="2"/>
      </rPr>
      <t>Surveys of Dental Laboratory Technology Education Programs</t>
    </r>
  </si>
  <si>
    <t>Maximum</t>
  </si>
  <si>
    <t>Minimum</t>
  </si>
  <si>
    <t>First-Year</t>
  </si>
  <si>
    <t>Second Year</t>
  </si>
  <si>
    <t>All Students</t>
  </si>
  <si>
    <t>TOTAL</t>
  </si>
  <si>
    <t>Male</t>
  </si>
  <si>
    <t>Female</t>
  </si>
  <si>
    <t>CITIZENSHIP</t>
  </si>
  <si>
    <t>United States</t>
  </si>
  <si>
    <t>Canadian</t>
  </si>
  <si>
    <t>Unknown</t>
  </si>
  <si>
    <r>
      <t>Citizenhip and gender not available</t>
    </r>
    <r>
      <rPr>
        <vertAlign val="superscript"/>
        <sz val="10"/>
        <color theme="1"/>
        <rFont val="Arial"/>
        <family val="2"/>
      </rPr>
      <t>1</t>
    </r>
  </si>
  <si>
    <t>N/A</t>
  </si>
  <si>
    <t>--</t>
  </si>
  <si>
    <t>AGE</t>
  </si>
  <si>
    <t>23 and under</t>
  </si>
  <si>
    <t>24 - 29</t>
  </si>
  <si>
    <t>30 - 34</t>
  </si>
  <si>
    <t>35 - 39</t>
  </si>
  <si>
    <t>40 and over</t>
  </si>
  <si>
    <r>
      <t>Age and gender not available</t>
    </r>
    <r>
      <rPr>
        <vertAlign val="superscript"/>
        <sz val="10"/>
        <color theme="1"/>
        <rFont val="Arial"/>
        <family val="2"/>
      </rPr>
      <t>1</t>
    </r>
  </si>
  <si>
    <t>ETHNICITY/RACE</t>
  </si>
  <si>
    <t>Hispanic/Latino (any race)</t>
  </si>
  <si>
    <t>White</t>
  </si>
  <si>
    <t>Black or African American</t>
  </si>
  <si>
    <t>Amer. Indian/Alaska Native</t>
  </si>
  <si>
    <t>Asian</t>
  </si>
  <si>
    <t>Nat. Hawaiian/Oth. Pac. Islander</t>
  </si>
  <si>
    <t>Two or more races (not Hisp)</t>
  </si>
  <si>
    <t>Nonresident Alien</t>
  </si>
  <si>
    <r>
      <t>Race/ethnicity and gender not available</t>
    </r>
    <r>
      <rPr>
        <vertAlign val="superscript"/>
        <sz val="10"/>
        <color theme="1"/>
        <rFont val="Arial"/>
        <family val="2"/>
      </rPr>
      <t>1</t>
    </r>
  </si>
  <si>
    <t>a. by Citizenship and Gender, 2018-19</t>
  </si>
  <si>
    <t>b. by Age and Gender, 2018-19</t>
  </si>
  <si>
    <t>c. by Race/Ethnicity and Gender, 2018-19</t>
  </si>
  <si>
    <r>
      <rPr>
        <vertAlign val="superscript"/>
        <sz val="8"/>
        <color theme="1"/>
        <rFont val="Arial"/>
        <family val="2"/>
      </rPr>
      <t>1</t>
    </r>
    <r>
      <rPr>
        <sz val="8"/>
        <color theme="1"/>
        <rFont val="Arial"/>
        <family val="2"/>
      </rPr>
      <t xml:space="preserve"> Total for this category includes thirteen first-year students and twelve second year students.</t>
    </r>
  </si>
  <si>
    <r>
      <t xml:space="preserve">Source: American Dental Association, Health Policy Institute, 2018-19 </t>
    </r>
    <r>
      <rPr>
        <i/>
        <sz val="8"/>
        <rFont val="Arial"/>
        <family val="2"/>
      </rPr>
      <t>Survey of Dental Laboratory Technology Education Programs.</t>
    </r>
  </si>
  <si>
    <t>Graduates</t>
  </si>
  <si>
    <t>ETHNICTY/RACE</t>
  </si>
  <si>
    <r>
      <t xml:space="preserve">Source: American Dental Association, Health Policy Institute, 2018-19 </t>
    </r>
    <r>
      <rPr>
        <i/>
        <sz val="8"/>
        <rFont val="Arial"/>
        <family val="2"/>
      </rPr>
      <t>Survey of Dental Laboratory Technology Education Programs</t>
    </r>
    <r>
      <rPr>
        <sz val="8"/>
        <rFont val="Arial"/>
        <family val="2"/>
      </rPr>
      <t>.</t>
    </r>
  </si>
  <si>
    <t>Return to Table to Contents</t>
  </si>
  <si>
    <t>FFCR</t>
  </si>
  <si>
    <t>Job and/or Family Care Responsibilities</t>
  </si>
  <si>
    <t>PFCR</t>
  </si>
  <si>
    <t>Requested Financial Aid</t>
  </si>
  <si>
    <t>RF1</t>
  </si>
  <si>
    <t>Received Financial Aid</t>
  </si>
  <si>
    <t>RF2</t>
  </si>
  <si>
    <t>and Financial Assistance, 2018-19</t>
  </si>
  <si>
    <t>GED/ HIGH SCHOOL DIPLOMA</t>
  </si>
  <si>
    <t>&lt; 1 YEAR OF COLLEGE</t>
  </si>
  <si>
    <t>1 YEAR OF COLLEGE   (NO DEGREE)</t>
  </si>
  <si>
    <t>2 YEARS OF COLLEGE   (NO DEGREE)</t>
  </si>
  <si>
    <t>3 YEARS OF COLLEGE   (NO DEGREE)</t>
  </si>
  <si>
    <t>4 YEARS OF COLLEGE    (NO DEGREE)</t>
  </si>
  <si>
    <t>BACCA-LAUREATE DEGREE</t>
  </si>
  <si>
    <t>TOTAL FIRST YEAR</t>
  </si>
  <si>
    <t>PERCENT OF TOTAL</t>
  </si>
  <si>
    <t>1ST YEAR CAPACITY</t>
  </si>
  <si>
    <t>1ST YEAR</t>
  </si>
  <si>
    <t>2ND YEAR</t>
  </si>
  <si>
    <t>TOTAL ENROLLMENT</t>
  </si>
  <si>
    <t>DIPLOMA OR CERTIFICATE</t>
  </si>
  <si>
    <t>TOTAL GRADUATES</t>
  </si>
  <si>
    <t>2018-19 FULL- AND PART-TIME ENROLLMENT</t>
  </si>
  <si>
    <t>2018 GRADUATES</t>
  </si>
  <si>
    <t>oaf1</t>
  </si>
  <si>
    <t>Originally enrolled</t>
  </si>
  <si>
    <t>Completed program</t>
  </si>
  <si>
    <t>In dental-related activity</t>
  </si>
  <si>
    <t>Not in dental-related activity</t>
  </si>
  <si>
    <t>Not passed</t>
  </si>
  <si>
    <t>Did not take/not required</t>
  </si>
  <si>
    <t>Passed</t>
  </si>
  <si>
    <t>Program Activities</t>
  </si>
  <si>
    <t>Average hours per week</t>
  </si>
  <si>
    <t>Teaching responsibilities</t>
  </si>
  <si>
    <t>Administrative activities</t>
  </si>
  <si>
    <t>Class preparation</t>
  </si>
  <si>
    <t>Student counseling</t>
  </si>
  <si>
    <t>Committee activities</t>
  </si>
  <si>
    <t>Recruitment activities</t>
  </si>
  <si>
    <t>Admission activities</t>
  </si>
  <si>
    <t>Median</t>
  </si>
  <si>
    <t>Faculty</t>
  </si>
  <si>
    <t>29 and under</t>
  </si>
  <si>
    <t>30-39</t>
  </si>
  <si>
    <t>40-49</t>
  </si>
  <si>
    <t>50-59</t>
  </si>
  <si>
    <t>60 and over</t>
  </si>
  <si>
    <t>Highest degree</t>
  </si>
  <si>
    <t>Associate degree</t>
  </si>
  <si>
    <t>Bachelors degree</t>
  </si>
  <si>
    <t>Masters degree</t>
  </si>
  <si>
    <t>Certificate/Diploma</t>
  </si>
  <si>
    <t>DDS/DMD</t>
  </si>
  <si>
    <t>Doctorate degree</t>
  </si>
  <si>
    <t>Academic Rank</t>
  </si>
  <si>
    <t>Instructor</t>
  </si>
  <si>
    <t>Associate professor</t>
  </si>
  <si>
    <t>Professor</t>
  </si>
  <si>
    <t>Clinical instructor</t>
  </si>
  <si>
    <t>Assistant professor</t>
  </si>
  <si>
    <t>Dentist</t>
  </si>
  <si>
    <t>Dental laboratory technician</t>
  </si>
  <si>
    <t>Dental hygienist</t>
  </si>
  <si>
    <t>HADE7</t>
  </si>
  <si>
    <t>HADE6</t>
  </si>
  <si>
    <t>HADE5</t>
  </si>
  <si>
    <t>HADE4</t>
  </si>
  <si>
    <t>HADE3</t>
  </si>
  <si>
    <t>HADE2</t>
  </si>
  <si>
    <t>HADE1</t>
  </si>
  <si>
    <t>Both dental technician and dental assistant</t>
  </si>
  <si>
    <t>NUMBER FULL-TIME</t>
  </si>
  <si>
    <t>NUMBER PART-TIME</t>
  </si>
  <si>
    <t>TOTAL FACULTY</t>
  </si>
  <si>
    <t>BRANCH OR SATELLITE CAMPUS</t>
  </si>
  <si>
    <t>SELF-PACED CURRICULUM</t>
  </si>
  <si>
    <t>EVENING SECTION</t>
  </si>
  <si>
    <t>INDEPENDENT STUDY</t>
  </si>
  <si>
    <t>PART-TIME CURRICULUM</t>
  </si>
  <si>
    <t>MODULAR CURRICULUM</t>
  </si>
  <si>
    <t>DISTANCE EDUCATION TECHNOLOGY</t>
  </si>
  <si>
    <t>HYBRID CONTENT OR COURSE</t>
  </si>
  <si>
    <t>OTHER PROGRAM INNOVATIONS</t>
  </si>
  <si>
    <r>
      <t xml:space="preserve">2018-19 </t>
    </r>
    <r>
      <rPr>
        <b/>
        <i/>
        <sz val="10"/>
        <color theme="1"/>
        <rFont val="Arial"/>
        <family val="2"/>
      </rPr>
      <t>Survey of Allied Dental Education</t>
    </r>
  </si>
  <si>
    <t>MULTIPLE SITES AWAY FROM CAMPUS FOR:</t>
  </si>
  <si>
    <t>VIRTUAL METHODS:</t>
  </si>
  <si>
    <t>DIDACTIC INSTRUCTION</t>
  </si>
  <si>
    <t>CLINICAL OR LABORATORY INSTRUCTION</t>
  </si>
  <si>
    <t>CORRESPOND-
ENCE</t>
  </si>
  <si>
    <t>AUDIO OR AUDIO CONFERENCE COURSES</t>
  </si>
  <si>
    <t>TELECOURSE, ITV OR VIDEOCONFER-ENCE</t>
  </si>
  <si>
    <t>CD-ROM: SELF-CONTAINED SYSTEM OR EMAIL</t>
  </si>
  <si>
    <t>WEB-BASED OR ONLINE COURSES</t>
  </si>
  <si>
    <t>WEB-ENHANCED COURSES</t>
  </si>
  <si>
    <t>LECTURE OR DISCUSSION</t>
  </si>
  <si>
    <t>SIMULATION</t>
  </si>
  <si>
    <t>FIELD LEARNING OR RESEARCH</t>
  </si>
  <si>
    <t>PROBLEM-BASED LEARNING</t>
  </si>
  <si>
    <t>CASE-BASED LEARNING</t>
  </si>
  <si>
    <t>SYSTEMS-BASED LEARNING</t>
  </si>
  <si>
    <t>SERVICE LEARNING</t>
  </si>
  <si>
    <t>OBJECTIVELY STRUCTURED CLINICAL EXAMINATION</t>
  </si>
  <si>
    <t>HYBRID COURSES</t>
  </si>
  <si>
    <t>Figure 3: First-Year Student Capacity and Enrollment by Educational Setting in Dental Laboratory Techology Programs, 2018-19</t>
  </si>
  <si>
    <t>Figure 3: Comparison of First-Year Student Capacity Versus Enrollment by Educational Setting, 2018-19</t>
  </si>
  <si>
    <t>Figure 4: Degrees Awarded by Dental Laboratory Technology Education Programs, 2018-19</t>
  </si>
  <si>
    <t>Figure 5: Minimum Educational Requirements Needed to Enroll in Accredited Dental Laboratory Technology Programs, 2018-19</t>
  </si>
  <si>
    <t>Figure 6: Percentage of Accredited Dental Laboratory Technology Education Programs Offering Advanced Placement, 2018-19</t>
  </si>
  <si>
    <t>Figure 7: Methods Used to Award Advanced Placement in Accredited Dental Laboratory Technology Education Programs, 2018-19</t>
  </si>
  <si>
    <t>Figure 5: Minimum Educational Requirements Needed to Enroll in Accredited Dental Laboratory</t>
  </si>
  <si>
    <t>Figure 6: Percentage of Accredited Dental Laboratory Technology Education Programs Offering Advanced</t>
  </si>
  <si>
    <t>Figure 7: Methods Used to Award Advanced Placement in Accredited Dental Laboratory Technology Programs, 2018-19</t>
  </si>
  <si>
    <t>Table 1: Advanced Placement Provision and Methods Used to Award Advanced Placement and the Source of Previous Training, 2018-19</t>
  </si>
  <si>
    <t>Table 1: Advanced Placement Provision and Methods Used to Award Advanced Placement at Accredited Dental Laboratory Technology Education Programs, 2018-19</t>
  </si>
  <si>
    <t>Table 2: Admission Policies and Total Student Costs at Accredited Dental Laboratory Technology Programs, 2018-19</t>
  </si>
  <si>
    <t>Table 2: Admission Policies and Total Student Costs at Accredited Dental Laboratory Technology Education Programs, 2018-19</t>
  </si>
  <si>
    <t>Table 3: First-Year In-District Tuition and Fees at Accredited Dental Laboratory Technology Education Programs, 2018-19</t>
  </si>
  <si>
    <t>Table 3: First Year In-District Tuition and Fees at Accredited Dental Assisting Programs, 2018-19</t>
  </si>
  <si>
    <t>Figure 8: Average Costs for Tuition and Fees in Accredited Dental Laboratory Technology Programs, 2008-09 to 2018-19</t>
  </si>
  <si>
    <t>Table 4: Enrollment and Graduates of Dental Laboratory Technology Education Programs, 2008-09 to 2018-19</t>
  </si>
  <si>
    <t>Table 4: Enrollment and Graduates of Dental Laboratory Technology Programs, 2008-09 to 2018-19</t>
  </si>
  <si>
    <t>Table 5a: Total Enrollment in Accredited Dental Laboratory Technology Programs by Citizenship and Gender, 2018-19</t>
  </si>
  <si>
    <t>Table 5b: Total  Enrollment in Accredited Dental Laboratory Technology Programs by Age and Gender, 2018-19</t>
  </si>
  <si>
    <t>Table 5c: Total Enrollment in Accredited Dental Laboratory Technology Programs by Ethnicity/Race and Gender, 2018-19</t>
  </si>
  <si>
    <t>Table 5: Total Enrollment in Accredited Dental Laboratory Technology Programs:</t>
  </si>
  <si>
    <t>Table 6a: Graduates of Accredited Dental Laboratory Technology Programs by Citizenship and Gender, 2018</t>
  </si>
  <si>
    <t>Table 6b: Graduates of Accredited Dental Laboratory Technology Programs by Age and Gender, 2018</t>
  </si>
  <si>
    <t>Table 6c: Graduates of Accredited Dental Laboratory Technology Programs by Ethnicity/Race and Gender, 2018</t>
  </si>
  <si>
    <t>Figure 9: Number of Dental Laboratory Technology Students with Job/Family Care Responsibilities and Financial Assistance, 2018-19</t>
  </si>
  <si>
    <t xml:space="preserve">Figure 9: Number of Dental Laboratory Technology Students with Job/Family Care Responsibilities </t>
  </si>
  <si>
    <t>Table 6c: Graduates of Accredited Dental Laboratory Technology Programs by Race/Ethnicity and Gender, 2018</t>
  </si>
  <si>
    <t>Table 7: Highest Level of Education Completed by First-Year Dental Laboratory Technology Students, 2018-19</t>
  </si>
  <si>
    <t>Table 8: 2018-19 Enrollment and 2018 Graduates at Accredited Dental Laboratory Technology Education Programs</t>
  </si>
  <si>
    <t>Figure 10a: Outcomes Assessment for Dental Laboratory Class of 2017</t>
  </si>
  <si>
    <t>Figure 10b: Graduate Outcomes, Dental Laboratory Technology Class of 2017</t>
  </si>
  <si>
    <t>Figure 10a: Outcomes Assessment for Dental Laboratory Technology Class of 2017</t>
  </si>
  <si>
    <t>Figure 10b: Graduate State/National Certification Outcomes, Dental Laboratory Technology Class of 2017</t>
  </si>
  <si>
    <t>Figure 11: Hours Spent Weekly in Program Activities by Dental Laboratory Technology Program Administrators, 2018-19</t>
  </si>
  <si>
    <t>Table 9a: Faculty of Accredited Dental Laboratory Technology Programs by Age and Gender, 2018-19</t>
  </si>
  <si>
    <t>Table 9b: Faculty of Accredited Dental Laboratory Technology Programs by Ethnicity/Race and Gender, 2018-19</t>
  </si>
  <si>
    <t>Table 9b: Faculty of Accredited Dental Assisting Programs by Race/Ethnicity and Gender, 2018-19</t>
  </si>
  <si>
    <t>Figure 12a: Highest Academic Degree Earned by Dental Laboratory Technology Faculty, 2018-19</t>
  </si>
  <si>
    <t>Figure 12b: Academic Rank of Dental Laboratory Technology Faculty, 2018-19</t>
  </si>
  <si>
    <t>Figure 12c: Occupational Discipline of Dental Laboratory Technology Faculty, 2018-19</t>
  </si>
  <si>
    <t>Table 10: Number of Faculty Members in Accredited Dental Laboratory Technology Education Programs, 2018-19</t>
  </si>
  <si>
    <t>Table 11: Non-Traditional Designs Offered by Accredited Dental Laboratory Technology Education Programs, 2018-19</t>
  </si>
  <si>
    <t>Table 12: Instruction Methods at Accredited Dental Laboratory Technology Education Programs, 2018-19</t>
  </si>
  <si>
    <t>Table 10: Number of Faculty Members Accredited Dental Laboratory Technology Education Programs, 2018-19</t>
  </si>
  <si>
    <r>
      <t xml:space="preserve">This report summarizes information gathered by the annual </t>
    </r>
    <r>
      <rPr>
        <i/>
        <sz val="10"/>
        <color rgb="FF000000"/>
        <rFont val="Arial"/>
        <family val="2"/>
      </rPr>
      <t>Survey of Dental Laboratory Technology Education Programs</t>
    </r>
    <r>
      <rPr>
        <sz val="10"/>
        <color rgb="FF000000"/>
        <rFont val="Arial"/>
        <family val="2"/>
      </rPr>
      <t xml:space="preserve"> for 2018-19. The purpose of this report is to present information regarding admissions, enrollment, graduates, tuition and fees, and methods of enrollment from dental laboratory technology programs accredited by the Commission on Dental Accreditation (CODA). </t>
    </r>
  </si>
  <si>
    <r>
      <t>Requests to complete the 2018-19</t>
    </r>
    <r>
      <rPr>
        <i/>
        <sz val="10"/>
        <color rgb="FF000000"/>
        <rFont val="Arial"/>
        <family val="2"/>
      </rPr>
      <t xml:space="preserve"> Survey of Dental Laboratory Technology Education Programs </t>
    </r>
    <r>
      <rPr>
        <sz val="10"/>
        <color rgb="FF000000"/>
        <rFont val="Arial"/>
        <family val="2"/>
      </rPr>
      <t>were sent to 14 dental laboratory technology education programs in September 2018. Data collection was conducted by the ADA Health Policy Institute (HPI), on behalf of CODA. All programs were required to complete the survey in order to maintain accreditation by CODA, which is nationally recognized as the sole agency to accredit dental and dental-related education programs conducted at the post-secondary level. For more information on CODA, please visit www.ada.org/coda.</t>
    </r>
  </si>
  <si>
    <t xml:space="preserve">While every reasonable effort has been made by the ADA Health Policy Institute (HPI) to identify and correct recognizable inconsistencies in program-level data, there may remain some instances in which data provided by a given dental education program published in this report are inaccurate but unrecognizable as such to the HPI or CODA, because no comparable question exists on the survey with which to verify its accuracy. </t>
  </si>
  <si>
    <t>Neither the ADA HPI nor CODA are responsible for resolving inaccurate responses provided by programs due to omission, misinterpretation, oversight, or for any other reason; it is the responsibility of each program to review and verify the accuracy and thoroughness of the information it submits on the annual survey.</t>
  </si>
  <si>
    <t>ACT</t>
  </si>
  <si>
    <t>American College Test</t>
  </si>
  <si>
    <t>DENTAL LABORATORY TECHNOLOGY EDUCATION PROGRAM</t>
  </si>
  <si>
    <t>A dental laboratory technology education program provides students with the knowledge and skills to fabricate dental appliances and prostheses in accordance with a dentist's laboratory procedure order. To ensure that graduates can function effectively in a variety of employment settings, students are prepared to perform competently in two or more of the following disciplines or specialties: complete denture prosthodontics, removable partial denture prosthodontics, fixed prosthodontics (crown and bridge), dental ceramics, and orthodontic appliances. The program should prepare students for the Recognized Graduate Examination.</t>
  </si>
  <si>
    <t>ETHNICITY / RACE CATEGORIES</t>
  </si>
  <si>
    <r>
      <rPr>
        <i/>
        <sz val="10"/>
        <color theme="1"/>
        <rFont val="Arial"/>
        <family val="2"/>
      </rPr>
      <t>Hispanic/Latino:</t>
    </r>
    <r>
      <rPr>
        <sz val="10"/>
        <color theme="1"/>
        <rFont val="Arial"/>
        <family val="2"/>
      </rPr>
      <t xml:space="preserve"> a person of Cuban, Mexican, Puerto Rican, South or Central American or other Spanish culture or origin, regardless of race.</t>
    </r>
  </si>
  <si>
    <r>
      <rPr>
        <i/>
        <sz val="10"/>
        <color theme="1"/>
        <rFont val="Arial"/>
        <family val="2"/>
      </rPr>
      <t>American Indian or Alaska Native</t>
    </r>
    <r>
      <rPr>
        <sz val="10"/>
        <color theme="1"/>
        <rFont val="Arial"/>
        <family val="2"/>
      </rPr>
      <t>: a person having origins in any of the original peoples of North and South America (including Central America) and who maintains cultural identification through tribal affiliation or community attachment.</t>
    </r>
  </si>
  <si>
    <r>
      <rPr>
        <i/>
        <sz val="10"/>
        <color theme="1"/>
        <rFont val="Arial"/>
        <family val="2"/>
      </rPr>
      <t xml:space="preserve">Asian: </t>
    </r>
    <r>
      <rPr>
        <sz val="10"/>
        <color theme="1"/>
        <rFont val="Arial"/>
        <family val="2"/>
      </rPr>
      <t>a person having origins in any of the original peoples of the Far East, Southeast Asia, the Indian subcontinent, including, for example, Cambodia, China, India, Japan, Korea, Malaysia, Pakistan, the Philippine Islands, Thailand, and Vietnam.</t>
    </r>
  </si>
  <si>
    <r>
      <rPr>
        <i/>
        <sz val="10"/>
        <color theme="1"/>
        <rFont val="Arial"/>
        <family val="2"/>
      </rPr>
      <t>Black or African American:</t>
    </r>
    <r>
      <rPr>
        <sz val="10"/>
        <color theme="1"/>
        <rFont val="Arial"/>
        <family val="2"/>
      </rPr>
      <t xml:space="preserve"> a person having origins in any of the black racial groups of Africa.</t>
    </r>
  </si>
  <si>
    <r>
      <rPr>
        <i/>
        <sz val="10"/>
        <color theme="1"/>
        <rFont val="Arial"/>
        <family val="2"/>
      </rPr>
      <t>Native Hawaiian or Other Pacific Islander:</t>
    </r>
    <r>
      <rPr>
        <sz val="10"/>
        <color theme="1"/>
        <rFont val="Arial"/>
        <family val="2"/>
      </rPr>
      <t xml:space="preserve"> a person having origins in any of the original peoples of Hawaii, Guam, Samoa, or other Pacific Islands.</t>
    </r>
  </si>
  <si>
    <r>
      <rPr>
        <i/>
        <sz val="10"/>
        <color theme="1"/>
        <rFont val="Arial"/>
        <family val="2"/>
      </rPr>
      <t>White</t>
    </r>
    <r>
      <rPr>
        <sz val="10"/>
        <color theme="1"/>
        <rFont val="Arial"/>
        <family val="2"/>
      </rPr>
      <t>: a person having origins in any of the original peoples of Europe, the Middle East, or North Africa.</t>
    </r>
  </si>
  <si>
    <r>
      <rPr>
        <i/>
        <sz val="10"/>
        <color theme="1"/>
        <rFont val="Arial"/>
        <family val="2"/>
      </rPr>
      <t>Two or more races:</t>
    </r>
    <r>
      <rPr>
        <sz val="10"/>
        <color theme="1"/>
        <rFont val="Arial"/>
        <family val="2"/>
      </rPr>
      <t xml:space="preserve"> category used for individuals who identify with two or more of the race categories listed above.</t>
    </r>
  </si>
  <si>
    <r>
      <rPr>
        <i/>
        <sz val="10"/>
        <color theme="1"/>
        <rFont val="Arial"/>
        <family val="2"/>
      </rPr>
      <t>Unknown:</t>
    </r>
    <r>
      <rPr>
        <sz val="10"/>
        <color theme="1"/>
        <rFont val="Arial"/>
        <family val="2"/>
      </rPr>
      <t xml:space="preserve"> category used to classify students whose race/ethnicity are not known.</t>
    </r>
  </si>
  <si>
    <r>
      <rPr>
        <i/>
        <sz val="10"/>
        <color theme="1"/>
        <rFont val="Arial"/>
        <family val="2"/>
      </rPr>
      <t>Nonresident alien:</t>
    </r>
    <r>
      <rPr>
        <sz val="10"/>
        <color theme="1"/>
        <rFont val="Arial"/>
        <family val="2"/>
      </rPr>
      <t xml:space="preserve"> a person who is not a citizen or national of the United States and who is in this country on a visa or temporary basis and does not have the right to remain indefinitely.  </t>
    </r>
  </si>
  <si>
    <t>FEDERAL INSTITUTION</t>
  </si>
  <si>
    <t>A program supported by the federal government (i.e., military).</t>
  </si>
  <si>
    <t>GPA</t>
  </si>
  <si>
    <t>Grade Point Average</t>
  </si>
  <si>
    <t>MAXIMUM</t>
  </si>
  <si>
    <t>The highest value.</t>
  </si>
  <si>
    <t>MEAN</t>
  </si>
  <si>
    <t>The mean is the simple average of values reported by the people responding to the survey. The mean is calculated by summing the values reported and then dividing the sum by the number of people responding to the question.</t>
  </si>
  <si>
    <t>MEDIAN</t>
  </si>
  <si>
    <t>The median is the statistic representing the observation that falls at the fifty-percent mark. One half of the population falls below this figure.</t>
  </si>
  <si>
    <t>MINIMUM</t>
  </si>
  <si>
    <t>The lowest value.</t>
  </si>
  <si>
    <t>NUMBER</t>
  </si>
  <si>
    <t>The number of respondents</t>
  </si>
  <si>
    <t>PRIVATE INSTITUTION</t>
  </si>
  <si>
    <t>An educational institution controlled by a private individual(s) or by a nongovernmental agency, usually supported primarily by other than public funds, and operated by other than publicly elected or appointed officials. These institutions may be either for-profit or not-for-profit.</t>
  </si>
  <si>
    <r>
      <t>·</t>
    </r>
    <r>
      <rPr>
        <sz val="7"/>
        <color theme="1"/>
        <rFont val="Times New Roman"/>
        <family val="1"/>
      </rPr>
      <t xml:space="preserve">         </t>
    </r>
    <r>
      <rPr>
        <i/>
        <sz val="10"/>
        <color theme="1"/>
        <rFont val="Arial"/>
        <family val="2"/>
      </rPr>
      <t xml:space="preserve">Non-profit: </t>
    </r>
    <r>
      <rPr>
        <sz val="10"/>
        <color theme="1"/>
        <rFont val="Arial"/>
        <family val="2"/>
      </rPr>
      <t>A private institution in which the individuals(s) or agency in control receives no compensation, other than wages, rent, or other exepenses for the assumption of risk. These include both independent not-for-profit schools and those affiliated with a religious organization.</t>
    </r>
  </si>
  <si>
    <r>
      <t>·</t>
    </r>
    <r>
      <rPr>
        <sz val="7"/>
        <color theme="1"/>
        <rFont val="Times New Roman"/>
        <family val="1"/>
      </rPr>
      <t xml:space="preserve">         </t>
    </r>
    <r>
      <rPr>
        <i/>
        <sz val="10"/>
        <color theme="1"/>
        <rFont val="Arial"/>
        <family val="2"/>
      </rPr>
      <t xml:space="preserve">For-profit: </t>
    </r>
    <r>
      <rPr>
        <sz val="10"/>
        <color theme="1"/>
        <rFont val="Arial"/>
        <family val="2"/>
      </rPr>
      <t>A private institution in which the indivudal(s) or agency in control receives compensation other than wages, rent, or other expenses for the assumption of risk.</t>
    </r>
  </si>
  <si>
    <t>PRIVATE / STATE-RELATED INSTITUTION</t>
  </si>
  <si>
    <t>A privately supported program that receives a per capita enrollment subsidy from the state (e.g., some states allocate a prescribed dollar amount per state resident enrolled in their programs).</t>
  </si>
  <si>
    <t>PUBLIC INSTITUTION</t>
  </si>
  <si>
    <t>An educational institution whose programs and activities are operated by publicly elected or appointed school officials and which is supported primarily by public funds.</t>
  </si>
  <si>
    <t>SAT</t>
  </si>
  <si>
    <t>Scholastic Achievement Test</t>
  </si>
  <si>
    <r>
      <t>The</t>
    </r>
    <r>
      <rPr>
        <i/>
        <sz val="10"/>
        <color theme="1"/>
        <rFont val="Arial"/>
        <family val="2"/>
      </rPr>
      <t xml:space="preserve"> total cost to student</t>
    </r>
    <r>
      <rPr>
        <sz val="10"/>
        <color theme="1"/>
        <rFont val="Arial"/>
        <family val="2"/>
      </rPr>
      <t xml:space="preserve"> represents the sum of all tuition and fees for each year of the program. Prior to 2014-15, only first and second year tuition and fees were reported on the survey. Beginning in 2014-15, programs were given the option to include tuition and fees for additional years, which are included in the total cost to student calculation. Therefore, programs that go beyond two years in length may have higher total costs in 2014-15 and after than in previous years.</t>
    </r>
  </si>
  <si>
    <r>
      <t>National/State Licensure Certification Examinations, Outcomes for Dental Laboratory Technology Class of 2017:</t>
    </r>
    <r>
      <rPr>
        <b/>
        <i/>
        <sz val="10"/>
        <color theme="0"/>
        <rFont val="Arial"/>
        <family val="2"/>
      </rPr>
      <t xml:space="preserve"> (Percentages based on 204 students for whom information was provided.)</t>
    </r>
  </si>
  <si>
    <t>Originally published January 2020.</t>
  </si>
  <si>
    <t>©2020 American Dental Association</t>
  </si>
  <si>
    <t>©2020 American Dental Association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</si>
</sst>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0.0%"/>
    <numFmt numFmtId="167" formatCode="_(&quot;$&quot;* #,##0_);_(&quot;$&quot;* \(#,##0\);_(&quot;$&quot;* &quot;-&quot;??_);_(@_)"/>
    <numFmt numFmtId="168" formatCode="&quot;$&quot;#,##0"/>
  </numFmts>
  <fonts count="44" x14ac:knownFonts="1">
    <font>
      <sz val="10"/>
      <color theme="1"/>
      <name val="Arial"/>
      <family val="2"/>
    </font>
    <font>
      <sz val="10"/>
      <color theme="1"/>
      <name val="Arial"/>
      <family val="2"/>
    </font>
    <font>
      <sz val="10"/>
      <color rgb="FF9C0006"/>
      <name val="Arial"/>
      <family val="2"/>
    </font>
    <font>
      <b/>
      <sz val="10"/>
      <color theme="0"/>
      <name val="Arial"/>
      <family val="2"/>
    </font>
    <font>
      <sz val="10"/>
      <color rgb="FFFF0000"/>
      <name val="Arial"/>
      <family val="2"/>
    </font>
    <font>
      <b/>
      <sz val="10"/>
      <color theme="1"/>
      <name val="Arial"/>
      <family val="2"/>
    </font>
    <font>
      <sz val="10"/>
      <color theme="0"/>
      <name val="Arial"/>
      <family val="2"/>
    </font>
    <font>
      <b/>
      <sz val="10"/>
      <color rgb="FFFF0000"/>
      <name val="Arial"/>
      <family val="2"/>
    </font>
    <font>
      <u/>
      <sz val="10"/>
      <color theme="10"/>
      <name val="Arial"/>
      <family val="2"/>
    </font>
    <font>
      <sz val="10"/>
      <name val="Arial"/>
      <family val="2"/>
    </font>
    <font>
      <i/>
      <sz val="10"/>
      <color theme="1"/>
      <name val="Arial"/>
      <family val="2"/>
    </font>
    <font>
      <b/>
      <sz val="10"/>
      <name val="Arial"/>
      <family val="2"/>
    </font>
    <font>
      <sz val="8"/>
      <name val="Arial"/>
      <family val="2"/>
    </font>
    <font>
      <i/>
      <sz val="8"/>
      <name val="Arial"/>
      <family val="2"/>
    </font>
    <font>
      <sz val="8"/>
      <color theme="1"/>
      <name val="Arial"/>
      <family val="2"/>
    </font>
    <font>
      <i/>
      <sz val="8"/>
      <color theme="1"/>
      <name val="Arial"/>
      <family val="2"/>
    </font>
    <font>
      <sz val="10"/>
      <color rgb="FF000000"/>
      <name val="Arial"/>
      <family val="2"/>
    </font>
    <font>
      <b/>
      <sz val="10"/>
      <color rgb="FF000000"/>
      <name val="Arial"/>
      <family val="2"/>
    </font>
    <font>
      <sz val="11"/>
      <color theme="1"/>
      <name val="Calibri"/>
      <family val="2"/>
      <scheme val="minor"/>
    </font>
    <font>
      <sz val="10"/>
      <color rgb="FF00B050"/>
      <name val="Arial"/>
      <family val="2"/>
    </font>
    <font>
      <i/>
      <sz val="10"/>
      <color rgb="FFFF0000"/>
      <name val="Arial"/>
      <family val="2"/>
    </font>
    <font>
      <sz val="10"/>
      <color rgb="FF003399"/>
      <name val="Arial"/>
      <family val="2"/>
    </font>
    <font>
      <b/>
      <sz val="10"/>
      <color rgb="FFFFFFFF"/>
      <name val="Arial"/>
      <family val="2"/>
    </font>
    <font>
      <b/>
      <sz val="8.5"/>
      <color rgb="FFFFFFFF"/>
      <name val="Arial"/>
      <family val="2"/>
    </font>
    <font>
      <b/>
      <sz val="10"/>
      <color rgb="FF003399"/>
      <name val="Arial"/>
      <family val="2"/>
    </font>
    <font>
      <b/>
      <sz val="8"/>
      <color rgb="FFFFFFFF"/>
      <name val="Arial"/>
      <family val="2"/>
    </font>
    <font>
      <b/>
      <u/>
      <sz val="10"/>
      <color rgb="FFFF0000"/>
      <name val="Arial"/>
      <family val="2"/>
    </font>
    <font>
      <b/>
      <u/>
      <sz val="10"/>
      <color theme="0"/>
      <name val="Arial"/>
      <family val="2"/>
    </font>
    <font>
      <vertAlign val="superscript"/>
      <sz val="10"/>
      <color theme="1"/>
      <name val="Arial"/>
      <family val="2"/>
    </font>
    <font>
      <vertAlign val="superscript"/>
      <sz val="8"/>
      <color theme="1"/>
      <name val="Arial"/>
      <family val="2"/>
    </font>
    <font>
      <b/>
      <sz val="10"/>
      <color rgb="FFC00000"/>
      <name val="Arial"/>
      <family val="2"/>
    </font>
    <font>
      <b/>
      <sz val="10"/>
      <color theme="9" tint="-0.249977111117893"/>
      <name val="Arial"/>
      <family val="2"/>
    </font>
    <font>
      <b/>
      <sz val="14"/>
      <color rgb="FFFF0000"/>
      <name val="Arial"/>
      <family val="2"/>
    </font>
    <font>
      <b/>
      <sz val="9"/>
      <color rgb="FFFFFFFF"/>
      <name val="Arial"/>
      <family val="2"/>
    </font>
    <font>
      <b/>
      <u/>
      <sz val="9"/>
      <color rgb="FFFFFFFF"/>
      <name val="Arial"/>
      <family val="2"/>
    </font>
    <font>
      <b/>
      <sz val="12"/>
      <color theme="0"/>
      <name val="Arial"/>
      <family val="2"/>
    </font>
    <font>
      <b/>
      <i/>
      <sz val="8"/>
      <color theme="1"/>
      <name val="Arial"/>
      <family val="2"/>
    </font>
    <font>
      <b/>
      <i/>
      <sz val="10"/>
      <color theme="1"/>
      <name val="Arial"/>
      <family val="2"/>
    </font>
    <font>
      <u/>
      <sz val="10"/>
      <color rgb="FF0563C1"/>
      <name val="Arial"/>
      <family val="2"/>
    </font>
    <font>
      <i/>
      <sz val="10"/>
      <color rgb="FF000000"/>
      <name val="Arial"/>
      <family val="2"/>
    </font>
    <font>
      <sz val="10"/>
      <color theme="1"/>
      <name val="Times New Roman"/>
      <family val="1"/>
    </font>
    <font>
      <sz val="10"/>
      <color theme="1"/>
      <name val="Symbol"/>
      <family val="1"/>
      <charset val="2"/>
    </font>
    <font>
      <sz val="7"/>
      <color theme="1"/>
      <name val="Times New Roman"/>
      <family val="1"/>
    </font>
    <font>
      <b/>
      <i/>
      <sz val="10"/>
      <color theme="0"/>
      <name val="Arial"/>
      <family val="2"/>
    </font>
  </fonts>
  <fills count="10">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4F81BD"/>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FF"/>
        <bgColor indexed="64"/>
      </patternFill>
    </fill>
    <fill>
      <patternFill patternType="solid">
        <fgColor rgb="FFC5D9F1"/>
        <bgColor indexed="64"/>
      </patternFill>
    </fill>
    <fill>
      <patternFill patternType="solid">
        <fgColor rgb="FF0076BE"/>
        <bgColor indexed="64"/>
      </patternFill>
    </fill>
  </fills>
  <borders count="25">
    <border>
      <left/>
      <right/>
      <top/>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style="medium">
        <color indexed="64"/>
      </top>
      <bottom style="medium">
        <color indexed="64"/>
      </bottom>
      <diagonal/>
    </border>
    <border>
      <left/>
      <right/>
      <top/>
      <bottom style="double">
        <color indexed="64"/>
      </bottom>
      <diagonal/>
    </border>
    <border>
      <left/>
      <right style="hair">
        <color indexed="64"/>
      </right>
      <top/>
      <bottom/>
      <diagonal/>
    </border>
    <border>
      <left style="thin">
        <color indexed="64"/>
      </left>
      <right/>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bottom style="thin">
        <color auto="1"/>
      </bottom>
      <diagonal/>
    </border>
    <border>
      <left/>
      <right/>
      <top style="thin">
        <color indexed="64"/>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right style="thin">
        <color auto="1"/>
      </right>
      <top/>
      <bottom style="thin">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8" fillId="0" borderId="0" applyNumberFormat="0" applyFill="0" applyBorder="0" applyAlignment="0" applyProtection="0">
      <alignment vertical="top"/>
      <protection locked="0"/>
    </xf>
    <xf numFmtId="0" fontId="9" fillId="0" borderId="0"/>
    <xf numFmtId="0" fontId="18" fillId="0" borderId="0"/>
  </cellStyleXfs>
  <cellXfs count="272">
    <xf numFmtId="0" fontId="0" fillId="0" borderId="0" xfId="0"/>
    <xf numFmtId="0" fontId="0" fillId="3" borderId="0" xfId="0" applyFill="1"/>
    <xf numFmtId="0" fontId="7" fillId="3" borderId="0" xfId="0" applyFont="1" applyFill="1"/>
    <xf numFmtId="0" fontId="5" fillId="3" borderId="0" xfId="0" applyFont="1" applyFill="1"/>
    <xf numFmtId="0" fontId="3" fillId="4" borderId="0" xfId="0" applyFont="1" applyFill="1" applyBorder="1" applyAlignment="1">
      <alignment horizontal="left"/>
    </xf>
    <xf numFmtId="0" fontId="8" fillId="0" borderId="0" xfId="5" applyAlignment="1" applyProtection="1"/>
    <xf numFmtId="0" fontId="10" fillId="3" borderId="0" xfId="0" applyFont="1" applyFill="1"/>
    <xf numFmtId="0" fontId="5" fillId="3" borderId="0" xfId="0" applyFont="1" applyFill="1" applyAlignment="1">
      <alignment vertical="center"/>
    </xf>
    <xf numFmtId="0" fontId="0" fillId="3" borderId="0" xfId="0" applyFill="1" applyAlignment="1">
      <alignment vertical="center"/>
    </xf>
    <xf numFmtId="0" fontId="7" fillId="0" borderId="0" xfId="0" applyFont="1" applyFill="1" applyAlignment="1">
      <alignment vertical="center"/>
    </xf>
    <xf numFmtId="0" fontId="0" fillId="0" borderId="0" xfId="0" applyFill="1" applyAlignment="1">
      <alignment vertical="center"/>
    </xf>
    <xf numFmtId="0" fontId="8" fillId="3" borderId="0" xfId="5" applyFill="1" applyAlignment="1" applyProtection="1"/>
    <xf numFmtId="0" fontId="3" fillId="5" borderId="1" xfId="0" applyFont="1" applyFill="1" applyBorder="1" applyAlignment="1">
      <alignment horizontal="center" vertical="center"/>
    </xf>
    <xf numFmtId="0" fontId="11" fillId="3" borderId="0" xfId="0" applyFont="1" applyFill="1" applyAlignment="1">
      <alignment horizontal="center" vertical="center"/>
    </xf>
    <xf numFmtId="0" fontId="5" fillId="6" borderId="0" xfId="0" applyFont="1" applyFill="1"/>
    <xf numFmtId="3" fontId="0" fillId="6" borderId="0" xfId="0" applyNumberFormat="1" applyFont="1" applyFill="1" applyBorder="1" applyAlignment="1">
      <alignment horizontal="right" wrapText="1" indent="1"/>
    </xf>
    <xf numFmtId="0" fontId="0" fillId="3" borderId="2" xfId="0" applyFill="1" applyBorder="1"/>
    <xf numFmtId="0" fontId="0" fillId="3" borderId="2" xfId="0" applyFont="1" applyFill="1" applyBorder="1" applyAlignment="1">
      <alignment horizontal="right" wrapText="1" indent="1"/>
    </xf>
    <xf numFmtId="0" fontId="0" fillId="6" borderId="0" xfId="0" applyFont="1" applyFill="1" applyBorder="1" applyAlignment="1">
      <alignment horizontal="right" wrapText="1" indent="1"/>
    </xf>
    <xf numFmtId="0" fontId="0" fillId="6" borderId="0" xfId="0" applyFont="1" applyFill="1" applyAlignment="1">
      <alignment horizontal="right" indent="1"/>
    </xf>
    <xf numFmtId="164" fontId="0" fillId="3" borderId="2" xfId="0" applyNumberFormat="1" applyFont="1" applyFill="1" applyBorder="1" applyAlignment="1">
      <alignment horizontal="right" wrapText="1" indent="1"/>
    </xf>
    <xf numFmtId="0" fontId="12" fillId="3" borderId="0" xfId="6" applyFont="1" applyFill="1" applyAlignment="1">
      <alignment vertical="center"/>
    </xf>
    <xf numFmtId="0" fontId="14" fillId="3" borderId="0" xfId="0" applyFont="1" applyFill="1"/>
    <xf numFmtId="0" fontId="14" fillId="0" borderId="0" xfId="0" applyFont="1" applyFill="1" applyAlignment="1"/>
    <xf numFmtId="0" fontId="0" fillId="6" borderId="0" xfId="0" applyFont="1" applyFill="1" applyAlignment="1">
      <alignment horizontal="right" wrapText="1" indent="1"/>
    </xf>
    <xf numFmtId="0" fontId="7" fillId="3" borderId="0" xfId="0" applyFont="1" applyFill="1" applyAlignment="1">
      <alignment vertical="center"/>
    </xf>
    <xf numFmtId="0" fontId="8" fillId="3" borderId="0" xfId="5" applyFill="1" applyAlignment="1" applyProtection="1"/>
    <xf numFmtId="0" fontId="16" fillId="3" borderId="0" xfId="0" applyFont="1" applyFill="1" applyBorder="1" applyAlignment="1">
      <alignment vertical="top" wrapText="1"/>
    </xf>
    <xf numFmtId="0" fontId="0" fillId="3" borderId="0" xfId="0" applyFill="1" applyBorder="1"/>
    <xf numFmtId="0" fontId="9" fillId="3" borderId="0" xfId="0" applyFont="1" applyFill="1"/>
    <xf numFmtId="0" fontId="0" fillId="3" borderId="0" xfId="0" applyFill="1" applyBorder="1" applyAlignment="1">
      <alignment vertical="center"/>
    </xf>
    <xf numFmtId="0" fontId="16" fillId="3" borderId="0" xfId="0" applyFont="1" applyFill="1" applyBorder="1" applyAlignment="1">
      <alignment vertical="center"/>
    </xf>
    <xf numFmtId="0" fontId="16" fillId="3" borderId="0" xfId="0" applyFont="1" applyFill="1" applyBorder="1" applyAlignment="1">
      <alignment horizontal="center" vertical="center"/>
    </xf>
    <xf numFmtId="0" fontId="17" fillId="3" borderId="0" xfId="0" applyFont="1" applyFill="1" applyBorder="1" applyAlignment="1">
      <alignment horizontal="center" vertical="top" wrapText="1"/>
    </xf>
    <xf numFmtId="0" fontId="5" fillId="3" borderId="0" xfId="0" applyFont="1" applyFill="1" applyBorder="1" applyAlignment="1">
      <alignment horizontal="center" vertical="top" wrapText="1"/>
    </xf>
    <xf numFmtId="0" fontId="0" fillId="3" borderId="0" xfId="0" applyFill="1" applyBorder="1" applyAlignment="1">
      <alignment vertical="top" wrapText="1"/>
    </xf>
    <xf numFmtId="0" fontId="4" fillId="3" borderId="0" xfId="0" applyFont="1" applyFill="1"/>
    <xf numFmtId="0" fontId="14" fillId="3" borderId="0" xfId="0" applyFont="1" applyFill="1" applyAlignment="1"/>
    <xf numFmtId="0" fontId="18" fillId="3" borderId="0" xfId="7" applyFill="1" applyBorder="1"/>
    <xf numFmtId="0" fontId="17" fillId="3" borderId="0" xfId="0" applyFont="1" applyFill="1" applyBorder="1" applyAlignment="1">
      <alignment horizontal="center" vertical="top" wrapText="1"/>
    </xf>
    <xf numFmtId="0" fontId="0" fillId="3" borderId="2" xfId="0" applyFill="1" applyBorder="1" applyAlignment="1">
      <alignment horizontal="right" indent="2"/>
    </xf>
    <xf numFmtId="0" fontId="0" fillId="3" borderId="2" xfId="0" applyFill="1" applyBorder="1" applyAlignment="1">
      <alignment horizontal="left" indent="2"/>
    </xf>
    <xf numFmtId="0" fontId="0" fillId="3" borderId="0" xfId="0" applyFill="1" applyAlignment="1">
      <alignment horizontal="right" indent="2"/>
    </xf>
    <xf numFmtId="0" fontId="0" fillId="3" borderId="0" xfId="0" applyFill="1" applyAlignment="1">
      <alignment horizontal="left" indent="2"/>
    </xf>
    <xf numFmtId="0" fontId="0" fillId="3" borderId="0" xfId="0" applyFill="1" applyBorder="1" applyAlignment="1">
      <alignment horizontal="center" wrapText="1"/>
    </xf>
    <xf numFmtId="0" fontId="3" fillId="5" borderId="1" xfId="0" applyFont="1" applyFill="1" applyBorder="1" applyAlignment="1">
      <alignment horizontal="center" wrapText="1"/>
    </xf>
    <xf numFmtId="0" fontId="0" fillId="3" borderId="0" xfId="0" applyFill="1" applyAlignment="1">
      <alignment horizontal="left"/>
    </xf>
    <xf numFmtId="0" fontId="5" fillId="3" borderId="0" xfId="0" applyFont="1" applyFill="1" applyBorder="1"/>
    <xf numFmtId="0" fontId="0" fillId="3" borderId="0" xfId="0" applyFill="1" applyBorder="1" applyAlignment="1">
      <alignment horizontal="right" indent="2"/>
    </xf>
    <xf numFmtId="164" fontId="0" fillId="3" borderId="0" xfId="0" applyNumberFormat="1" applyFill="1" applyBorder="1" applyAlignment="1">
      <alignment horizontal="right" indent="2"/>
    </xf>
    <xf numFmtId="9" fontId="0" fillId="3" borderId="0" xfId="3" applyFont="1" applyFill="1" applyBorder="1"/>
    <xf numFmtId="166" fontId="0" fillId="3" borderId="0" xfId="3" applyNumberFormat="1" applyFont="1" applyFill="1" applyBorder="1"/>
    <xf numFmtId="0" fontId="3" fillId="3" borderId="0" xfId="0" applyFont="1" applyFill="1" applyBorder="1"/>
    <xf numFmtId="0" fontId="3" fillId="3" borderId="0" xfId="0" applyFont="1" applyFill="1" applyBorder="1" applyAlignment="1">
      <alignment horizontal="left"/>
    </xf>
    <xf numFmtId="0" fontId="3" fillId="3" borderId="0" xfId="0" applyFont="1" applyFill="1" applyBorder="1" applyAlignment="1">
      <alignment horizontal="center"/>
    </xf>
    <xf numFmtId="0" fontId="15" fillId="3" borderId="0" xfId="0" applyFont="1" applyFill="1" applyBorder="1"/>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5" fillId="0" borderId="8" xfId="0" applyFont="1" applyBorder="1" applyAlignment="1">
      <alignment horizontal="center" vertical="top" wrapText="1"/>
    </xf>
    <xf numFmtId="0" fontId="0" fillId="0" borderId="0" xfId="0" applyAlignment="1">
      <alignment vertical="top" wrapText="1"/>
    </xf>
    <xf numFmtId="164" fontId="0" fillId="3" borderId="0" xfId="0" applyNumberFormat="1" applyFill="1"/>
    <xf numFmtId="166" fontId="0" fillId="3" borderId="0" xfId="3" applyNumberFormat="1" applyFont="1" applyFill="1"/>
    <xf numFmtId="0" fontId="19" fillId="3" borderId="0" xfId="0" applyFont="1" applyFill="1"/>
    <xf numFmtId="9" fontId="0" fillId="3" borderId="0" xfId="3" applyFont="1" applyFill="1"/>
    <xf numFmtId="0" fontId="20" fillId="3" borderId="0" xfId="0" applyFont="1" applyFill="1"/>
    <xf numFmtId="0" fontId="17" fillId="7" borderId="0" xfId="0" applyFont="1" applyFill="1" applyAlignment="1">
      <alignment horizontal="left"/>
    </xf>
    <xf numFmtId="0" fontId="21" fillId="7" borderId="0" xfId="0" applyFont="1" applyFill="1" applyAlignment="1">
      <alignment horizontal="center"/>
    </xf>
    <xf numFmtId="0" fontId="22" fillId="4" borderId="0" xfId="0" applyFont="1" applyFill="1" applyBorder="1" applyAlignment="1">
      <alignment horizontal="center" wrapText="1"/>
    </xf>
    <xf numFmtId="0" fontId="22" fillId="4" borderId="0" xfId="0" applyFont="1" applyFill="1" applyBorder="1" applyAlignment="1">
      <alignment horizontal="left" wrapText="1"/>
    </xf>
    <xf numFmtId="0" fontId="23" fillId="4" borderId="0" xfId="0" applyFont="1" applyFill="1" applyBorder="1" applyAlignment="1">
      <alignment horizontal="center" wrapText="1"/>
    </xf>
    <xf numFmtId="0" fontId="16" fillId="8" borderId="0" xfId="0" applyFont="1" applyFill="1" applyBorder="1" applyAlignment="1">
      <alignment horizontal="center" vertical="top" wrapText="1"/>
    </xf>
    <xf numFmtId="0" fontId="16" fillId="8" borderId="0" xfId="0" applyFont="1" applyFill="1" applyBorder="1" applyAlignment="1">
      <alignment horizontal="left" vertical="top" wrapText="1"/>
    </xf>
    <xf numFmtId="0" fontId="16" fillId="7" borderId="0" xfId="0" applyFont="1" applyFill="1" applyBorder="1" applyAlignment="1">
      <alignment horizontal="center" vertical="top" wrapText="1"/>
    </xf>
    <xf numFmtId="0" fontId="16" fillId="7" borderId="0" xfId="0" applyFont="1" applyFill="1" applyBorder="1" applyAlignment="1">
      <alignment horizontal="left" vertical="top" wrapText="1"/>
    </xf>
    <xf numFmtId="0" fontId="16" fillId="3" borderId="1" xfId="0" applyFont="1" applyFill="1" applyBorder="1" applyAlignment="1">
      <alignment horizontal="center" vertical="top" wrapText="1"/>
    </xf>
    <xf numFmtId="0" fontId="16" fillId="3" borderId="1" xfId="0" applyFont="1" applyFill="1" applyBorder="1" applyAlignment="1">
      <alignment horizontal="left" vertical="top" wrapText="1"/>
    </xf>
    <xf numFmtId="0" fontId="17" fillId="8" borderId="13" xfId="0" applyFont="1" applyFill="1" applyBorder="1" applyAlignment="1">
      <alignment horizontal="center" vertical="top" wrapText="1"/>
    </xf>
    <xf numFmtId="0" fontId="17" fillId="8" borderId="13" xfId="0" applyFont="1" applyFill="1" applyBorder="1" applyAlignment="1">
      <alignment horizontal="left" vertical="top" wrapText="1"/>
    </xf>
    <xf numFmtId="0" fontId="24" fillId="7" borderId="0" xfId="0" applyFont="1" applyFill="1" applyAlignment="1">
      <alignment horizontal="left"/>
    </xf>
    <xf numFmtId="0" fontId="24" fillId="7" borderId="0" xfId="0" applyFont="1" applyFill="1" applyAlignment="1">
      <alignment horizontal="center"/>
    </xf>
    <xf numFmtId="0" fontId="25" fillId="4" borderId="0" xfId="0" applyFont="1" applyFill="1" applyBorder="1" applyAlignment="1">
      <alignment horizontal="center" wrapText="1"/>
    </xf>
    <xf numFmtId="167" fontId="16" fillId="8" borderId="0" xfId="2" applyNumberFormat="1" applyFont="1" applyFill="1" applyBorder="1" applyAlignment="1">
      <alignment horizontal="right" vertical="top" wrapText="1"/>
    </xf>
    <xf numFmtId="165" fontId="16" fillId="7" borderId="0" xfId="1" applyNumberFormat="1" applyFont="1" applyFill="1" applyBorder="1" applyAlignment="1">
      <alignment horizontal="right" vertical="top" wrapText="1"/>
    </xf>
    <xf numFmtId="165" fontId="16" fillId="8" borderId="0" xfId="1" applyNumberFormat="1" applyFont="1" applyFill="1" applyBorder="1" applyAlignment="1">
      <alignment horizontal="right" vertical="top" wrapText="1"/>
    </xf>
    <xf numFmtId="165" fontId="16" fillId="3" borderId="0" xfId="1" applyNumberFormat="1" applyFont="1" applyFill="1" applyBorder="1" applyAlignment="1">
      <alignment horizontal="right" vertical="top" wrapText="1"/>
    </xf>
    <xf numFmtId="0" fontId="16" fillId="7" borderId="1" xfId="0" applyFont="1" applyFill="1" applyBorder="1" applyAlignment="1">
      <alignment horizontal="center" vertical="top" wrapText="1"/>
    </xf>
    <xf numFmtId="0" fontId="16" fillId="7" borderId="1" xfId="0" applyFont="1" applyFill="1" applyBorder="1" applyAlignment="1">
      <alignment horizontal="left" vertical="top" wrapText="1"/>
    </xf>
    <xf numFmtId="165" fontId="16" fillId="7" borderId="1" xfId="1" applyNumberFormat="1" applyFont="1" applyFill="1" applyBorder="1" applyAlignment="1">
      <alignment horizontal="right" vertical="top" wrapText="1"/>
    </xf>
    <xf numFmtId="0" fontId="21" fillId="7" borderId="0" xfId="0" applyFont="1" applyFill="1" applyBorder="1" applyAlignment="1">
      <alignment horizontal="center"/>
    </xf>
    <xf numFmtId="44" fontId="21" fillId="7" borderId="0" xfId="0" applyNumberFormat="1" applyFont="1" applyFill="1" applyBorder="1" applyAlignment="1">
      <alignment horizontal="center"/>
    </xf>
    <xf numFmtId="167" fontId="21" fillId="7" borderId="0" xfId="0" applyNumberFormat="1" applyFont="1" applyFill="1" applyBorder="1" applyAlignment="1">
      <alignment horizontal="center"/>
    </xf>
    <xf numFmtId="0" fontId="17" fillId="7" borderId="0" xfId="0" applyFont="1" applyFill="1" applyBorder="1" applyAlignment="1">
      <alignment horizontal="left"/>
    </xf>
    <xf numFmtId="41" fontId="17" fillId="8" borderId="5" xfId="0" applyNumberFormat="1" applyFont="1" applyFill="1" applyBorder="1" applyAlignment="1">
      <alignment horizontal="center" vertical="top" wrapText="1"/>
    </xf>
    <xf numFmtId="41" fontId="17" fillId="8" borderId="5" xfId="2" applyNumberFormat="1" applyFont="1" applyFill="1" applyBorder="1" applyAlignment="1">
      <alignment horizontal="right" vertical="top" wrapText="1"/>
    </xf>
    <xf numFmtId="0" fontId="17" fillId="3" borderId="14" xfId="0" applyFont="1" applyFill="1" applyBorder="1" applyAlignment="1">
      <alignment horizontal="center" vertical="top" wrapText="1"/>
    </xf>
    <xf numFmtId="167" fontId="0" fillId="3" borderId="0" xfId="2" applyNumberFormat="1" applyFont="1" applyFill="1"/>
    <xf numFmtId="167" fontId="0" fillId="3" borderId="6" xfId="2" applyNumberFormat="1" applyFont="1" applyFill="1" applyBorder="1" applyAlignment="1">
      <alignment vertical="top" wrapText="1"/>
    </xf>
    <xf numFmtId="167" fontId="0" fillId="0" borderId="6" xfId="2" applyNumberFormat="1" applyFont="1" applyBorder="1" applyAlignment="1">
      <alignment vertical="top" wrapText="1"/>
    </xf>
    <xf numFmtId="167" fontId="0" fillId="3" borderId="8" xfId="2" applyNumberFormat="1" applyFont="1" applyFill="1" applyBorder="1" applyAlignment="1">
      <alignment vertical="top" wrapText="1"/>
    </xf>
    <xf numFmtId="167" fontId="0" fillId="0" borderId="8" xfId="2" applyNumberFormat="1" applyFont="1" applyBorder="1" applyAlignment="1">
      <alignment vertical="top" wrapText="1"/>
    </xf>
    <xf numFmtId="0" fontId="5" fillId="3" borderId="0" xfId="0" applyFont="1" applyFill="1" applyAlignment="1">
      <alignment horizontal="left"/>
    </xf>
    <xf numFmtId="0" fontId="26" fillId="3" borderId="0" xfId="0" applyFont="1" applyFill="1"/>
    <xf numFmtId="0" fontId="3" fillId="4" borderId="12" xfId="0" applyFont="1" applyFill="1" applyBorder="1"/>
    <xf numFmtId="0" fontId="3" fillId="4" borderId="3" xfId="0" applyFont="1" applyFill="1" applyBorder="1"/>
    <xf numFmtId="0" fontId="3" fillId="4" borderId="3" xfId="0" applyFont="1" applyFill="1" applyBorder="1" applyAlignment="1">
      <alignment horizontal="center"/>
    </xf>
    <xf numFmtId="0" fontId="5" fillId="3" borderId="0" xfId="0" applyFont="1" applyFill="1" applyAlignment="1">
      <alignment horizontal="center"/>
    </xf>
    <xf numFmtId="3" fontId="0" fillId="3" borderId="12" xfId="0" applyNumberFormat="1" applyFill="1" applyBorder="1"/>
    <xf numFmtId="0" fontId="0" fillId="3" borderId="12" xfId="0" applyFill="1" applyBorder="1"/>
    <xf numFmtId="164" fontId="0" fillId="3" borderId="0" xfId="0" applyNumberFormat="1" applyFill="1" applyBorder="1"/>
    <xf numFmtId="164" fontId="0" fillId="3" borderId="3" xfId="0" applyNumberFormat="1" applyFill="1" applyBorder="1"/>
    <xf numFmtId="164" fontId="0" fillId="3" borderId="15" xfId="0" applyNumberFormat="1" applyFill="1" applyBorder="1"/>
    <xf numFmtId="0" fontId="0" fillId="3" borderId="1" xfId="0" applyFill="1" applyBorder="1" applyAlignment="1">
      <alignment horizontal="right"/>
    </xf>
    <xf numFmtId="164" fontId="0" fillId="3" borderId="4" xfId="0" quotePrefix="1" applyNumberFormat="1" applyFill="1" applyBorder="1" applyAlignment="1">
      <alignment horizontal="right"/>
    </xf>
    <xf numFmtId="164" fontId="0" fillId="3" borderId="1" xfId="0" quotePrefix="1" applyNumberFormat="1" applyFill="1" applyBorder="1" applyAlignment="1">
      <alignment horizontal="right"/>
    </xf>
    <xf numFmtId="3" fontId="0" fillId="3" borderId="16" xfId="0" applyNumberFormat="1" applyFill="1" applyBorder="1"/>
    <xf numFmtId="164" fontId="0" fillId="3" borderId="4" xfId="0" applyNumberFormat="1" applyFill="1" applyBorder="1"/>
    <xf numFmtId="0" fontId="14" fillId="3" borderId="0" xfId="0" applyFont="1" applyFill="1" applyBorder="1"/>
    <xf numFmtId="0" fontId="11" fillId="3" borderId="0" xfId="4" applyFont="1" applyFill="1" applyBorder="1"/>
    <xf numFmtId="3" fontId="11" fillId="3" borderId="0" xfId="0" applyNumberFormat="1" applyFont="1" applyFill="1" applyBorder="1"/>
    <xf numFmtId="3" fontId="11" fillId="3" borderId="0" xfId="4" applyNumberFormat="1" applyFont="1" applyFill="1" applyBorder="1"/>
    <xf numFmtId="3" fontId="5" fillId="3" borderId="0" xfId="0" applyNumberFormat="1" applyFont="1" applyFill="1" applyBorder="1"/>
    <xf numFmtId="0" fontId="30" fillId="3" borderId="0" xfId="0" applyFont="1" applyFill="1"/>
    <xf numFmtId="0" fontId="5" fillId="3" borderId="0" xfId="0" applyFont="1" applyFill="1" applyBorder="1" applyAlignment="1">
      <alignment horizontal="center"/>
    </xf>
    <xf numFmtId="0" fontId="0" fillId="3" borderId="0" xfId="0" applyFill="1" applyBorder="1" applyAlignment="1">
      <alignment horizontal="center"/>
    </xf>
    <xf numFmtId="0" fontId="5" fillId="3" borderId="0" xfId="0" applyFont="1" applyFill="1" applyAlignment="1">
      <alignment wrapText="1"/>
    </xf>
    <xf numFmtId="0" fontId="31" fillId="3" borderId="0" xfId="0" applyFont="1" applyFill="1" applyBorder="1"/>
    <xf numFmtId="0" fontId="31" fillId="3" borderId="0" xfId="0" applyFont="1" applyFill="1" applyBorder="1" applyAlignment="1">
      <alignment horizontal="right"/>
    </xf>
    <xf numFmtId="0" fontId="0" fillId="3" borderId="12" xfId="0" applyFill="1" applyBorder="1" applyAlignment="1">
      <alignment horizontal="right"/>
    </xf>
    <xf numFmtId="3" fontId="0" fillId="3" borderId="12" xfId="0" applyNumberFormat="1" applyFill="1" applyBorder="1" applyAlignment="1">
      <alignment horizontal="right"/>
    </xf>
    <xf numFmtId="0" fontId="32" fillId="3" borderId="0" xfId="0" applyFont="1" applyFill="1" applyBorder="1"/>
    <xf numFmtId="0" fontId="5" fillId="3" borderId="0" xfId="0" applyFont="1" applyFill="1" applyBorder="1" applyAlignment="1">
      <alignment vertical="top" wrapText="1"/>
    </xf>
    <xf numFmtId="0" fontId="7" fillId="3" borderId="0" xfId="0" applyFont="1" applyFill="1" applyBorder="1"/>
    <xf numFmtId="0" fontId="0" fillId="3" borderId="12" xfId="0" applyNumberFormat="1" applyFill="1" applyBorder="1"/>
    <xf numFmtId="0" fontId="0" fillId="3" borderId="12" xfId="1" applyNumberFormat="1" applyFont="1" applyFill="1" applyBorder="1"/>
    <xf numFmtId="0" fontId="0" fillId="3" borderId="16" xfId="0" applyNumberFormat="1" applyFill="1" applyBorder="1" applyAlignment="1">
      <alignment horizontal="right"/>
    </xf>
    <xf numFmtId="0" fontId="0" fillId="3" borderId="16" xfId="0" applyFill="1" applyBorder="1" applyAlignment="1">
      <alignment horizontal="right"/>
    </xf>
    <xf numFmtId="3" fontId="0" fillId="3" borderId="16" xfId="0" applyNumberFormat="1" applyFill="1" applyBorder="1" applyAlignment="1">
      <alignment horizontal="right"/>
    </xf>
    <xf numFmtId="0" fontId="17" fillId="3" borderId="6" xfId="0" applyFont="1" applyFill="1" applyBorder="1" applyAlignment="1">
      <alignment horizontal="center" vertical="top" wrapText="1"/>
    </xf>
    <xf numFmtId="0" fontId="17" fillId="3" borderId="7" xfId="0" applyFont="1" applyFill="1" applyBorder="1" applyAlignment="1">
      <alignment horizontal="center" vertical="top" wrapText="1"/>
    </xf>
    <xf numFmtId="0" fontId="0" fillId="3" borderId="0" xfId="0" applyFill="1" applyAlignment="1">
      <alignment vertical="top" wrapText="1"/>
    </xf>
    <xf numFmtId="0" fontId="4" fillId="3" borderId="0" xfId="0" applyFont="1" applyFill="1" applyBorder="1"/>
    <xf numFmtId="0" fontId="17" fillId="3" borderId="0" xfId="0" applyFont="1" applyFill="1" applyAlignment="1">
      <alignment horizontal="center" vertical="top" wrapText="1"/>
    </xf>
    <xf numFmtId="0" fontId="5" fillId="3" borderId="0" xfId="0" applyFont="1" applyFill="1" applyAlignment="1">
      <alignment horizontal="center" vertical="top" wrapText="1"/>
    </xf>
    <xf numFmtId="0" fontId="9" fillId="0" borderId="0" xfId="6"/>
    <xf numFmtId="166" fontId="9" fillId="0" borderId="0" xfId="3" applyNumberFormat="1" applyFont="1"/>
    <xf numFmtId="166" fontId="2" fillId="0" borderId="0" xfId="3" applyNumberFormat="1" applyFont="1" applyFill="1"/>
    <xf numFmtId="0" fontId="0" fillId="3" borderId="0" xfId="0" applyFont="1" applyFill="1"/>
    <xf numFmtId="0" fontId="15" fillId="3" borderId="0" xfId="0" applyFont="1" applyFill="1" applyBorder="1" applyAlignment="1">
      <alignment horizontal="left" vertical="center" wrapText="1"/>
    </xf>
    <xf numFmtId="0" fontId="17" fillId="0" borderId="0" xfId="0" applyFont="1" applyBorder="1" applyAlignment="1">
      <alignment horizontal="center" vertical="top" wrapText="1"/>
    </xf>
    <xf numFmtId="0" fontId="5" fillId="0" borderId="0" xfId="0" applyFont="1" applyBorder="1" applyAlignment="1">
      <alignment horizontal="center" vertical="top" wrapText="1"/>
    </xf>
    <xf numFmtId="0" fontId="0" fillId="0" borderId="0" xfId="0" applyBorder="1" applyAlignment="1">
      <alignment vertical="top" wrapText="1"/>
    </xf>
    <xf numFmtId="49" fontId="0" fillId="3" borderId="0" xfId="0" applyNumberFormat="1" applyFill="1"/>
    <xf numFmtId="0" fontId="2" fillId="3" borderId="0" xfId="4" applyFill="1" applyBorder="1"/>
    <xf numFmtId="0" fontId="21" fillId="7" borderId="0" xfId="0" applyFont="1" applyFill="1" applyBorder="1" applyAlignment="1">
      <alignment horizontal="left"/>
    </xf>
    <xf numFmtId="0" fontId="22" fillId="4" borderId="0" xfId="0" applyFont="1" applyFill="1" applyBorder="1" applyAlignment="1">
      <alignment horizontal="left" wrapText="1"/>
    </xf>
    <xf numFmtId="0" fontId="13" fillId="7" borderId="0" xfId="0" applyFont="1" applyFill="1" applyBorder="1" applyAlignment="1">
      <alignment horizontal="left"/>
    </xf>
    <xf numFmtId="0" fontId="17" fillId="8" borderId="0" xfId="0" applyFont="1" applyFill="1" applyBorder="1" applyAlignment="1">
      <alignment horizontal="center" vertical="top" wrapText="1"/>
    </xf>
    <xf numFmtId="0" fontId="17" fillId="8" borderId="0" xfId="0" applyFont="1" applyFill="1" applyBorder="1" applyAlignment="1">
      <alignment horizontal="left" vertical="top" wrapText="1"/>
    </xf>
    <xf numFmtId="0" fontId="17" fillId="7" borderId="14" xfId="0" applyFont="1" applyFill="1" applyBorder="1" applyAlignment="1">
      <alignment horizontal="center" vertical="top" wrapText="1"/>
    </xf>
    <xf numFmtId="0" fontId="17" fillId="7" borderId="14" xfId="0" applyFont="1" applyFill="1" applyBorder="1" applyAlignment="1">
      <alignment horizontal="left" vertical="top" wrapText="1"/>
    </xf>
    <xf numFmtId="164" fontId="17" fillId="7" borderId="14" xfId="0" applyNumberFormat="1" applyFont="1" applyFill="1" applyBorder="1" applyAlignment="1">
      <alignment horizontal="center" vertical="top" wrapText="1"/>
    </xf>
    <xf numFmtId="0" fontId="33" fillId="4" borderId="0" xfId="0" applyFont="1" applyFill="1" applyBorder="1" applyAlignment="1">
      <alignment horizontal="center" wrapText="1"/>
    </xf>
    <xf numFmtId="0" fontId="16" fillId="3" borderId="0" xfId="0" applyFont="1" applyFill="1" applyBorder="1" applyAlignment="1">
      <alignment horizontal="center" vertical="top" wrapText="1"/>
    </xf>
    <xf numFmtId="0" fontId="16" fillId="3" borderId="0" xfId="0" applyFont="1" applyFill="1" applyBorder="1" applyAlignment="1">
      <alignment horizontal="left" vertical="top" wrapText="1"/>
    </xf>
    <xf numFmtId="0" fontId="11" fillId="8" borderId="13" xfId="0" applyFont="1" applyFill="1" applyBorder="1" applyAlignment="1">
      <alignment horizontal="center"/>
    </xf>
    <xf numFmtId="0" fontId="11" fillId="8" borderId="13" xfId="0" applyFont="1" applyFill="1" applyBorder="1" applyAlignment="1">
      <alignment horizontal="left"/>
    </xf>
    <xf numFmtId="0" fontId="8" fillId="3" borderId="0" xfId="5" applyFill="1" applyBorder="1" applyAlignment="1" applyProtection="1"/>
    <xf numFmtId="165" fontId="17" fillId="3" borderId="0" xfId="1" applyNumberFormat="1" applyFont="1" applyFill="1" applyBorder="1" applyAlignment="1">
      <alignment horizontal="center" vertical="top" wrapText="1"/>
    </xf>
    <xf numFmtId="165" fontId="0" fillId="3" borderId="0" xfId="0" applyNumberFormat="1" applyFill="1" applyBorder="1"/>
    <xf numFmtId="0" fontId="12" fillId="3" borderId="0" xfId="6" applyFont="1" applyFill="1" applyBorder="1" applyAlignment="1">
      <alignment vertical="center"/>
    </xf>
    <xf numFmtId="166" fontId="14" fillId="3" borderId="0" xfId="3" applyNumberFormat="1" applyFont="1" applyFill="1" applyBorder="1"/>
    <xf numFmtId="166" fontId="14" fillId="3" borderId="0" xfId="0" applyNumberFormat="1" applyFont="1" applyFill="1" applyBorder="1"/>
    <xf numFmtId="166" fontId="0" fillId="3" borderId="0" xfId="3" applyNumberFormat="1" applyFont="1" applyFill="1" applyBorder="1" applyAlignment="1">
      <alignment horizontal="center" wrapText="1"/>
    </xf>
    <xf numFmtId="0" fontId="16" fillId="3" borderId="0" xfId="0" applyFont="1" applyFill="1" applyAlignment="1">
      <alignment vertical="center"/>
    </xf>
    <xf numFmtId="0" fontId="16" fillId="3" borderId="0" xfId="0" applyFont="1" applyFill="1" applyAlignment="1">
      <alignment horizontal="center" vertical="center"/>
    </xf>
    <xf numFmtId="166" fontId="0" fillId="3" borderId="0" xfId="0" applyNumberFormat="1" applyFill="1" applyBorder="1"/>
    <xf numFmtId="0" fontId="6" fillId="3" borderId="0" xfId="0" applyFont="1" applyFill="1" applyAlignment="1">
      <alignment vertical="top" wrapText="1"/>
    </xf>
    <xf numFmtId="0" fontId="6" fillId="3" borderId="0" xfId="0" applyFont="1" applyFill="1"/>
    <xf numFmtId="0" fontId="6" fillId="3" borderId="0" xfId="0" applyFont="1" applyFill="1" applyBorder="1"/>
    <xf numFmtId="0" fontId="6" fillId="3" borderId="0" xfId="0" applyFont="1" applyFill="1" applyAlignment="1">
      <alignment vertical="center"/>
    </xf>
    <xf numFmtId="0" fontId="6" fillId="3" borderId="0" xfId="0" applyFont="1" applyFill="1" applyAlignment="1">
      <alignment horizontal="center" vertical="center"/>
    </xf>
    <xf numFmtId="0" fontId="3" fillId="3" borderId="0" xfId="0" applyFont="1" applyFill="1" applyAlignment="1">
      <alignment horizontal="center" vertical="top" wrapText="1"/>
    </xf>
    <xf numFmtId="9" fontId="6" fillId="3" borderId="0" xfId="3" applyFont="1" applyFill="1" applyBorder="1"/>
    <xf numFmtId="0" fontId="0" fillId="3" borderId="8" xfId="0" applyFont="1" applyFill="1" applyBorder="1" applyAlignment="1">
      <alignment horizontal="left" vertical="top" wrapText="1"/>
    </xf>
    <xf numFmtId="0" fontId="36" fillId="3" borderId="0" xfId="0" applyFont="1" applyFill="1"/>
    <xf numFmtId="0" fontId="8" fillId="3" borderId="0" xfId="5" applyFill="1" applyAlignment="1" applyProtection="1"/>
    <xf numFmtId="165" fontId="5" fillId="3" borderId="0" xfId="1" applyNumberFormat="1" applyFont="1" applyFill="1" applyBorder="1"/>
    <xf numFmtId="0" fontId="0" fillId="0" borderId="12" xfId="0" applyBorder="1"/>
    <xf numFmtId="0" fontId="17" fillId="0" borderId="0" xfId="0" applyFont="1" applyAlignment="1">
      <alignment horizontal="center" vertical="top" wrapText="1"/>
    </xf>
    <xf numFmtId="0" fontId="16" fillId="8" borderId="0" xfId="0" applyFont="1" applyFill="1" applyBorder="1" applyAlignment="1">
      <alignment vertical="top" wrapText="1"/>
    </xf>
    <xf numFmtId="0" fontId="16" fillId="3" borderId="1" xfId="0" applyFont="1" applyFill="1" applyBorder="1" applyAlignment="1">
      <alignment vertical="top" wrapText="1"/>
    </xf>
    <xf numFmtId="0" fontId="21" fillId="8" borderId="0" xfId="0" applyFont="1" applyFill="1" applyBorder="1" applyAlignment="1">
      <alignment horizontal="center"/>
    </xf>
    <xf numFmtId="0" fontId="11" fillId="8" borderId="0" xfId="0" applyFont="1" applyFill="1" applyBorder="1" applyAlignment="1">
      <alignment horizontal="left"/>
    </xf>
    <xf numFmtId="0" fontId="21" fillId="3" borderId="14" xfId="0" applyFont="1" applyFill="1" applyBorder="1" applyAlignment="1">
      <alignment horizontal="center"/>
    </xf>
    <xf numFmtId="0" fontId="11" fillId="3" borderId="14" xfId="0" applyFont="1" applyFill="1" applyBorder="1" applyAlignment="1">
      <alignment horizontal="left"/>
    </xf>
    <xf numFmtId="164" fontId="11" fillId="3" borderId="14" xfId="0" applyNumberFormat="1" applyFont="1" applyFill="1" applyBorder="1" applyAlignment="1">
      <alignment horizontal="center"/>
    </xf>
    <xf numFmtId="0" fontId="11" fillId="8" borderId="0" xfId="0" applyFont="1" applyFill="1" applyBorder="1" applyAlignment="1">
      <alignment horizontal="center"/>
    </xf>
    <xf numFmtId="0" fontId="21" fillId="8" borderId="13" xfId="0" applyFont="1" applyFill="1" applyBorder="1" applyAlignment="1">
      <alignment horizontal="center"/>
    </xf>
    <xf numFmtId="0" fontId="21" fillId="8" borderId="1" xfId="0" applyFont="1" applyFill="1" applyBorder="1" applyAlignment="1">
      <alignment horizontal="center"/>
    </xf>
    <xf numFmtId="0" fontId="11" fillId="8" borderId="1" xfId="0" applyFont="1" applyFill="1" applyBorder="1" applyAlignment="1">
      <alignment horizontal="left"/>
    </xf>
    <xf numFmtId="0" fontId="11" fillId="8" borderId="1" xfId="0" applyFont="1" applyFill="1" applyBorder="1" applyAlignment="1">
      <alignment horizontal="center"/>
    </xf>
    <xf numFmtId="0" fontId="3" fillId="5" borderId="0" xfId="0" applyFont="1" applyFill="1" applyAlignment="1">
      <alignment vertical="center"/>
    </xf>
    <xf numFmtId="0" fontId="38" fillId="3" borderId="0" xfId="5" applyFont="1" applyFill="1" applyAlignment="1" applyProtection="1"/>
    <xf numFmtId="0" fontId="16" fillId="3" borderId="0" xfId="0" applyFont="1" applyFill="1" applyAlignment="1">
      <alignment vertical="center" wrapText="1"/>
    </xf>
    <xf numFmtId="0" fontId="40" fillId="3" borderId="0" xfId="0" applyFont="1" applyFill="1" applyAlignment="1">
      <alignment vertical="center"/>
    </xf>
    <xf numFmtId="0" fontId="40" fillId="3" borderId="0" xfId="0" applyFont="1" applyFill="1"/>
    <xf numFmtId="0" fontId="0" fillId="3" borderId="0" xfId="0" applyFill="1" applyAlignment="1">
      <alignment wrapText="1"/>
    </xf>
    <xf numFmtId="0" fontId="8" fillId="3" borderId="0" xfId="5" applyFill="1" applyAlignment="1" applyProtection="1">
      <alignment wrapText="1"/>
    </xf>
    <xf numFmtId="0" fontId="5" fillId="3" borderId="0" xfId="0" applyFont="1" applyFill="1" applyAlignment="1">
      <alignment vertical="top" wrapText="1"/>
    </xf>
    <xf numFmtId="0" fontId="0" fillId="3" borderId="0" xfId="0" applyFont="1" applyFill="1" applyAlignment="1">
      <alignment vertical="top" wrapText="1"/>
    </xf>
    <xf numFmtId="0" fontId="0" fillId="3" borderId="0" xfId="0" applyFont="1" applyFill="1" applyAlignment="1">
      <alignment wrapText="1"/>
    </xf>
    <xf numFmtId="0" fontId="1" fillId="3" borderId="0" xfId="0" applyFont="1" applyFill="1" applyAlignment="1">
      <alignment wrapText="1"/>
    </xf>
    <xf numFmtId="0" fontId="1" fillId="3" borderId="0" xfId="0" applyFont="1" applyFill="1" applyAlignment="1">
      <alignment vertical="top" wrapText="1"/>
    </xf>
    <xf numFmtId="0" fontId="41" fillId="3" borderId="0" xfId="0" applyFont="1" applyFill="1" applyAlignment="1">
      <alignment horizontal="left" vertical="top" wrapText="1" indent="4"/>
    </xf>
    <xf numFmtId="0" fontId="14" fillId="3" borderId="0" xfId="0" applyFont="1" applyFill="1" applyBorder="1" applyAlignment="1"/>
    <xf numFmtId="168" fontId="17" fillId="3" borderId="14" xfId="2" applyNumberFormat="1" applyFont="1" applyFill="1" applyBorder="1" applyAlignment="1">
      <alignment horizontal="right" vertical="top" wrapText="1"/>
    </xf>
    <xf numFmtId="0" fontId="17" fillId="3" borderId="14" xfId="0" applyFont="1" applyFill="1" applyBorder="1" applyAlignment="1">
      <alignment vertical="top" wrapText="1"/>
    </xf>
    <xf numFmtId="0" fontId="17" fillId="8" borderId="5" xfId="0" applyNumberFormat="1" applyFont="1" applyFill="1" applyBorder="1" applyAlignment="1">
      <alignment vertical="top" wrapText="1"/>
    </xf>
    <xf numFmtId="0" fontId="3" fillId="4" borderId="12" xfId="0" applyFont="1" applyFill="1" applyBorder="1" applyAlignment="1">
      <alignment horizontal="center"/>
    </xf>
    <xf numFmtId="0" fontId="3" fillId="4" borderId="0" xfId="0" applyFont="1" applyFill="1" applyBorder="1" applyAlignment="1">
      <alignment horizontal="center"/>
    </xf>
    <xf numFmtId="0" fontId="5" fillId="4" borderId="9" xfId="0" applyFont="1" applyFill="1" applyBorder="1"/>
    <xf numFmtId="0" fontId="5" fillId="4" borderId="12" xfId="0" applyFont="1" applyFill="1" applyBorder="1"/>
    <xf numFmtId="0" fontId="0" fillId="3" borderId="16" xfId="0" applyFill="1" applyBorder="1"/>
    <xf numFmtId="0" fontId="5" fillId="3" borderId="17" xfId="0" applyFont="1" applyFill="1" applyBorder="1"/>
    <xf numFmtId="0" fontId="11" fillId="3" borderId="18" xfId="4" applyFont="1" applyFill="1" applyBorder="1"/>
    <xf numFmtId="164" fontId="5" fillId="3" borderId="19" xfId="0" applyNumberFormat="1" applyFont="1" applyFill="1" applyBorder="1"/>
    <xf numFmtId="3" fontId="11" fillId="3" borderId="18" xfId="0" applyNumberFormat="1" applyFont="1" applyFill="1" applyBorder="1"/>
    <xf numFmtId="3" fontId="11" fillId="3" borderId="17" xfId="4" applyNumberFormat="1" applyFont="1" applyFill="1" applyBorder="1"/>
    <xf numFmtId="164" fontId="5" fillId="3" borderId="18" xfId="0" applyNumberFormat="1" applyFont="1" applyFill="1" applyBorder="1"/>
    <xf numFmtId="3" fontId="5" fillId="3" borderId="17" xfId="0" applyNumberFormat="1" applyFont="1" applyFill="1" applyBorder="1"/>
    <xf numFmtId="0" fontId="0" fillId="3" borderId="0" xfId="0" applyFill="1" applyBorder="1" applyAlignment="1">
      <alignment horizontal="right"/>
    </xf>
    <xf numFmtId="164" fontId="0" fillId="3" borderId="0" xfId="0" applyNumberFormat="1" applyFill="1" applyBorder="1" applyAlignment="1">
      <alignment horizontal="right"/>
    </xf>
    <xf numFmtId="0" fontId="5" fillId="3" borderId="20" xfId="0" applyFont="1" applyFill="1" applyBorder="1"/>
    <xf numFmtId="0" fontId="5" fillId="3" borderId="21" xfId="0" applyFont="1" applyFill="1" applyBorder="1"/>
    <xf numFmtId="164" fontId="5" fillId="3" borderId="21" xfId="0" applyNumberFormat="1" applyFont="1" applyFill="1" applyBorder="1"/>
    <xf numFmtId="3" fontId="5" fillId="3" borderId="22" xfId="0" applyNumberFormat="1" applyFont="1" applyFill="1" applyBorder="1"/>
    <xf numFmtId="164" fontId="5" fillId="3" borderId="23" xfId="0" applyNumberFormat="1" applyFont="1" applyFill="1" applyBorder="1"/>
    <xf numFmtId="165" fontId="5" fillId="3" borderId="22" xfId="1" applyNumberFormat="1" applyFont="1" applyFill="1" applyBorder="1"/>
    <xf numFmtId="0" fontId="5" fillId="3" borderId="22" xfId="0" applyFont="1" applyFill="1" applyBorder="1"/>
    <xf numFmtId="3" fontId="5" fillId="3" borderId="21" xfId="0" applyNumberFormat="1" applyFont="1" applyFill="1" applyBorder="1"/>
    <xf numFmtId="164" fontId="5" fillId="3" borderId="24" xfId="0" applyNumberFormat="1" applyFont="1" applyFill="1" applyBorder="1"/>
    <xf numFmtId="0" fontId="5" fillId="3" borderId="18" xfId="0" applyFont="1" applyFill="1" applyBorder="1"/>
    <xf numFmtId="165" fontId="5" fillId="3" borderId="17" xfId="1" applyNumberFormat="1" applyFont="1" applyFill="1" applyBorder="1"/>
    <xf numFmtId="0" fontId="11" fillId="0" borderId="17" xfId="4" applyFont="1" applyFill="1" applyBorder="1"/>
    <xf numFmtId="3" fontId="11" fillId="0" borderId="17" xfId="4" applyNumberFormat="1" applyFont="1" applyFill="1" applyBorder="1"/>
    <xf numFmtId="0" fontId="0" fillId="0" borderId="0" xfId="0" applyBorder="1"/>
    <xf numFmtId="0" fontId="5" fillId="3" borderId="21" xfId="1" applyNumberFormat="1" applyFont="1" applyFill="1" applyBorder="1"/>
    <xf numFmtId="0" fontId="5" fillId="3" borderId="22" xfId="1" applyNumberFormat="1" applyFont="1" applyFill="1" applyBorder="1"/>
    <xf numFmtId="0" fontId="17" fillId="3" borderId="0" xfId="0" applyFont="1" applyFill="1" applyBorder="1" applyAlignment="1">
      <alignment horizontal="center" vertical="top" wrapText="1"/>
    </xf>
    <xf numFmtId="0" fontId="8" fillId="0" borderId="2" xfId="5" applyBorder="1" applyAlignment="1" applyProtection="1"/>
    <xf numFmtId="0" fontId="9" fillId="3" borderId="0" xfId="0" applyFont="1" applyFill="1" applyAlignment="1">
      <alignment horizontal="center" vertical="center" wrapText="1"/>
    </xf>
    <xf numFmtId="0" fontId="8" fillId="3" borderId="0" xfId="5" applyFill="1" applyAlignment="1" applyProtection="1"/>
    <xf numFmtId="0" fontId="0" fillId="0" borderId="0" xfId="0" applyAlignment="1"/>
    <xf numFmtId="0" fontId="8" fillId="3" borderId="0" xfId="5" applyFill="1" applyAlignment="1" applyProtection="1">
      <alignment horizontal="left"/>
    </xf>
    <xf numFmtId="0" fontId="17" fillId="3" borderId="0" xfId="0" applyFont="1" applyFill="1" applyBorder="1" applyAlignment="1">
      <alignment horizontal="center" vertical="top" wrapText="1"/>
    </xf>
    <xf numFmtId="0" fontId="3" fillId="3" borderId="0" xfId="0" applyFont="1" applyFill="1" applyBorder="1" applyAlignment="1">
      <alignment horizontal="center" wrapText="1"/>
    </xf>
    <xf numFmtId="0" fontId="3" fillId="3" borderId="0" xfId="0" applyFont="1" applyFill="1" applyBorder="1" applyAlignment="1">
      <alignment horizontal="center"/>
    </xf>
    <xf numFmtId="0" fontId="8" fillId="7" borderId="0" xfId="5" applyFill="1" applyBorder="1" applyAlignment="1" applyProtection="1">
      <alignment horizontal="left"/>
    </xf>
    <xf numFmtId="0" fontId="22" fillId="4" borderId="0" xfId="0" applyFont="1" applyFill="1" applyBorder="1" applyAlignment="1">
      <alignment horizontal="center" wrapText="1"/>
    </xf>
    <xf numFmtId="0" fontId="22" fillId="4" borderId="2" xfId="0" applyFont="1" applyFill="1" applyBorder="1" applyAlignment="1">
      <alignment horizontal="center" wrapText="1"/>
    </xf>
    <xf numFmtId="0" fontId="11" fillId="3" borderId="0" xfId="0" applyFont="1" applyFill="1" applyBorder="1" applyAlignment="1">
      <alignment horizontal="center" vertical="center" wrapText="1"/>
    </xf>
    <xf numFmtId="0" fontId="8" fillId="7" borderId="0" xfId="5" applyFill="1" applyAlignment="1" applyProtection="1">
      <alignment horizontal="left"/>
    </xf>
    <xf numFmtId="0" fontId="27" fillId="4" borderId="10" xfId="0" applyFont="1" applyFill="1" applyBorder="1" applyAlignment="1">
      <alignment horizontal="center"/>
    </xf>
    <xf numFmtId="0" fontId="27" fillId="4" borderId="11" xfId="0" applyFont="1" applyFill="1" applyBorder="1" applyAlignment="1">
      <alignment horizontal="center"/>
    </xf>
    <xf numFmtId="0" fontId="27" fillId="4" borderId="9" xfId="0" applyFont="1" applyFill="1" applyBorder="1" applyAlignment="1">
      <alignment horizontal="center"/>
    </xf>
    <xf numFmtId="0" fontId="3" fillId="4" borderId="0" xfId="0" applyFont="1" applyFill="1" applyBorder="1" applyAlignment="1">
      <alignment horizontal="center"/>
    </xf>
    <xf numFmtId="0" fontId="3" fillId="4" borderId="12" xfId="0" applyFont="1" applyFill="1" applyBorder="1" applyAlignment="1">
      <alignment horizontal="center"/>
    </xf>
    <xf numFmtId="0" fontId="33" fillId="4" borderId="0" xfId="0" applyFont="1" applyFill="1" applyBorder="1" applyAlignment="1">
      <alignment horizontal="center" wrapText="1"/>
    </xf>
    <xf numFmtId="0" fontId="22" fillId="4" borderId="0" xfId="0" applyFont="1" applyFill="1" applyBorder="1" applyAlignment="1">
      <alignment horizontal="left" wrapText="1"/>
    </xf>
    <xf numFmtId="0" fontId="34" fillId="4" borderId="0" xfId="0" applyFont="1" applyFill="1" applyBorder="1" applyAlignment="1">
      <alignment horizontal="center" wrapText="1"/>
    </xf>
    <xf numFmtId="0" fontId="35" fillId="9" borderId="0" xfId="0" applyFont="1" applyFill="1" applyBorder="1" applyAlignment="1">
      <alignment horizontal="left" vertical="center" wrapText="1"/>
    </xf>
    <xf numFmtId="0" fontId="17" fillId="7" borderId="0" xfId="0" applyFont="1" applyFill="1" applyBorder="1" applyAlignment="1">
      <alignment horizontal="left" wrapText="1"/>
    </xf>
  </cellXfs>
  <cellStyles count="8">
    <cellStyle name="Bad" xfId="4" builtinId="27"/>
    <cellStyle name="Comma" xfId="1" builtinId="3"/>
    <cellStyle name="Currency" xfId="2" builtinId="4"/>
    <cellStyle name="Hyperlink" xfId="5" builtinId="8"/>
    <cellStyle name="Normal" xfId="0" builtinId="0"/>
    <cellStyle name="Normal 2" xfId="6"/>
    <cellStyle name="Normal 5" xfId="7"/>
    <cellStyle name="Percent" xfId="3" builtinId="5"/>
  </cellStyles>
  <dxfs count="4">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79998168889431442"/>
        </patternFill>
      </fill>
    </dxf>
  </dxfs>
  <tableStyles count="0" defaultTableStyle="TableStyleMedium2" defaultPivotStyle="PivotStyleLight16"/>
  <colors>
    <mruColors>
      <color rgb="FF4F81BD"/>
      <color rgb="FF7F7770"/>
      <color rgb="FFF0B323"/>
      <color rgb="FFF26522"/>
      <color rgb="FFC5D9F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8.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4.xml"/><Relationship Id="rId1" Type="http://schemas.microsoft.com/office/2011/relationships/chartStyle" Target="style14.xml"/><Relationship Id="rId4"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20127952755906E-2"/>
          <c:y val="3.8788540694158199E-2"/>
          <c:w val="0.86970536235053952"/>
          <c:h val="0.72823876881161664"/>
        </c:manualLayout>
      </c:layout>
      <c:barChart>
        <c:barDir val="col"/>
        <c:grouping val="clustered"/>
        <c:varyColors val="0"/>
        <c:ser>
          <c:idx val="0"/>
          <c:order val="0"/>
          <c:tx>
            <c:strRef>
              <c:f>'Fig1'!$D$5</c:f>
              <c:strCache>
                <c:ptCount val="1"/>
                <c:pt idx="0">
                  <c:v>First-year capacity</c:v>
                </c:pt>
              </c:strCache>
            </c:strRef>
          </c:tx>
          <c:spPr>
            <a:solidFill>
              <a:srgbClr val="0076BE"/>
            </a:solidFill>
          </c:spPr>
          <c:invertIfNegative val="0"/>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'Fig1'!$C$9:$C$19</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'Fig1'!$D$9:$D$19</c:f>
              <c:numCache>
                <c:formatCode>General</c:formatCode>
                <c:ptCount val="11"/>
                <c:pt idx="0">
                  <c:v>482</c:v>
                </c:pt>
                <c:pt idx="1">
                  <c:v>502</c:v>
                </c:pt>
                <c:pt idx="2">
                  <c:v>659</c:v>
                </c:pt>
                <c:pt idx="3">
                  <c:v>582</c:v>
                </c:pt>
                <c:pt idx="4">
                  <c:v>555</c:v>
                </c:pt>
                <c:pt idx="5">
                  <c:v>551</c:v>
                </c:pt>
                <c:pt idx="6">
                  <c:v>559</c:v>
                </c:pt>
                <c:pt idx="7">
                  <c:v>472</c:v>
                </c:pt>
                <c:pt idx="8">
                  <c:v>487</c:v>
                </c:pt>
                <c:pt idx="9">
                  <c:v>455</c:v>
                </c:pt>
                <c:pt idx="10">
                  <c:v>446</c:v>
                </c:pt>
              </c:numCache>
            </c:numRef>
          </c:val>
        </c:ser>
        <c:ser>
          <c:idx val="1"/>
          <c:order val="1"/>
          <c:tx>
            <c:strRef>
              <c:f>'Fig1'!$E$5</c:f>
              <c:strCache>
                <c:ptCount val="1"/>
                <c:pt idx="0">
                  <c:v>First-year enrollment</c:v>
                </c:pt>
              </c:strCache>
            </c:strRef>
          </c:tx>
          <c:spPr>
            <a:solidFill>
              <a:srgbClr val="F0B323"/>
            </a:solidFill>
          </c:spPr>
          <c:invertIfNegative val="0"/>
          <c:dLbls>
            <c:dLbl>
              <c:idx val="8"/>
              <c:numFmt formatCode="#,##0" sourceLinked="0"/>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txPr>
                <a:bodyPr wrap="square" lIns="38100" tIns="19050" rIns="38100" bIns="19050" anchor="ctr">
                  <a:spAutoFit/>
                </a:bodyPr>
                <a:lstStyle/>
                <a:p>
                  <a:pPr>
                    <a:defRPr/>
                  </a:pPr>
                  <a:endParaRPr lang="en-US"/>
                </a:p>
              </c:txPr>
              <c:dLblPos val="outEnd"/>
              <c:showLegendKey val="0"/>
              <c:showVal val="1"/>
              <c:showCatName val="0"/>
              <c:showSerName val="0"/>
              <c:showPercent val="0"/>
              <c:showBubbleSize val="0"/>
            </c:dLbl>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'Fig1'!$C$9:$C$19</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'Fig1'!$E$9:$E$19</c:f>
              <c:numCache>
                <c:formatCode>General</c:formatCode>
                <c:ptCount val="11"/>
                <c:pt idx="0">
                  <c:v>380</c:v>
                </c:pt>
                <c:pt idx="1">
                  <c:v>416</c:v>
                </c:pt>
                <c:pt idx="2">
                  <c:v>431</c:v>
                </c:pt>
                <c:pt idx="3">
                  <c:v>421</c:v>
                </c:pt>
                <c:pt idx="4">
                  <c:v>435</c:v>
                </c:pt>
                <c:pt idx="5">
                  <c:v>402</c:v>
                </c:pt>
                <c:pt idx="6">
                  <c:v>320</c:v>
                </c:pt>
                <c:pt idx="7">
                  <c:v>303</c:v>
                </c:pt>
                <c:pt idx="8">
                  <c:v>324</c:v>
                </c:pt>
                <c:pt idx="9">
                  <c:v>303</c:v>
                </c:pt>
                <c:pt idx="10">
                  <c:v>319</c:v>
                </c:pt>
              </c:numCache>
            </c:numRef>
          </c:val>
        </c:ser>
        <c:dLbls>
          <c:showLegendKey val="0"/>
          <c:showVal val="0"/>
          <c:showCatName val="0"/>
          <c:showSerName val="0"/>
          <c:showPercent val="0"/>
          <c:showBubbleSize val="0"/>
        </c:dLbls>
        <c:gapWidth val="150"/>
        <c:axId val="205009592"/>
        <c:axId val="205011160"/>
      </c:barChart>
      <c:lineChart>
        <c:grouping val="standard"/>
        <c:varyColors val="0"/>
        <c:ser>
          <c:idx val="2"/>
          <c:order val="2"/>
          <c:tx>
            <c:strRef>
              <c:f>'Fig1'!$F$5</c:f>
              <c:strCache>
                <c:ptCount val="1"/>
                <c:pt idx="0">
                  <c:v>Number of Programs</c:v>
                </c:pt>
              </c:strCache>
            </c:strRef>
          </c:tx>
          <c:spPr>
            <a:ln>
              <a:solidFill>
                <a:srgbClr val="F26522"/>
              </a:solidFill>
            </a:ln>
          </c:spPr>
          <c:marker>
            <c:symbol val="circle"/>
            <c:size val="7"/>
            <c:spPr>
              <a:solidFill>
                <a:srgbClr val="F26522">
                  <a:alpha val="99000"/>
                </a:srgbClr>
              </a:solidFill>
              <a:ln>
                <a:noFill/>
              </a:ln>
            </c:spPr>
          </c:marker>
          <c:dLbls>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'Fig1'!$C$9:$C$19</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'Fig1'!$F$9:$F$19</c:f>
              <c:numCache>
                <c:formatCode>General</c:formatCode>
                <c:ptCount val="11"/>
                <c:pt idx="0">
                  <c:v>20</c:v>
                </c:pt>
                <c:pt idx="1">
                  <c:v>20</c:v>
                </c:pt>
                <c:pt idx="2">
                  <c:v>20</c:v>
                </c:pt>
                <c:pt idx="3">
                  <c:v>19</c:v>
                </c:pt>
                <c:pt idx="4">
                  <c:v>19</c:v>
                </c:pt>
                <c:pt idx="5">
                  <c:v>19</c:v>
                </c:pt>
                <c:pt idx="6">
                  <c:v>19</c:v>
                </c:pt>
                <c:pt idx="7">
                  <c:v>17</c:v>
                </c:pt>
                <c:pt idx="8">
                  <c:v>17</c:v>
                </c:pt>
                <c:pt idx="9">
                  <c:v>15</c:v>
                </c:pt>
                <c:pt idx="10">
                  <c:v>14</c:v>
                </c:pt>
              </c:numCache>
            </c:numRef>
          </c:val>
          <c:smooth val="0"/>
        </c:ser>
        <c:dLbls>
          <c:showLegendKey val="0"/>
          <c:showVal val="0"/>
          <c:showCatName val="0"/>
          <c:showSerName val="0"/>
          <c:showPercent val="0"/>
          <c:showBubbleSize val="0"/>
        </c:dLbls>
        <c:marker val="1"/>
        <c:smooth val="0"/>
        <c:axId val="205006456"/>
        <c:axId val="205008808"/>
      </c:lineChart>
      <c:catAx>
        <c:axId val="205009592"/>
        <c:scaling>
          <c:orientation val="minMax"/>
        </c:scaling>
        <c:delete val="0"/>
        <c:axPos val="b"/>
        <c:title>
          <c:tx>
            <c:rich>
              <a:bodyPr/>
              <a:lstStyle/>
              <a:p>
                <a:pPr>
                  <a:defRPr/>
                </a:pPr>
                <a:r>
                  <a:rPr lang="en-US"/>
                  <a:t>Title</a:t>
                </a:r>
              </a:p>
            </c:rich>
          </c:tx>
          <c:layout>
            <c:manualLayout>
              <c:xMode val="edge"/>
              <c:yMode val="edge"/>
              <c:x val="0.46422098279381746"/>
              <c:y val="0.84999407626130075"/>
            </c:manualLayout>
          </c:layout>
          <c:overlay val="0"/>
        </c:title>
        <c:numFmt formatCode="General" sourceLinked="0"/>
        <c:majorTickMark val="out"/>
        <c:minorTickMark val="none"/>
        <c:tickLblPos val="nextTo"/>
        <c:crossAx val="205011160"/>
        <c:crosses val="autoZero"/>
        <c:auto val="1"/>
        <c:lblAlgn val="ctr"/>
        <c:lblOffset val="100"/>
        <c:noMultiLvlLbl val="0"/>
      </c:catAx>
      <c:valAx>
        <c:axId val="205011160"/>
        <c:scaling>
          <c:orientation val="minMax"/>
          <c:max val="700"/>
        </c:scaling>
        <c:delete val="0"/>
        <c:axPos val="l"/>
        <c:majorGridlines>
          <c:spPr>
            <a:ln>
              <a:solidFill>
                <a:schemeClr val="bg1"/>
              </a:solidFill>
            </a:ln>
          </c:spPr>
        </c:majorGridlines>
        <c:title>
          <c:tx>
            <c:rich>
              <a:bodyPr rot="-5400000" vert="horz"/>
              <a:lstStyle/>
              <a:p>
                <a:pPr>
                  <a:defRPr/>
                </a:pPr>
                <a:r>
                  <a:rPr lang="en-US"/>
                  <a:t>Capacity/Enrollment</a:t>
                </a:r>
              </a:p>
            </c:rich>
          </c:tx>
          <c:layout>
            <c:manualLayout>
              <c:xMode val="edge"/>
              <c:yMode val="edge"/>
              <c:x val="9.3287948381452334E-3"/>
              <c:y val="0.25434027777777779"/>
            </c:manualLayout>
          </c:layout>
          <c:overlay val="0"/>
        </c:title>
        <c:numFmt formatCode="#,##0" sourceLinked="0"/>
        <c:majorTickMark val="out"/>
        <c:minorTickMark val="none"/>
        <c:tickLblPos val="nextTo"/>
        <c:crossAx val="205009592"/>
        <c:crosses val="autoZero"/>
        <c:crossBetween val="between"/>
        <c:majorUnit val="100"/>
      </c:valAx>
      <c:valAx>
        <c:axId val="205008808"/>
        <c:scaling>
          <c:orientation val="minMax"/>
          <c:max val="100"/>
        </c:scaling>
        <c:delete val="0"/>
        <c:axPos val="r"/>
        <c:title>
          <c:tx>
            <c:rich>
              <a:bodyPr rot="5400000" vert="horz"/>
              <a:lstStyle/>
              <a:p>
                <a:pPr>
                  <a:defRPr/>
                </a:pPr>
                <a:r>
                  <a:rPr lang="en-US"/>
                  <a:t>Number of Programs</a:t>
                </a:r>
              </a:p>
            </c:rich>
          </c:tx>
          <c:layout>
            <c:manualLayout>
              <c:xMode val="edge"/>
              <c:yMode val="edge"/>
              <c:x val="0.9796957932341791"/>
              <c:y val="0.25033264071157774"/>
            </c:manualLayout>
          </c:layout>
          <c:overlay val="0"/>
        </c:title>
        <c:numFmt formatCode="#,##0" sourceLinked="0"/>
        <c:majorTickMark val="out"/>
        <c:minorTickMark val="none"/>
        <c:tickLblPos val="nextTo"/>
        <c:crossAx val="205006456"/>
        <c:crosses val="max"/>
        <c:crossBetween val="between"/>
        <c:majorUnit val="20"/>
      </c:valAx>
      <c:catAx>
        <c:axId val="205006456"/>
        <c:scaling>
          <c:orientation val="minMax"/>
        </c:scaling>
        <c:delete val="1"/>
        <c:axPos val="b"/>
        <c:numFmt formatCode="General" sourceLinked="1"/>
        <c:majorTickMark val="out"/>
        <c:minorTickMark val="none"/>
        <c:tickLblPos val="none"/>
        <c:crossAx val="205008808"/>
        <c:crosses val="autoZero"/>
        <c:auto val="1"/>
        <c:lblAlgn val="ctr"/>
        <c:lblOffset val="100"/>
        <c:noMultiLvlLbl val="0"/>
      </c:cat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c:spPr>
    </c:plotArea>
    <c:legend>
      <c:legendPos val="b"/>
      <c:layout>
        <c:manualLayout>
          <c:xMode val="edge"/>
          <c:yMode val="edge"/>
          <c:x val="0.26516668489355499"/>
          <c:y val="0.91879852909011384"/>
          <c:w val="0.46966663021289007"/>
          <c:h val="6.3840359798775156E-2"/>
        </c:manualLayout>
      </c:layout>
      <c:overlay val="0"/>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c:spPr>
    </c:legend>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c:spPr>
  <c:txPr>
    <a:bodyPr/>
    <a:lstStyle/>
    <a:p>
      <a:pPr>
        <a:defRPr>
          <a:latin typeface="Arial" pitchFamily="34" charset="0"/>
          <a:cs typeface="Arial" pitchFamily="34" charset="0"/>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220946775254291"/>
          <c:y val="5.7964250719461811E-2"/>
          <c:w val="0.75921741976308543"/>
          <c:h val="0.76580202474690651"/>
        </c:manualLayout>
      </c:layout>
      <c:barChart>
        <c:barDir val="bar"/>
        <c:grouping val="clustered"/>
        <c:varyColors val="0"/>
        <c:ser>
          <c:idx val="0"/>
          <c:order val="0"/>
          <c:tx>
            <c:strRef>
              <c:f>'Fig2a-b'!$B$7</c:f>
              <c:strCache>
                <c:ptCount val="1"/>
                <c:pt idx="0">
                  <c:v>Students accepted</c:v>
                </c:pt>
              </c:strCache>
            </c:strRef>
          </c:tx>
          <c:spPr>
            <a:solidFill>
              <a:srgbClr val="F26522">
                <a:alpha val="85000"/>
              </a:srgbClr>
            </a:solidFill>
            <a:ln w="9525" cap="flat" cmpd="sng" algn="ctr">
              <a:solidFill>
                <a:schemeClr val="lt1">
                  <a:alpha val="50000"/>
                </a:schemeClr>
              </a:solidFill>
              <a:round/>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'Fig2a-b'!$C$6:$M$6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'Fig2a-b'!$C$7:$M$7</c:f>
              <c:numCache>
                <c:formatCode>General</c:formatCode>
                <c:ptCount val="11"/>
                <c:pt idx="0">
                  <c:v>501</c:v>
                </c:pt>
                <c:pt idx="1">
                  <c:v>488</c:v>
                </c:pt>
                <c:pt idx="2">
                  <c:v>511</c:v>
                </c:pt>
                <c:pt idx="3">
                  <c:v>497</c:v>
                </c:pt>
                <c:pt idx="4">
                  <c:v>490</c:v>
                </c:pt>
                <c:pt idx="5">
                  <c:v>496</c:v>
                </c:pt>
                <c:pt idx="6">
                  <c:v>370</c:v>
                </c:pt>
                <c:pt idx="7">
                  <c:v>312</c:v>
                </c:pt>
                <c:pt idx="8">
                  <c:v>282</c:v>
                </c:pt>
                <c:pt idx="9">
                  <c:v>265</c:v>
                </c:pt>
                <c:pt idx="10">
                  <c:v>273</c:v>
                </c:pt>
              </c:numCache>
            </c:numRef>
          </c:val>
        </c:ser>
        <c:ser>
          <c:idx val="1"/>
          <c:order val="1"/>
          <c:tx>
            <c:strRef>
              <c:f>'Fig2a-b'!$B$8</c:f>
              <c:strCache>
                <c:ptCount val="1"/>
                <c:pt idx="0">
                  <c:v>Applications</c:v>
                </c:pt>
              </c:strCache>
            </c:strRef>
          </c:tx>
          <c:spPr>
            <a:solidFill>
              <a:srgbClr val="0076BE"/>
            </a:solidFill>
            <a:ln w="9525" cap="flat" cmpd="sng" algn="ctr">
              <a:solidFill>
                <a:schemeClr val="lt1">
                  <a:alpha val="50000"/>
                </a:schemeClr>
              </a:solidFill>
              <a:round/>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'Fig2a-b'!$C$6:$M$6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'Fig2a-b'!$C$8:$M$8</c:f>
              <c:numCache>
                <c:formatCode>General</c:formatCode>
                <c:ptCount val="11"/>
                <c:pt idx="0">
                  <c:v>722</c:v>
                </c:pt>
                <c:pt idx="1">
                  <c:v>727</c:v>
                </c:pt>
                <c:pt idx="2">
                  <c:v>770</c:v>
                </c:pt>
                <c:pt idx="3">
                  <c:v>815</c:v>
                </c:pt>
                <c:pt idx="4">
                  <c:v>707</c:v>
                </c:pt>
                <c:pt idx="5">
                  <c:v>654</c:v>
                </c:pt>
                <c:pt idx="6">
                  <c:v>462</c:v>
                </c:pt>
                <c:pt idx="7">
                  <c:v>365</c:v>
                </c:pt>
                <c:pt idx="8">
                  <c:v>361</c:v>
                </c:pt>
                <c:pt idx="9">
                  <c:v>319</c:v>
                </c:pt>
                <c:pt idx="10">
                  <c:v>307</c:v>
                </c:pt>
              </c:numCache>
            </c:numRef>
          </c:val>
        </c:ser>
        <c:dLbls>
          <c:dLblPos val="inEnd"/>
          <c:showLegendKey val="0"/>
          <c:showVal val="1"/>
          <c:showCatName val="0"/>
          <c:showSerName val="0"/>
          <c:showPercent val="0"/>
          <c:showBubbleSize val="0"/>
        </c:dLbls>
        <c:gapWidth val="50"/>
        <c:axId val="205011944"/>
        <c:axId val="205006848"/>
      </c:barChart>
      <c:catAx>
        <c:axId val="2050119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1000" b="0" i="0" u="none" strike="noStrike" kern="1200" cap="all"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5006848"/>
        <c:crosses val="autoZero"/>
        <c:auto val="1"/>
        <c:lblAlgn val="ctr"/>
        <c:lblOffset val="100"/>
        <c:tickLblSkip val="1"/>
        <c:tickMarkSkip val="1"/>
        <c:noMultiLvlLbl val="0"/>
      </c:catAx>
      <c:valAx>
        <c:axId val="20500684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Students</a:t>
                </a:r>
              </a:p>
            </c:rich>
          </c:tx>
          <c:layout>
            <c:manualLayout>
              <c:xMode val="edge"/>
              <c:yMode val="edge"/>
              <c:x val="0.42781974129959349"/>
              <c:y val="0.9202616413036476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5011944"/>
        <c:crosses val="autoZero"/>
        <c:crossBetween val="between"/>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plotArea>
    <c:legend>
      <c:legendPos val="b"/>
      <c:layout>
        <c:manualLayout>
          <c:xMode val="edge"/>
          <c:yMode val="edge"/>
          <c:x val="0.57676365765717563"/>
          <c:y val="0.16389893948464446"/>
          <c:w val="0.26731512727575718"/>
          <c:h val="5.7765449773323777E-2"/>
        </c:manualLayout>
      </c:layout>
      <c:overlay val="0"/>
      <c:spPr>
        <a:gradFill>
          <a:gsLst>
            <a:gs pos="0">
              <a:sysClr val="window" lastClr="FFFFFF"/>
            </a:gs>
            <a:gs pos="39000">
              <a:sysClr val="window" lastClr="FFFFFF"/>
            </a:gs>
            <a:gs pos="100000">
              <a:sysClr val="window" lastClr="FFFFFF">
                <a:lumMod val="75000"/>
              </a:sysClr>
            </a:gs>
          </a:gsLst>
          <a:path path="circle">
            <a:fillToRect l="50000" t="-80000" r="50000" b="180000"/>
          </a:path>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57679128768544"/>
          <c:y val="5.7964250719461811E-2"/>
          <c:w val="0.74785018806115022"/>
          <c:h val="0.74796409168151634"/>
        </c:manualLayout>
      </c:layout>
      <c:barChart>
        <c:barDir val="bar"/>
        <c:grouping val="clustered"/>
        <c:varyColors val="0"/>
        <c:ser>
          <c:idx val="0"/>
          <c:order val="0"/>
          <c:tx>
            <c:strRef>
              <c:f>'Fig2a-b'!$B$46</c:f>
              <c:strCache>
                <c:ptCount val="1"/>
                <c:pt idx="0">
                  <c:v>Accepted per program</c:v>
                </c:pt>
              </c:strCache>
            </c:strRef>
          </c:tx>
          <c:spPr>
            <a:solidFill>
              <a:srgbClr val="F26522">
                <a:alpha val="85000"/>
              </a:srgbClr>
            </a:solidFill>
            <a:ln w="9525" cap="flat" cmpd="sng" algn="ctr">
              <a:solidFill>
                <a:schemeClr val="lt1">
                  <a:alpha val="50000"/>
                </a:schemeClr>
              </a:solidFill>
              <a:round/>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'Fig2a-b'!$C$45:$M$45</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'Fig2a-b'!$C$46:$M$46</c:f>
              <c:numCache>
                <c:formatCode>0.0</c:formatCode>
                <c:ptCount val="11"/>
                <c:pt idx="0">
                  <c:v>25.05</c:v>
                </c:pt>
                <c:pt idx="1">
                  <c:v>24.4</c:v>
                </c:pt>
                <c:pt idx="2">
                  <c:v>25.55</c:v>
                </c:pt>
                <c:pt idx="3">
                  <c:v>24.85</c:v>
                </c:pt>
                <c:pt idx="4">
                  <c:v>25.789473684210527</c:v>
                </c:pt>
                <c:pt idx="5">
                  <c:v>26.105263157894736</c:v>
                </c:pt>
                <c:pt idx="6">
                  <c:v>21.764705882352942</c:v>
                </c:pt>
                <c:pt idx="7">
                  <c:v>19.5</c:v>
                </c:pt>
                <c:pt idx="8">
                  <c:v>20.142857142857142</c:v>
                </c:pt>
                <c:pt idx="9">
                  <c:v>20.384615384615383</c:v>
                </c:pt>
                <c:pt idx="10">
                  <c:v>21</c:v>
                </c:pt>
              </c:numCache>
            </c:numRef>
          </c:val>
        </c:ser>
        <c:ser>
          <c:idx val="1"/>
          <c:order val="1"/>
          <c:tx>
            <c:strRef>
              <c:f>'Fig2a-b'!$B$47</c:f>
              <c:strCache>
                <c:ptCount val="1"/>
                <c:pt idx="0">
                  <c:v>Applications per program</c:v>
                </c:pt>
              </c:strCache>
            </c:strRef>
          </c:tx>
          <c:spPr>
            <a:solidFill>
              <a:srgbClr val="0076BE"/>
            </a:solidFill>
            <a:ln w="9525" cap="flat" cmpd="sng" algn="ctr">
              <a:solidFill>
                <a:schemeClr val="lt1">
                  <a:alpha val="50000"/>
                </a:schemeClr>
              </a:solidFill>
              <a:round/>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'Fig2a-b'!$C$45:$M$45</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'Fig2a-b'!$C$47:$M$47</c:f>
              <c:numCache>
                <c:formatCode>0.0</c:formatCode>
                <c:ptCount val="11"/>
                <c:pt idx="0">
                  <c:v>36.1</c:v>
                </c:pt>
                <c:pt idx="1">
                  <c:v>36.35</c:v>
                </c:pt>
                <c:pt idx="2">
                  <c:v>38.5</c:v>
                </c:pt>
                <c:pt idx="3">
                  <c:v>40.75</c:v>
                </c:pt>
                <c:pt idx="4">
                  <c:v>37.210526315789473</c:v>
                </c:pt>
                <c:pt idx="5">
                  <c:v>34.421052631578945</c:v>
                </c:pt>
                <c:pt idx="6">
                  <c:v>27.176470588235293</c:v>
                </c:pt>
                <c:pt idx="7">
                  <c:v>22.8125</c:v>
                </c:pt>
                <c:pt idx="8">
                  <c:v>25.785714285714285</c:v>
                </c:pt>
                <c:pt idx="9">
                  <c:v>24.53846153846154</c:v>
                </c:pt>
                <c:pt idx="10">
                  <c:v>23.615384615384617</c:v>
                </c:pt>
              </c:numCache>
            </c:numRef>
          </c:val>
        </c:ser>
        <c:dLbls>
          <c:dLblPos val="inEnd"/>
          <c:showLegendKey val="0"/>
          <c:showVal val="1"/>
          <c:showCatName val="0"/>
          <c:showSerName val="0"/>
          <c:showPercent val="0"/>
          <c:showBubbleSize val="0"/>
        </c:dLbls>
        <c:gapWidth val="50"/>
        <c:axId val="205007240"/>
        <c:axId val="205004888"/>
      </c:barChart>
      <c:catAx>
        <c:axId val="20500724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1000" b="0" i="0" u="none" strike="noStrike" kern="1200" cap="all"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5004888"/>
        <c:crosses val="autoZero"/>
        <c:auto val="1"/>
        <c:lblAlgn val="ctr"/>
        <c:lblOffset val="100"/>
        <c:tickLblSkip val="1"/>
        <c:tickMarkSkip val="1"/>
        <c:noMultiLvlLbl val="0"/>
      </c:catAx>
      <c:valAx>
        <c:axId val="20500488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Students</a:t>
                </a:r>
              </a:p>
            </c:rich>
          </c:tx>
          <c:layout>
            <c:manualLayout>
              <c:xMode val="edge"/>
              <c:yMode val="edge"/>
              <c:x val="0.47283335510838703"/>
              <c:y val="0.89257131821863478"/>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5007240"/>
        <c:crosses val="autoZero"/>
        <c:crossBetween val="between"/>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plotArea>
    <c:legend>
      <c:legendPos val="b"/>
      <c:layout>
        <c:manualLayout>
          <c:xMode val="edge"/>
          <c:yMode val="edge"/>
          <c:x val="0.59862143278204993"/>
          <c:y val="0.15960030496981417"/>
          <c:w val="0.26731512727575718"/>
          <c:h val="7.3120609721619656E-2"/>
        </c:manualLayout>
      </c:layout>
      <c:overlay val="0"/>
      <c:spPr>
        <a:gradFill>
          <a:gsLst>
            <a:gs pos="0">
              <a:sysClr val="window" lastClr="FFFFFF"/>
            </a:gs>
            <a:gs pos="39000">
              <a:sysClr val="window" lastClr="FFFFFF"/>
            </a:gs>
            <a:gs pos="100000">
              <a:sysClr val="window" lastClr="FFFFFF">
                <a:lumMod val="75000"/>
              </a:sysClr>
            </a:gs>
          </a:gsLst>
          <a:path path="circle">
            <a:fillToRect l="50000" t="-80000" r="50000" b="180000"/>
          </a:path>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7947341660826447E-2"/>
          <c:y val="0.13151606998940724"/>
          <c:w val="0.85289337785656361"/>
          <c:h val="0.69121584656818014"/>
        </c:manualLayout>
      </c:layout>
      <c:barChart>
        <c:barDir val="col"/>
        <c:grouping val="clustered"/>
        <c:varyColors val="0"/>
        <c:ser>
          <c:idx val="0"/>
          <c:order val="0"/>
          <c:tx>
            <c:strRef>
              <c:f>'Fig3'!$A$6</c:f>
              <c:strCache>
                <c:ptCount val="1"/>
                <c:pt idx="0">
                  <c:v>Capacity</c:v>
                </c:pt>
              </c:strCache>
            </c:strRef>
          </c:tx>
          <c:spPr>
            <a:solidFill>
              <a:srgbClr val="0076B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'Fig3'!$B$5:$F$5</c:f>
              <c:strCache>
                <c:ptCount val="5"/>
                <c:pt idx="0">
                  <c:v>Dental School (N=1)</c:v>
                </c:pt>
                <c:pt idx="1">
                  <c:v>University Separate Dental Department (N=1)</c:v>
                </c:pt>
                <c:pt idx="2">
                  <c:v>Community College (N=8)</c:v>
                </c:pt>
                <c:pt idx="3">
                  <c:v>Technical College/ Institute (N=3)</c:v>
                </c:pt>
                <c:pt idx="4">
                  <c:v>Other (N=1)</c:v>
                </c:pt>
              </c:strCache>
            </c:strRef>
          </c:cat>
          <c:val>
            <c:numRef>
              <c:f>'Fig3'!$B$6:$F$6</c:f>
              <c:numCache>
                <c:formatCode>General</c:formatCode>
                <c:ptCount val="5"/>
                <c:pt idx="0">
                  <c:v>12</c:v>
                </c:pt>
                <c:pt idx="1">
                  <c:v>60</c:v>
                </c:pt>
                <c:pt idx="2">
                  <c:v>160</c:v>
                </c:pt>
                <c:pt idx="3">
                  <c:v>194</c:v>
                </c:pt>
                <c:pt idx="4">
                  <c:v>20</c:v>
                </c:pt>
              </c:numCache>
            </c:numRef>
          </c:val>
        </c:ser>
        <c:ser>
          <c:idx val="1"/>
          <c:order val="1"/>
          <c:tx>
            <c:strRef>
              <c:f>'Fig3'!$A$7</c:f>
              <c:strCache>
                <c:ptCount val="1"/>
                <c:pt idx="0">
                  <c:v>Enrollment</c:v>
                </c:pt>
              </c:strCache>
            </c:strRef>
          </c:tx>
          <c:spPr>
            <a:solidFill>
              <a:srgbClr val="F2652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'Fig3'!$B$5:$F$5</c:f>
              <c:strCache>
                <c:ptCount val="5"/>
                <c:pt idx="0">
                  <c:v>Dental School (N=1)</c:v>
                </c:pt>
                <c:pt idx="1">
                  <c:v>University Separate Dental Department (N=1)</c:v>
                </c:pt>
                <c:pt idx="2">
                  <c:v>Community College (N=8)</c:v>
                </c:pt>
                <c:pt idx="3">
                  <c:v>Technical College/ Institute (N=3)</c:v>
                </c:pt>
                <c:pt idx="4">
                  <c:v>Other (N=1)</c:v>
                </c:pt>
              </c:strCache>
            </c:strRef>
          </c:cat>
          <c:val>
            <c:numRef>
              <c:f>'Fig3'!$B$7:$F$7</c:f>
              <c:numCache>
                <c:formatCode>General</c:formatCode>
                <c:ptCount val="5"/>
                <c:pt idx="0">
                  <c:v>6</c:v>
                </c:pt>
                <c:pt idx="1">
                  <c:v>45</c:v>
                </c:pt>
                <c:pt idx="2">
                  <c:v>144</c:v>
                </c:pt>
                <c:pt idx="3">
                  <c:v>113</c:v>
                </c:pt>
                <c:pt idx="4">
                  <c:v>11</c:v>
                </c:pt>
              </c:numCache>
            </c:numRef>
          </c:val>
        </c:ser>
        <c:dLbls>
          <c:dLblPos val="inEnd"/>
          <c:showLegendKey val="0"/>
          <c:showVal val="1"/>
          <c:showCatName val="0"/>
          <c:showSerName val="0"/>
          <c:showPercent val="0"/>
          <c:showBubbleSize val="0"/>
        </c:dLbls>
        <c:gapWidth val="100"/>
        <c:overlap val="-24"/>
        <c:axId val="205008024"/>
        <c:axId val="205005672"/>
      </c:barChart>
      <c:catAx>
        <c:axId val="2050080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US" sz="1000">
                    <a:solidFill>
                      <a:sysClr val="windowText" lastClr="000000"/>
                    </a:solidFill>
                    <a:latin typeface="Arial" panose="020B0604020202020204" pitchFamily="34" charset="0"/>
                    <a:cs typeface="Arial" panose="020B0604020202020204" pitchFamily="34" charset="0"/>
                  </a:rPr>
                  <a:t>Educational Setting</a:t>
                </a:r>
              </a:p>
            </c:rich>
          </c:tx>
          <c:layout>
            <c:manualLayout>
              <c:xMode val="edge"/>
              <c:yMode val="edge"/>
              <c:x val="0.41429816214162524"/>
              <c:y val="0.9256830686363962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05005672"/>
        <c:crosses val="autoZero"/>
        <c:auto val="1"/>
        <c:lblAlgn val="ctr"/>
        <c:lblOffset val="100"/>
        <c:noMultiLvlLbl val="0"/>
      </c:catAx>
      <c:valAx>
        <c:axId val="20500567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a:solidFill>
                      <a:sysClr val="windowText" lastClr="000000"/>
                    </a:solidFill>
                    <a:latin typeface="Arial" panose="020B0604020202020204" pitchFamily="34" charset="0"/>
                    <a:cs typeface="Arial" panose="020B0604020202020204" pitchFamily="34" charset="0"/>
                  </a:rPr>
                  <a:t>Number of Students</a:t>
                </a:r>
              </a:p>
            </c:rich>
          </c:tx>
          <c:layout>
            <c:manualLayout>
              <c:xMode val="edge"/>
              <c:yMode val="edge"/>
              <c:x val="2.0423960093993488E-2"/>
              <c:y val="0.3488836281991735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en-US"/>
          </a:p>
        </c:txPr>
        <c:crossAx val="205008024"/>
        <c:crosses val="autoZero"/>
        <c:crossBetween val="between"/>
      </c:valAx>
      <c:spPr>
        <a:noFill/>
        <a:ln>
          <a:noFill/>
        </a:ln>
        <a:effectLst/>
      </c:spPr>
    </c:plotArea>
    <c:legend>
      <c:legendPos val="tr"/>
      <c:layout>
        <c:manualLayout>
          <c:xMode val="edge"/>
          <c:yMode val="edge"/>
          <c:x val="0.10898948676984739"/>
          <c:y val="0.11657557860957461"/>
          <c:w val="0.33155415967226765"/>
          <c:h val="0.13151606998940724"/>
        </c:manualLayout>
      </c:layout>
      <c:overlay val="0"/>
      <c:spPr>
        <a:noFill/>
        <a:ln>
          <a:noFill/>
        </a:ln>
        <a:effectLst>
          <a:outerShdw blurRad="50800" dist="50800" dir="5400000" sx="7000" sy="7000" algn="ctr" rotWithShape="0">
            <a:srgbClr val="000000">
              <a:alpha val="43137"/>
            </a:srgbClr>
          </a:outerShdw>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2">
          <a:lumMod val="15000"/>
          <a:lumOff val="85000"/>
        </a:schemeClr>
      </a:solidFill>
      <a:round/>
    </a:ln>
    <a:effectLst/>
  </c:spPr>
  <c:txPr>
    <a:bodyPr/>
    <a:lstStyle/>
    <a:p>
      <a:pPr>
        <a:defRPr/>
      </a:pPr>
      <a:endParaRPr lang="en-US"/>
    </a:p>
  </c:txPr>
  <c:printSettings>
    <c:headerFooter/>
    <c:pageMargins b="0.750000000000001" l="0.70000000000000095" r="0.70000000000000095" t="0.750000000000001"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rgbClr val="F26522"/>
              </a:solidFill>
              <a:ln>
                <a:noFill/>
              </a:ln>
              <a:effectLst>
                <a:outerShdw blurRad="254000" sx="102000" sy="102000" algn="ctr" rotWithShape="0">
                  <a:prstClr val="black">
                    <a:alpha val="20000"/>
                  </a:prstClr>
                </a:outerShdw>
              </a:effectLst>
            </c:spPr>
          </c:dPt>
          <c:dPt>
            <c:idx val="2"/>
            <c:bubble3D val="0"/>
            <c:spPr>
              <a:solidFill>
                <a:srgbClr val="F0B323"/>
              </a:solidFill>
              <a:ln>
                <a:noFill/>
              </a:ln>
              <a:effectLst>
                <a:outerShdw blurRad="254000" sx="102000" sy="102000" algn="ctr" rotWithShape="0">
                  <a:prstClr val="black">
                    <a:alpha val="20000"/>
                  </a:prstClr>
                </a:outerShdw>
              </a:effectLst>
            </c:spPr>
          </c:dPt>
          <c:dLbls>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'Fig4'!$A$16:$A$18</c:f>
              <c:strCache>
                <c:ptCount val="3"/>
                <c:pt idx="0">
                  <c:v>Certificate (N=6)</c:v>
                </c:pt>
                <c:pt idx="1">
                  <c:v>Associate Degree (N=7)</c:v>
                </c:pt>
                <c:pt idx="2">
                  <c:v>Baccalaureate Degree (N=1)</c:v>
                </c:pt>
              </c:strCache>
            </c:strRef>
          </c:cat>
          <c:val>
            <c:numRef>
              <c:f>'Fig4'!$B$16:$B$18</c:f>
              <c:numCache>
                <c:formatCode>0%</c:formatCode>
                <c:ptCount val="3"/>
                <c:pt idx="0" formatCode="0.0%">
                  <c:v>0.42899999999999999</c:v>
                </c:pt>
                <c:pt idx="1">
                  <c:v>0.5</c:v>
                </c:pt>
                <c:pt idx="2">
                  <c:v>7.0999999999999994E-2</c:v>
                </c:pt>
              </c:numCache>
            </c:numRef>
          </c:val>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68695673222355647"/>
          <c:y val="0.42191174781153151"/>
          <c:w val="0.21845480493349589"/>
          <c:h val="0.1561765043769370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blackAndWhite="1"/>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0"/>
          <c:order val="0"/>
          <c:spPr>
            <a:solidFill>
              <a:srgbClr val="C8102E"/>
            </a:solidFill>
          </c:spPr>
          <c:dPt>
            <c:idx val="0"/>
            <c:bubble3D val="0"/>
            <c:spPr>
              <a:solidFill>
                <a:srgbClr val="0076BE"/>
              </a:solidFill>
              <a:ln>
                <a:noFill/>
              </a:ln>
              <a:effectLst>
                <a:outerShdw blurRad="254000" sx="102000" sy="102000" algn="ctr" rotWithShape="0">
                  <a:prstClr val="black">
                    <a:alpha val="20000"/>
                  </a:prstClr>
                </a:outerShdw>
              </a:effectLst>
            </c:spPr>
          </c:dPt>
          <c:dPt>
            <c:idx val="1"/>
            <c:bubble3D val="0"/>
            <c:spPr>
              <a:solidFill>
                <a:srgbClr val="C8102E"/>
              </a:solidFill>
              <a:ln>
                <a:noFill/>
              </a:ln>
              <a:effectLst>
                <a:outerShdw blurRad="254000" sx="102000" sy="102000" algn="ctr" rotWithShape="0">
                  <a:prstClr val="black">
                    <a:alpha val="20000"/>
                  </a:prstClr>
                </a:outerShdw>
              </a:effectLst>
            </c:spPr>
          </c:dPt>
          <c:dPt>
            <c:idx val="2"/>
            <c:bubble3D val="0"/>
            <c:spPr>
              <a:solidFill>
                <a:srgbClr val="F0B323"/>
              </a:solidFill>
              <a:ln>
                <a:noFill/>
              </a:ln>
              <a:effectLst>
                <a:outerShdw blurRad="254000" sx="102000" sy="102000" algn="ctr" rotWithShape="0">
                  <a:prstClr val="black">
                    <a:alpha val="20000"/>
                  </a:prstClr>
                </a:outerShdw>
              </a:effectLst>
            </c:spPr>
          </c:dPt>
          <c:dPt>
            <c:idx val="3"/>
            <c:bubble3D val="0"/>
            <c:spPr>
              <a:solidFill>
                <a:srgbClr val="F8F8F8"/>
              </a:solidFill>
              <a:ln>
                <a:noFill/>
              </a:ln>
              <a:effectLst>
                <a:outerShdw blurRad="254000" sx="102000" sy="102000" algn="ctr" rotWithShape="0">
                  <a:prstClr val="black">
                    <a:alpha val="20000"/>
                  </a:prstClr>
                </a:outerShdw>
              </a:effectLst>
            </c:spPr>
          </c:dPt>
          <c:dLbls>
            <c:dLbl>
              <c:idx val="0"/>
              <c:layout>
                <c:manualLayout>
                  <c:x val="7.9433268250005337E-2"/>
                  <c:y val="-0.1552797050375922"/>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Arial" panose="020B0604020202020204" pitchFamily="34" charset="0"/>
                        <a:ea typeface="+mn-ea"/>
                        <a:cs typeface="Arial" panose="020B0604020202020204" pitchFamily="34" charset="0"/>
                      </a:defRPr>
                    </a:pPr>
                    <a:r>
                      <a:rPr lang="en-US" sz="900">
                        <a:latin typeface="Arial" panose="020B0604020202020204" pitchFamily="34" charset="0"/>
                        <a:cs typeface="Arial" panose="020B0604020202020204" pitchFamily="34" charset="0"/>
                      </a:rPr>
                      <a:t>High school diploma</a:t>
                    </a:r>
                    <a:r>
                      <a:rPr lang="en-US" sz="900" baseline="0">
                        <a:latin typeface="Arial" panose="020B0604020202020204" pitchFamily="34" charset="0"/>
                        <a:cs typeface="Arial" panose="020B0604020202020204" pitchFamily="34" charset="0"/>
                      </a:rPr>
                      <a:t> </a:t>
                    </a:r>
                  </a:p>
                  <a:p>
                    <a:pPr>
                      <a:defRPr sz="900">
                        <a:latin typeface="Arial" panose="020B0604020202020204" pitchFamily="34" charset="0"/>
                        <a:cs typeface="Arial" panose="020B0604020202020204" pitchFamily="34" charset="0"/>
                      </a:defRPr>
                    </a:pPr>
                    <a:r>
                      <a:rPr lang="en-US" sz="900" baseline="0">
                        <a:latin typeface="Arial" panose="020B0604020202020204" pitchFamily="34" charset="0"/>
                        <a:cs typeface="Arial" panose="020B0604020202020204" pitchFamily="34" charset="0"/>
                      </a:rPr>
                      <a:t>or </a:t>
                    </a:r>
                    <a:r>
                      <a:rPr lang="en-US" sz="900">
                        <a:latin typeface="Arial" panose="020B0604020202020204" pitchFamily="34" charset="0"/>
                        <a:cs typeface="Arial" panose="020B0604020202020204" pitchFamily="34" charset="0"/>
                      </a:rPr>
                      <a:t>GED </a:t>
                    </a:r>
                  </a:p>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n=11</a:t>
                    </a:r>
                  </a:p>
                </c:rich>
              </c:tx>
              <c:numFmt formatCode="General"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8982046070460704"/>
                      <c:h val="0.14736732344210016"/>
                    </c:manualLayout>
                  </c15:layout>
                </c:ext>
              </c:extLst>
            </c:dLbl>
            <c:dLbl>
              <c:idx val="1"/>
              <c:layout>
                <c:manualLayout>
                  <c:x val="-0.13453897531101294"/>
                  <c:y val="7.6942870828929193E-3"/>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Arial" panose="020B0604020202020204" pitchFamily="34" charset="0"/>
                        <a:ea typeface="+mn-ea"/>
                        <a:cs typeface="Arial" panose="020B0604020202020204" pitchFamily="34" charset="0"/>
                      </a:defRPr>
                    </a:pPr>
                    <a:r>
                      <a:rPr lang="en-US" sz="900">
                        <a:latin typeface="Arial" panose="020B0604020202020204" pitchFamily="34" charset="0"/>
                        <a:cs typeface="Arial" panose="020B0604020202020204" pitchFamily="34" charset="0"/>
                      </a:rPr>
                      <a:t>Less than one</a:t>
                    </a:r>
                  </a:p>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 year of college </a:t>
                    </a:r>
                  </a:p>
                  <a:p>
                    <a:pPr>
                      <a:defRPr sz="900">
                        <a:latin typeface="Arial" panose="020B0604020202020204" pitchFamily="34" charset="0"/>
                        <a:cs typeface="Arial" panose="020B0604020202020204" pitchFamily="34" charset="0"/>
                      </a:defRPr>
                    </a:pPr>
                    <a:r>
                      <a:rPr lang="en-US" sz="900">
                        <a:latin typeface="Arial" panose="020B0604020202020204" pitchFamily="34" charset="0"/>
                        <a:cs typeface="Arial" panose="020B0604020202020204" pitchFamily="34" charset="0"/>
                      </a:rPr>
                      <a:t>n=2</a:t>
                    </a:r>
                  </a:p>
                </c:rich>
              </c:tx>
              <c:numFmt formatCode="General"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0154132791327914"/>
                      <c:h val="0.14550025138260433"/>
                    </c:manualLayout>
                  </c15:layout>
                </c:ext>
              </c:extLst>
            </c:dLbl>
            <c:dLbl>
              <c:idx val="2"/>
              <c:layout>
                <c:manualLayout>
                  <c:x val="-9.4123962401041358E-2"/>
                  <c:y val="-5.645538651559958E-2"/>
                </c:manualLayout>
              </c:layout>
              <c:tx>
                <c:rich>
                  <a:bodyPr/>
                  <a:lstStyle/>
                  <a:p>
                    <a:r>
                      <a:rPr lang="en-US"/>
                      <a:t>One year of college</a:t>
                    </a:r>
                  </a:p>
                  <a:p>
                    <a:r>
                      <a:rPr lang="en-US"/>
                      <a:t> n=1</a:t>
                    </a:r>
                  </a:p>
                </c:rich>
              </c:tx>
              <c:showLegendKey val="0"/>
              <c:showVal val="0"/>
              <c:showCatName val="1"/>
              <c:showSerName val="0"/>
              <c:showPercent val="1"/>
              <c:showBubbleSize val="0"/>
              <c:extLst>
                <c:ext xmlns:c15="http://schemas.microsoft.com/office/drawing/2012/chart" uri="{CE6537A1-D6FC-4f65-9D91-7224C49458BB}"/>
              </c:extLst>
            </c:dLbl>
            <c:dLbl>
              <c:idx val="3"/>
              <c:layout>
                <c:manualLayout>
                  <c:x val="-0.17727840199750311"/>
                  <c:y val="-0.1610305958132045"/>
                </c:manualLayout>
              </c:layout>
              <c:tx>
                <c:rich>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Arial" panose="020B0604020202020204" pitchFamily="34" charset="0"/>
                        <a:ea typeface="+mn-ea"/>
                        <a:cs typeface="Arial" panose="020B0604020202020204" pitchFamily="34" charset="0"/>
                      </a:defRPr>
                    </a:pPr>
                    <a:r>
                      <a:rPr lang="en-US" sz="900">
                        <a:latin typeface="Arial" panose="020B0604020202020204" pitchFamily="34" charset="0"/>
                        <a:cs typeface="Arial" panose="020B0604020202020204" pitchFamily="34" charset="0"/>
                      </a:rPr>
                      <a:t>Add text</a:t>
                    </a:r>
                  </a:p>
                </c:rich>
              </c:tx>
              <c:numFmt formatCode="General"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9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3844361215147732"/>
                      <c:h val="8.893732486337759E-2"/>
                    </c:manualLayout>
                  </c15:layout>
                </c:ext>
              </c:extLst>
            </c:dLbl>
            <c:numFmt formatCode="General"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showDataLabelsRange val="1"/>
              </c:ext>
            </c:extLst>
          </c:dLbls>
          <c:cat>
            <c:strRef>
              <c:f>'Fig5-7'!$C$6:$C$8</c:f>
              <c:strCache>
                <c:ptCount val="3"/>
                <c:pt idx="0">
                  <c:v>High school diploma/GED</c:v>
                </c:pt>
                <c:pt idx="1">
                  <c:v>Less than one year of college</c:v>
                </c:pt>
                <c:pt idx="2">
                  <c:v>One year of college</c:v>
                </c:pt>
              </c:strCache>
            </c:strRef>
          </c:cat>
          <c:val>
            <c:numRef>
              <c:f>'Fig5-7'!$D$6:$D$8</c:f>
              <c:numCache>
                <c:formatCode>General</c:formatCode>
                <c:ptCount val="3"/>
                <c:pt idx="0">
                  <c:v>11</c:v>
                </c:pt>
                <c:pt idx="1">
                  <c:v>2</c:v>
                </c:pt>
                <c:pt idx="2">
                  <c:v>1</c:v>
                </c:pt>
              </c:numCache>
            </c:numRef>
          </c:val>
          <c:extLst/>
        </c:ser>
        <c:dLbls>
          <c:showLegendKey val="0"/>
          <c:showVal val="0"/>
          <c:showCatName val="0"/>
          <c:showSerName val="0"/>
          <c:showPercent val="1"/>
          <c:showBubbleSize val="0"/>
          <c:showLeaderLines val="1"/>
        </c:dLbls>
        <c:firstSliceAng val="320"/>
        <c:holeSize val="50"/>
      </c:doughnut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662409885171781E-2"/>
          <c:y val="0.19197181007901004"/>
          <c:w val="0.8060263515936712"/>
          <c:h val="0.69103495739125154"/>
        </c:manualLayout>
      </c:layout>
      <c:doughnutChart>
        <c:varyColors val="1"/>
        <c:ser>
          <c:idx val="0"/>
          <c:order val="0"/>
          <c:spPr>
            <a:solidFill>
              <a:srgbClr val="F0B323"/>
            </a:solidFill>
          </c:spPr>
          <c:dPt>
            <c:idx val="0"/>
            <c:bubble3D val="0"/>
            <c:spPr>
              <a:solidFill>
                <a:srgbClr val="F0B323"/>
              </a:solidFill>
              <a:ln>
                <a:noFill/>
              </a:ln>
              <a:effectLst>
                <a:outerShdw blurRad="254000" sx="102000" sy="102000" algn="ctr" rotWithShape="0">
                  <a:prstClr val="black">
                    <a:alpha val="20000"/>
                  </a:prstClr>
                </a:outerShdw>
              </a:effectLst>
            </c:spPr>
          </c:dPt>
          <c:dPt>
            <c:idx val="1"/>
            <c:bubble3D val="0"/>
            <c:spPr>
              <a:solidFill>
                <a:srgbClr val="4F81BD"/>
              </a:solidFill>
              <a:ln>
                <a:noFill/>
              </a:ln>
              <a:effectLst>
                <a:outerShdw blurRad="254000" sx="102000" sy="102000" algn="ctr" rotWithShape="0">
                  <a:prstClr val="black">
                    <a:alpha val="20000"/>
                  </a:prstClr>
                </a:outerShdw>
              </a:effectLst>
            </c:spPr>
          </c:dPt>
          <c:dPt>
            <c:idx val="2"/>
            <c:bubble3D val="0"/>
            <c:spPr>
              <a:solidFill>
                <a:srgbClr val="F0B323"/>
              </a:solidFill>
              <a:ln>
                <a:noFill/>
              </a:ln>
              <a:effectLst>
                <a:outerShdw blurRad="254000" sx="102000" sy="102000" algn="ctr" rotWithShape="0">
                  <a:prstClr val="black">
                    <a:alpha val="20000"/>
                  </a:prstClr>
                </a:outerShdw>
              </a:effectLst>
            </c:spPr>
          </c:dPt>
          <c:dPt>
            <c:idx val="3"/>
            <c:bubble3D val="0"/>
            <c:spPr>
              <a:solidFill>
                <a:srgbClr val="F0B323"/>
              </a:solidFill>
              <a:ln>
                <a:noFill/>
              </a:ln>
              <a:effectLst>
                <a:outerShdw blurRad="254000" sx="102000" sy="102000" algn="ctr" rotWithShape="0">
                  <a:prstClr val="black">
                    <a:alpha val="20000"/>
                  </a:prstClr>
                </a:outerShdw>
              </a:effectLst>
            </c:spPr>
          </c:dPt>
          <c:dLbls>
            <c:dLbl>
              <c:idx val="0"/>
              <c:layout>
                <c:manualLayout>
                  <c:x val="5.208333333333333E-3"/>
                  <c:y val="-1.0419378622169812E-2"/>
                </c:manualLayout>
              </c:layout>
              <c:showLegendKey val="0"/>
              <c:showVal val="0"/>
              <c:showCatName val="1"/>
              <c:showSerName val="0"/>
              <c:showPercent val="1"/>
              <c:showBubbleSize val="0"/>
              <c:separator>
</c:separator>
              <c:extLst>
                <c:ext xmlns:c15="http://schemas.microsoft.com/office/drawing/2012/chart" uri="{CE6537A1-D6FC-4f65-9D91-7224C49458BB}"/>
              </c:extLst>
            </c:dLbl>
            <c:dLbl>
              <c:idx val="1"/>
              <c:layout>
                <c:manualLayout>
                  <c:x val="0"/>
                  <c:y val="-3.4731262073899372E-3"/>
                </c:manualLayout>
              </c:layout>
              <c:showLegendKey val="0"/>
              <c:showVal val="0"/>
              <c:showCatName val="1"/>
              <c:showSerName val="0"/>
              <c:showPercent val="1"/>
              <c:showBubbleSize val="0"/>
              <c:separator>
</c:separator>
              <c:extLst>
                <c:ext xmlns:c15="http://schemas.microsoft.com/office/drawing/2012/chart" uri="{CE6537A1-D6FC-4f65-9D91-7224C49458BB}"/>
              </c:extLst>
            </c:dLbl>
            <c:numFmt formatCode="0.0%" sourceLinked="0"/>
            <c:spPr>
              <a:no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'Fig5-7'!$C$35:$C$36</c:f>
              <c:strCache>
                <c:ptCount val="2"/>
                <c:pt idx="0">
                  <c:v>Yes</c:v>
                </c:pt>
                <c:pt idx="1">
                  <c:v>No</c:v>
                </c:pt>
              </c:strCache>
            </c:strRef>
          </c:cat>
          <c:val>
            <c:numRef>
              <c:f>'Fig5-7'!$D$35:$D$36</c:f>
              <c:numCache>
                <c:formatCode>0.0%</c:formatCode>
                <c:ptCount val="2"/>
                <c:pt idx="0">
                  <c:v>0.5</c:v>
                </c:pt>
                <c:pt idx="1">
                  <c:v>0.5</c:v>
                </c:pt>
              </c:numCache>
            </c:numRef>
          </c:val>
        </c:ser>
        <c:dLbls>
          <c:showLegendKey val="0"/>
          <c:showVal val="0"/>
          <c:showCatName val="0"/>
          <c:showSerName val="0"/>
          <c:showPercent val="1"/>
          <c:showBubbleSize val="0"/>
          <c:showLeaderLines val="0"/>
        </c:dLbls>
        <c:firstSliceAng val="0"/>
        <c:holeSize val="50"/>
      </c:doughnutChart>
      <c:spPr>
        <a:noFill/>
        <a:ln>
          <a:noFill/>
        </a:ln>
        <a:effectLst/>
      </c:spPr>
    </c:plotArea>
    <c:plotVisOnly val="1"/>
    <c:dispBlanksAs val="zero"/>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sz="1100"/>
      </a:pPr>
      <a:endParaRPr lang="en-US"/>
    </a:p>
  </c:txPr>
  <c:printSettings>
    <c:headerFooter/>
    <c:pageMargins b="0.75000000000000167" l="0.70000000000000062" r="0.70000000000000062" t="0.75000000000000167" header="0.30000000000000032" footer="0.30000000000000032"/>
    <c:pageSetup orientation="landscape"/>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67778417941656E-2"/>
          <c:y val="3.8194467323383739E-2"/>
          <c:w val="0.88762877296587939"/>
          <c:h val="0.68850010936132988"/>
        </c:manualLayout>
      </c:layout>
      <c:barChart>
        <c:barDir val="col"/>
        <c:grouping val="clustered"/>
        <c:varyColors val="0"/>
        <c:ser>
          <c:idx val="1"/>
          <c:order val="1"/>
          <c:tx>
            <c:strRef>
              <c:f>'Fig5-7'!$B$67</c:f>
              <c:strCache>
                <c:ptCount val="1"/>
                <c:pt idx="0">
                  <c:v>2016-17</c:v>
                </c:pt>
              </c:strCache>
            </c:strRef>
          </c:tx>
          <c:invertIfNegative val="0"/>
          <c:dLbls>
            <c:dLbl>
              <c:idx val="0"/>
              <c:tx>
                <c:rich>
                  <a:bodyPr/>
                  <a:lstStyle/>
                  <a:p>
                    <a:r>
                      <a:rPr lang="en-US"/>
                      <a:t>n=</a:t>
                    </a:r>
                    <a:fld id="{574DAA84-9E3C-490F-8757-4E970567EEE6}"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layout>
                <c:manualLayout>
                  <c:x val="4.2344840279111458E-3"/>
                  <c:y val="8.7168758716875544E-3"/>
                </c:manualLayout>
              </c:layout>
              <c:tx>
                <c:rich>
                  <a:bodyPr wrap="square" lIns="38100" tIns="19050" rIns="38100" bIns="19050" anchor="ctr">
                    <a:noAutofit/>
                  </a:bodyPr>
                  <a:lstStyle/>
                  <a:p>
                    <a:pPr>
                      <a:defRPr/>
                    </a:pPr>
                    <a:r>
                      <a:rPr lang="en-US"/>
                      <a:t>n=7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5.1490514905149054E-2"/>
                      <c:h val="6.101813110181311E-2"/>
                    </c:manualLayout>
                  </c15:layout>
                </c:ext>
              </c:extLst>
            </c:dLbl>
            <c:dLbl>
              <c:idx val="2"/>
              <c:tx>
                <c:rich>
                  <a:bodyPr/>
                  <a:lstStyle/>
                  <a:p>
                    <a:r>
                      <a:rPr lang="en-US"/>
                      <a:t>n=</a:t>
                    </a:r>
                    <a:fld id="{A5FA7EAE-9513-432F-9836-8FF7100E0052}" type="VALUE">
                      <a:rPr lang="en-US"/>
                      <a:pPr/>
                      <a:t>[VALUE]</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3"/>
              <c:tx>
                <c:rich>
                  <a:bodyPr/>
                  <a:lstStyle/>
                  <a:p>
                    <a:r>
                      <a:rPr lang="en-US"/>
                      <a:t>n=1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'Fig5-7'!$C$66:$F$66</c:f>
              <c:strCache>
                <c:ptCount val="4"/>
                <c:pt idx="0">
                  <c:v>Transfer of credit</c:v>
                </c:pt>
                <c:pt idx="1">
                  <c:v>Equivalency examinations</c:v>
                </c:pt>
                <c:pt idx="2">
                  <c:v>Challenge examinations</c:v>
                </c:pt>
                <c:pt idx="3">
                  <c:v>Other*</c:v>
                </c:pt>
              </c:strCache>
            </c:strRef>
          </c:cat>
          <c:val>
            <c:numRef>
              <c:f>'Fig5-7'!$C$67:$F$67</c:f>
              <c:numCache>
                <c:formatCode>General</c:formatCode>
                <c:ptCount val="4"/>
                <c:pt idx="0">
                  <c:v>7</c:v>
                </c:pt>
                <c:pt idx="1">
                  <c:v>7</c:v>
                </c:pt>
                <c:pt idx="2">
                  <c:v>5</c:v>
                </c:pt>
                <c:pt idx="3">
                  <c:v>1</c:v>
                </c:pt>
              </c:numCache>
            </c:numRef>
          </c:val>
        </c:ser>
        <c:dLbls>
          <c:showLegendKey val="0"/>
          <c:showVal val="0"/>
          <c:showCatName val="0"/>
          <c:showSerName val="0"/>
          <c:showPercent val="0"/>
          <c:showBubbleSize val="0"/>
        </c:dLbls>
        <c:gapWidth val="42"/>
        <c:axId val="536979352"/>
        <c:axId val="536979744"/>
        <c:extLst>
          <c:ext xmlns:c15="http://schemas.microsoft.com/office/drawing/2012/chart" uri="{02D57815-91ED-43cb-92C2-25804820EDAC}">
            <c15:filteredBarSeries>
              <c15:ser>
                <c:idx val="0"/>
                <c:order val="0"/>
                <c:tx>
                  <c:strRef>
                    <c:extLst>
                      <c:ext uri="{02D57815-91ED-43cb-92C2-25804820EDAC}">
                        <c15:formulaRef>
                          <c15:sqref>'Fig4-6'!#REF!</c15:sqref>
                        </c15:formulaRef>
                      </c:ext>
                    </c:extLst>
                    <c:strCache>
                      <c:ptCount val="1"/>
                      <c:pt idx="0">
                        <c:v>#REF!</c:v>
                      </c:pt>
                    </c:strCache>
                  </c:strRef>
                </c:tx>
                <c:spPr>
                  <a:solidFill>
                    <a:srgbClr val="3366CC"/>
                  </a:solidFill>
                </c:spPr>
                <c:invertIfNegative val="0"/>
                <c:dLbls>
                  <c:dLbl>
                    <c:idx val="3"/>
                    <c:tx>
                      <c:rich>
                        <a:bodyPr/>
                        <a:lstStyle/>
                        <a:p>
                          <a:r>
                            <a:rPr lang="en-US"/>
                            <a:t>N/A</a:t>
                          </a:r>
                        </a:p>
                      </c:rich>
                    </c:tx>
                    <c:showLegendKey val="0"/>
                    <c:showVal val="1"/>
                    <c:showCatName val="0"/>
                    <c:showSerName val="0"/>
                    <c:showPercent val="0"/>
                    <c:showBubbleSize val="0"/>
                    <c:extLst>
                      <c:ext uri="{CE6537A1-D6FC-4f65-9D91-7224C49458BB}"/>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'Fig5-7'!$C$66:$F$66</c15:sqref>
                        </c15:formulaRef>
                      </c:ext>
                    </c:extLst>
                    <c:strCache>
                      <c:ptCount val="4"/>
                      <c:pt idx="0">
                        <c:v>Transfer of credit</c:v>
                      </c:pt>
                      <c:pt idx="1">
                        <c:v>Equivalency examinations</c:v>
                      </c:pt>
                      <c:pt idx="2">
                        <c:v>Challenge examinations</c:v>
                      </c:pt>
                      <c:pt idx="3">
                        <c:v>Other*</c:v>
                      </c:pt>
                    </c:strCache>
                  </c:strRef>
                </c:cat>
                <c:val>
                  <c:numRef>
                    <c:extLst>
                      <c:ext uri="{02D57815-91ED-43cb-92C2-25804820EDAC}">
                        <c15:formulaRef>
                          <c15:sqref>'Fig4-6'!#REF!</c15:sqref>
                        </c15:formulaRef>
                      </c:ext>
                    </c:extLst>
                    <c:numCache>
                      <c:formatCode>General</c:formatCode>
                      <c:ptCount val="1"/>
                      <c:pt idx="0">
                        <c:v>1</c:v>
                      </c:pt>
                    </c:numCache>
                  </c:numRef>
                </c:val>
              </c15:ser>
            </c15:filteredBarSeries>
          </c:ext>
        </c:extLst>
      </c:barChart>
      <c:catAx>
        <c:axId val="536979352"/>
        <c:scaling>
          <c:orientation val="minMax"/>
        </c:scaling>
        <c:delete val="0"/>
        <c:axPos val="b"/>
        <c:title>
          <c:tx>
            <c:rich>
              <a:bodyPr/>
              <a:lstStyle/>
              <a:p>
                <a:pPr>
                  <a:defRPr/>
                </a:pPr>
                <a:r>
                  <a:rPr lang="en-US"/>
                  <a:t>Methods Used to Award Advanced Placement</a:t>
                </a:r>
              </a:p>
            </c:rich>
          </c:tx>
          <c:layout>
            <c:manualLayout>
              <c:xMode val="edge"/>
              <c:yMode val="edge"/>
              <c:x val="0.34631092226276594"/>
              <c:y val="0.84304013280391232"/>
            </c:manualLayout>
          </c:layout>
          <c:overlay val="0"/>
        </c:title>
        <c:numFmt formatCode="General" sourceLinked="0"/>
        <c:majorTickMark val="out"/>
        <c:minorTickMark val="none"/>
        <c:tickLblPos val="nextTo"/>
        <c:crossAx val="536979744"/>
        <c:crosses val="autoZero"/>
        <c:auto val="1"/>
        <c:lblAlgn val="ctr"/>
        <c:lblOffset val="100"/>
        <c:noMultiLvlLbl val="0"/>
      </c:catAx>
      <c:valAx>
        <c:axId val="536979744"/>
        <c:scaling>
          <c:orientation val="minMax"/>
          <c:max val="10"/>
        </c:scaling>
        <c:delete val="0"/>
        <c:axPos val="l"/>
        <c:majorGridlines>
          <c:spPr>
            <a:ln>
              <a:solidFill>
                <a:sysClr val="window" lastClr="FFFFFF"/>
              </a:solidFill>
            </a:ln>
          </c:spPr>
        </c:majorGridlines>
        <c:title>
          <c:tx>
            <c:rich>
              <a:bodyPr rot="-5400000" vert="horz"/>
              <a:lstStyle/>
              <a:p>
                <a:pPr>
                  <a:defRPr/>
                </a:pPr>
                <a:r>
                  <a:rPr lang="en-US"/>
                  <a:t>Number of Accredited DLT Programs</a:t>
                </a:r>
              </a:p>
            </c:rich>
          </c:tx>
          <c:layout>
            <c:manualLayout>
              <c:xMode val="edge"/>
              <c:yMode val="edge"/>
              <c:x val="1.5625E-2"/>
              <c:y val="6.6229221347331585E-2"/>
            </c:manualLayout>
          </c:layout>
          <c:overlay val="0"/>
        </c:title>
        <c:numFmt formatCode="General" sourceLinked="1"/>
        <c:majorTickMark val="out"/>
        <c:minorTickMark val="none"/>
        <c:tickLblPos val="nextTo"/>
        <c:crossAx val="536979352"/>
        <c:crosses val="autoZero"/>
        <c:crossBetween val="between"/>
        <c:majorUnit val="2"/>
      </c:valAx>
      <c:spPr>
        <a:gradFill>
          <a:gsLst>
            <a:gs pos="0">
              <a:srgbClr val="5B9BD5">
                <a:lumMod val="5000"/>
                <a:lumOff val="95000"/>
              </a:srgbClr>
            </a:gs>
            <a:gs pos="74000">
              <a:srgbClr val="5B9BD5">
                <a:lumMod val="45000"/>
                <a:lumOff val="55000"/>
              </a:srgbClr>
            </a:gs>
            <a:gs pos="83000">
              <a:srgbClr val="5B9BD5">
                <a:lumMod val="45000"/>
                <a:lumOff val="55000"/>
              </a:srgbClr>
            </a:gs>
            <a:gs pos="100000">
              <a:srgbClr val="5B9BD5">
                <a:lumMod val="30000"/>
                <a:lumOff val="70000"/>
              </a:srgbClr>
            </a:gs>
          </a:gsLst>
          <a:lin ang="5400000" scaled="1"/>
        </a:gradFill>
      </c:spPr>
    </c:plotArea>
    <c:plotVisOnly val="1"/>
    <c:dispBlanksAs val="gap"/>
    <c:showDLblsOverMax val="0"/>
  </c:chart>
  <c:spPr>
    <a:gradFill>
      <a:gsLst>
        <a:gs pos="0">
          <a:srgbClr val="5B9BD5">
            <a:lumMod val="5000"/>
            <a:lumOff val="95000"/>
          </a:srgbClr>
        </a:gs>
        <a:gs pos="74000">
          <a:srgbClr val="5B9BD5">
            <a:lumMod val="45000"/>
            <a:lumOff val="55000"/>
          </a:srgbClr>
        </a:gs>
        <a:gs pos="83000">
          <a:srgbClr val="5B9BD5">
            <a:lumMod val="45000"/>
            <a:lumOff val="55000"/>
          </a:srgbClr>
        </a:gs>
        <a:gs pos="100000">
          <a:srgbClr val="5B9BD5">
            <a:lumMod val="30000"/>
            <a:lumOff val="70000"/>
          </a:srgbClr>
        </a:gs>
      </a:gsLst>
      <a:lin ang="5400000" scaled="1"/>
    </a:gradFill>
  </c:spPr>
  <c:txPr>
    <a:bodyPr/>
    <a:lstStyle/>
    <a:p>
      <a:pPr>
        <a:defRPr>
          <a:latin typeface="Arial" pitchFamily="34" charset="0"/>
          <a:cs typeface="Arial" pitchFamily="34" charset="0"/>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'Fig8'!$B$7</c:f>
              <c:strCache>
                <c:ptCount val="1"/>
                <c:pt idx="0">
                  <c:v>In-District</c:v>
                </c:pt>
              </c:strCache>
            </c:strRef>
          </c:tx>
          <c:spPr>
            <a:ln w="38100" cap="flat" cmpd="thickThin" algn="ctr">
              <a:solidFill>
                <a:srgbClr val="339933"/>
              </a:solidFill>
              <a:miter lim="800000"/>
            </a:ln>
            <a:effectLst/>
          </c:spPr>
          <c:marker>
            <c:symbol val="none"/>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'Fig8'!$C$6:$M$6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'Fig8'!$C$7:$M$7</c:f>
              <c:numCache>
                <c:formatCode>_("$"* #,##0_);_("$"* \(#,##0\);_("$"* "-"??_);_(@_)</c:formatCode>
                <c:ptCount val="11"/>
                <c:pt idx="0">
                  <c:v>7838.0526315789475</c:v>
                </c:pt>
                <c:pt idx="1">
                  <c:v>8363</c:v>
                </c:pt>
                <c:pt idx="2">
                  <c:v>8889</c:v>
                </c:pt>
                <c:pt idx="3">
                  <c:v>9933.23</c:v>
                </c:pt>
                <c:pt idx="4">
                  <c:v>9988.67</c:v>
                </c:pt>
                <c:pt idx="5">
                  <c:v>10297.84</c:v>
                </c:pt>
                <c:pt idx="6">
                  <c:v>11827.0625</c:v>
                </c:pt>
                <c:pt idx="7">
                  <c:v>11438</c:v>
                </c:pt>
                <c:pt idx="8">
                  <c:v>11878</c:v>
                </c:pt>
                <c:pt idx="9">
                  <c:v>12630</c:v>
                </c:pt>
                <c:pt idx="10">
                  <c:v>12724</c:v>
                </c:pt>
              </c:numCache>
            </c:numRef>
          </c:val>
          <c:smooth val="0"/>
        </c:ser>
        <c:ser>
          <c:idx val="1"/>
          <c:order val="1"/>
          <c:tx>
            <c:strRef>
              <c:f>'Fig8'!$B$8</c:f>
              <c:strCache>
                <c:ptCount val="1"/>
                <c:pt idx="0">
                  <c:v>Out-of-District</c:v>
                </c:pt>
              </c:strCache>
            </c:strRef>
          </c:tx>
          <c:spPr>
            <a:ln w="38100" cap="flat" cmpd="sng" algn="ctr">
              <a:solidFill>
                <a:srgbClr val="0076BE"/>
              </a:solidFill>
              <a:miter lim="800000"/>
            </a:ln>
            <a:effectLst/>
          </c:spPr>
          <c:marker>
            <c:symbol val="none"/>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'Fig8'!$C$6:$M$6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'Fig8'!$C$8:$M$8</c:f>
              <c:numCache>
                <c:formatCode>_("$"* #,##0_);_("$"* \(#,##0\);_("$"* "-"??_);_(@_)</c:formatCode>
                <c:ptCount val="11"/>
                <c:pt idx="0">
                  <c:v>9522.0526315789466</c:v>
                </c:pt>
                <c:pt idx="1">
                  <c:v>8984</c:v>
                </c:pt>
                <c:pt idx="2">
                  <c:v>10313</c:v>
                </c:pt>
                <c:pt idx="3">
                  <c:v>11297.18</c:v>
                </c:pt>
                <c:pt idx="4">
                  <c:v>13011.78</c:v>
                </c:pt>
                <c:pt idx="5">
                  <c:v>14057.56</c:v>
                </c:pt>
                <c:pt idx="6">
                  <c:v>16453.5625</c:v>
                </c:pt>
                <c:pt idx="7">
                  <c:v>14422</c:v>
                </c:pt>
                <c:pt idx="8">
                  <c:v>14022</c:v>
                </c:pt>
                <c:pt idx="9">
                  <c:v>14628</c:v>
                </c:pt>
                <c:pt idx="10">
                  <c:v>14934</c:v>
                </c:pt>
              </c:numCache>
            </c:numRef>
          </c:val>
          <c:smooth val="0"/>
        </c:ser>
        <c:ser>
          <c:idx val="2"/>
          <c:order val="2"/>
          <c:tx>
            <c:strRef>
              <c:f>'Fig8'!$B$9</c:f>
              <c:strCache>
                <c:ptCount val="1"/>
                <c:pt idx="0">
                  <c:v>Out-of-State</c:v>
                </c:pt>
              </c:strCache>
            </c:strRef>
          </c:tx>
          <c:spPr>
            <a:ln w="38100" cap="flat" cmpd="sng" algn="ctr">
              <a:solidFill>
                <a:srgbClr val="C8102E"/>
              </a:solidFill>
              <a:miter lim="800000"/>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'Fig8'!$C$6:$M$6</c:f>
              <c:strCache>
                <c:ptCount val="11"/>
                <c:pt idx="0">
                  <c:v>2008-09</c:v>
                </c:pt>
                <c:pt idx="1">
                  <c:v>2009-10</c:v>
                </c:pt>
                <c:pt idx="2">
                  <c:v>2010-11</c:v>
                </c:pt>
                <c:pt idx="3">
                  <c:v>2011-12</c:v>
                </c:pt>
                <c:pt idx="4">
                  <c:v>2012-13</c:v>
                </c:pt>
                <c:pt idx="5">
                  <c:v>2013-14</c:v>
                </c:pt>
                <c:pt idx="6">
                  <c:v>2014-15</c:v>
                </c:pt>
                <c:pt idx="7">
                  <c:v>2015-16</c:v>
                </c:pt>
                <c:pt idx="8">
                  <c:v>2016-17</c:v>
                </c:pt>
                <c:pt idx="9">
                  <c:v>2017-18</c:v>
                </c:pt>
                <c:pt idx="10">
                  <c:v>2018-19</c:v>
                </c:pt>
              </c:strCache>
            </c:strRef>
          </c:cat>
          <c:val>
            <c:numRef>
              <c:f>'Fig8'!$C$9:$M$9</c:f>
              <c:numCache>
                <c:formatCode>_("$"* #,##0_);_("$"* \(#,##0\);_("$"* "-"??_);_(@_)</c:formatCode>
                <c:ptCount val="11"/>
                <c:pt idx="0">
                  <c:v>18213.684210526317</c:v>
                </c:pt>
                <c:pt idx="1">
                  <c:v>18647</c:v>
                </c:pt>
                <c:pt idx="2">
                  <c:v>20812</c:v>
                </c:pt>
                <c:pt idx="3">
                  <c:v>20861.23</c:v>
                </c:pt>
                <c:pt idx="4">
                  <c:v>20384.669999999998</c:v>
                </c:pt>
                <c:pt idx="5">
                  <c:v>21753.279999999999</c:v>
                </c:pt>
                <c:pt idx="6">
                  <c:v>24875.6875</c:v>
                </c:pt>
                <c:pt idx="7">
                  <c:v>23729</c:v>
                </c:pt>
                <c:pt idx="8">
                  <c:v>25966</c:v>
                </c:pt>
                <c:pt idx="9">
                  <c:v>27086</c:v>
                </c:pt>
                <c:pt idx="10">
                  <c:v>25900</c:v>
                </c:pt>
              </c:numCache>
            </c:numRef>
          </c:val>
          <c:smooth val="0"/>
        </c:ser>
        <c:dLbls>
          <c:showLegendKey val="0"/>
          <c:showVal val="0"/>
          <c:showCatName val="0"/>
          <c:showSerName val="0"/>
          <c:showPercent val="0"/>
          <c:showBubbleSize val="0"/>
        </c:dLbls>
        <c:dropLines>
          <c:spPr>
            <a:ln w="9525">
              <a:solidFill>
                <a:schemeClr val="tx1">
                  <a:lumMod val="35000"/>
                  <a:lumOff val="65000"/>
                </a:schemeClr>
              </a:solidFill>
            </a:ln>
            <a:effectLst/>
          </c:spPr>
        </c:dropLines>
        <c:smooth val="0"/>
        <c:axId val="536984840"/>
        <c:axId val="536980136"/>
      </c:lineChart>
      <c:catAx>
        <c:axId val="536984840"/>
        <c:scaling>
          <c:orientation val="minMax"/>
        </c:scaling>
        <c:delete val="0"/>
        <c:axPos val="b"/>
        <c:title>
          <c:tx>
            <c:rich>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r>
                  <a:rPr lang="en-US"/>
                  <a:t>Academic Year</a:t>
                </a:r>
              </a:p>
            </c:rich>
          </c:tx>
          <c:layout>
            <c:manualLayout>
              <c:xMode val="edge"/>
              <c:yMode val="edge"/>
              <c:x val="0.45390506455751328"/>
              <c:y val="0.94405854072933759"/>
            </c:manualLayout>
          </c:layout>
          <c:overlay val="0"/>
          <c:spPr>
            <a:noFill/>
            <a:ln>
              <a:noFill/>
            </a:ln>
            <a:effectLst/>
          </c:spPr>
          <c:txPr>
            <a:bodyPr rot="0" spcFirstLastPara="1" vertOverflow="ellipsis" vert="horz" wrap="square" anchor="ctr" anchorCtr="1"/>
            <a:lstStyle/>
            <a:p>
              <a:pPr>
                <a:defRPr sz="1000" b="1" i="0" u="none" strike="noStrike" kern="1200" cap="none"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36980136"/>
        <c:crosses val="autoZero"/>
        <c:auto val="1"/>
        <c:lblAlgn val="ctr"/>
        <c:lblOffset val="100"/>
        <c:noMultiLvlLbl val="0"/>
      </c:catAx>
      <c:valAx>
        <c:axId val="536980136"/>
        <c:scaling>
          <c:orientation val="minMax"/>
        </c:scaling>
        <c:delete val="0"/>
        <c:axPos val="l"/>
        <c:majorGridlines>
          <c:spPr>
            <a:ln w="9525" cap="flat" cmpd="sng" algn="ctr">
              <a:solidFill>
                <a:schemeClr val="tx1">
                  <a:lumMod val="15000"/>
                  <a:lumOff val="85000"/>
                  <a:alpha val="32000"/>
                </a:schemeClr>
              </a:solidFill>
              <a:round/>
            </a:ln>
            <a:effectLst/>
          </c:spPr>
        </c:majorGridlines>
        <c:numFmt formatCode="&quot;$&quot;#,##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36984840"/>
        <c:crosses val="autoZero"/>
        <c:crossBetween val="between"/>
      </c:valAx>
      <c:spPr>
        <a:gradFill>
          <a:gsLst>
            <a:gs pos="0">
              <a:sysClr val="window" lastClr="FFFFFF"/>
            </a:gs>
            <a:gs pos="39000">
              <a:sysClr val="window" lastClr="FFFFFF"/>
            </a:gs>
            <a:gs pos="100000">
              <a:sysClr val="window" lastClr="FFFFFF">
                <a:lumMod val="75000"/>
              </a:sysClr>
            </a:gs>
          </a:gsLst>
          <a:path path="circle">
            <a:fillToRect l="50000" t="-80000" r="50000" b="180000"/>
          </a:path>
        </a:gradFill>
        <a:ln>
          <a:noFill/>
        </a:ln>
        <a:effectLst/>
      </c:spPr>
    </c:plotArea>
    <c:legend>
      <c:legendPos val="r"/>
      <c:overlay val="0"/>
      <c:spPr>
        <a:gradFill>
          <a:gsLst>
            <a:gs pos="0">
              <a:sysClr val="window" lastClr="FFFFFF"/>
            </a:gs>
            <a:gs pos="39000">
              <a:sysClr val="window" lastClr="FFFFFF"/>
            </a:gs>
            <a:gs pos="100000">
              <a:sysClr val="window" lastClr="FFFFFF">
                <a:lumMod val="75000"/>
              </a:sysClr>
            </a:gs>
          </a:gsLst>
          <a:path path="circle">
            <a:fillToRect l="50000" t="-80000" r="50000" b="180000"/>
          </a:path>
        </a:gra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a:gsLst>
        <a:gs pos="0">
          <a:sysClr val="window" lastClr="FFFFFF"/>
        </a:gs>
        <a:gs pos="39000">
          <a:sysClr val="window" lastClr="FFFFFF"/>
        </a:gs>
        <a:gs pos="100000">
          <a:sysClr val="window" lastClr="FFFFFF">
            <a:lumMod val="75000"/>
          </a:sysClr>
        </a:gs>
      </a:gsLst>
      <a:path path="circle">
        <a:fillToRect l="50000" t="-80000" r="50000" b="180000"/>
      </a:path>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536981312"/>
        <c:axId val="536981704"/>
      </c:barChart>
      <c:catAx>
        <c:axId val="536981312"/>
        <c:scaling>
          <c:orientation val="minMax"/>
        </c:scaling>
        <c:delete val="0"/>
        <c:axPos val="b"/>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981704"/>
        <c:crosses val="autoZero"/>
        <c:auto val="0"/>
        <c:lblAlgn val="ctr"/>
        <c:lblOffset val="100"/>
        <c:tickMarkSkip val="1"/>
        <c:noMultiLvlLbl val="0"/>
      </c:catAx>
      <c:valAx>
        <c:axId val="536981704"/>
        <c:scaling>
          <c:orientation val="minMax"/>
        </c:scaling>
        <c:delete val="0"/>
        <c:axPos val="l"/>
        <c:majorGridlines>
          <c:spPr>
            <a:ln w="3175">
              <a:solidFill>
                <a:srgbClr val="000000"/>
              </a:solidFill>
              <a:prstDash val="solid"/>
            </a:ln>
          </c:spPr>
        </c:majorGridlines>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98131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844" r="0.750000000000008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3730756031187"/>
          <c:y val="3.8035950916470385E-2"/>
          <c:w val="0.88403795865295842"/>
          <c:h val="0.84014811066450135"/>
        </c:manualLayout>
      </c:layout>
      <c:barChart>
        <c:barDir val="col"/>
        <c:grouping val="clustered"/>
        <c:varyColors val="0"/>
        <c:ser>
          <c:idx val="0"/>
          <c:order val="0"/>
          <c:spPr>
            <a:solidFill>
              <a:srgbClr val="F26522"/>
            </a:solidFill>
            <a:ln w="9525" cap="flat" cmpd="sng" algn="ctr">
              <a:solidFill>
                <a:srgbClr val="F26522"/>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'Fig9'!$B$5:$B$8</c:f>
              <c:strCache>
                <c:ptCount val="4"/>
                <c:pt idx="0">
                  <c:v>Total Enrollment</c:v>
                </c:pt>
                <c:pt idx="1">
                  <c:v>Job and/or Family Care Responsibilities</c:v>
                </c:pt>
                <c:pt idx="2">
                  <c:v>Requested Financial Aid</c:v>
                </c:pt>
                <c:pt idx="3">
                  <c:v>Received Financial Aid</c:v>
                </c:pt>
              </c:strCache>
            </c:strRef>
          </c:cat>
          <c:val>
            <c:numRef>
              <c:f>'Fig9'!$C$5:$C$8</c:f>
              <c:numCache>
                <c:formatCode>General</c:formatCode>
                <c:ptCount val="4"/>
                <c:pt idx="0">
                  <c:v>465</c:v>
                </c:pt>
                <c:pt idx="1">
                  <c:v>234</c:v>
                </c:pt>
                <c:pt idx="2">
                  <c:v>229</c:v>
                </c:pt>
                <c:pt idx="3">
                  <c:v>186</c:v>
                </c:pt>
              </c:numCache>
            </c:numRef>
          </c:val>
        </c:ser>
        <c:dLbls>
          <c:dLblPos val="inEnd"/>
          <c:showLegendKey val="0"/>
          <c:showVal val="1"/>
          <c:showCatName val="0"/>
          <c:showSerName val="0"/>
          <c:showPercent val="0"/>
          <c:showBubbleSize val="0"/>
        </c:dLbls>
        <c:gapWidth val="65"/>
        <c:axId val="535624816"/>
        <c:axId val="535624424"/>
      </c:barChart>
      <c:catAx>
        <c:axId val="535624816"/>
        <c:scaling>
          <c:orientation val="minMax"/>
        </c:scaling>
        <c:delete val="0"/>
        <c:axPos val="b"/>
        <c:numFmt formatCode="General" sourceLinked="0"/>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85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35624424"/>
        <c:crosses val="autoZero"/>
        <c:auto val="1"/>
        <c:lblAlgn val="ctr"/>
        <c:lblOffset val="100"/>
        <c:noMultiLvlLbl val="0"/>
      </c:catAx>
      <c:valAx>
        <c:axId val="53562442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900" b="1">
                    <a:solidFill>
                      <a:sysClr val="windowText" lastClr="000000"/>
                    </a:solidFill>
                    <a:latin typeface="Arial" panose="020B0604020202020204" pitchFamily="34" charset="0"/>
                    <a:cs typeface="Arial" panose="020B0604020202020204" pitchFamily="34" charset="0"/>
                  </a:rPr>
                  <a:t>Number of Dental Laboratory Technology Students</a:t>
                </a:r>
              </a:p>
            </c:rich>
          </c:tx>
          <c:layout>
            <c:manualLayout>
              <c:xMode val="edge"/>
              <c:yMode val="edge"/>
              <c:x val="1.7440171497899778E-2"/>
              <c:y val="7.3205907541674248E-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35624816"/>
        <c:crosses val="autoZero"/>
        <c:crossBetween val="between"/>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000000000000211" l="0.70000000000000062" r="0.70000000000000062" t="0.75000000000000211" header="0.30000000000000032" footer="0.30000000000000032"/>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221867910311831E-2"/>
          <c:y val="7.4758584760326804E-2"/>
          <c:w val="0.83638789570534156"/>
          <c:h val="0.80357942202394428"/>
        </c:manualLayout>
      </c:layout>
      <c:barChart>
        <c:barDir val="col"/>
        <c:grouping val="clustered"/>
        <c:varyColors val="0"/>
        <c:ser>
          <c:idx val="0"/>
          <c:order val="0"/>
          <c:spPr>
            <a:solidFill>
              <a:srgbClr val="0076BE"/>
            </a:solidFill>
            <a:ln>
              <a:solidFill>
                <a:srgbClr val="3366CC"/>
              </a:solidFill>
            </a:ln>
          </c:spPr>
          <c:invertIfNegative val="0"/>
          <c:dPt>
            <c:idx val="2"/>
            <c:invertIfNegative val="0"/>
            <c:bubble3D val="0"/>
            <c:spPr>
              <a:solidFill>
                <a:srgbClr val="F26522"/>
              </a:solidFill>
              <a:ln>
                <a:solidFill>
                  <a:srgbClr val="F26522"/>
                </a:solidFill>
              </a:ln>
            </c:spPr>
          </c:dPt>
          <c:dPt>
            <c:idx val="3"/>
            <c:invertIfNegative val="0"/>
            <c:bubble3D val="0"/>
            <c:spPr>
              <a:solidFill>
                <a:srgbClr val="F26522"/>
              </a:solidFill>
              <a:ln>
                <a:noFill/>
              </a:ln>
            </c:spPr>
          </c:dPt>
          <c:dPt>
            <c:idx val="4"/>
            <c:invertIfNegative val="0"/>
            <c:bubble3D val="0"/>
            <c:spPr>
              <a:solidFill>
                <a:srgbClr val="F26522"/>
              </a:solidFill>
              <a:ln>
                <a:noFill/>
              </a:ln>
            </c:spPr>
          </c:dPt>
          <c:dLbls>
            <c:dLbl>
              <c:idx val="1"/>
              <c:layout>
                <c:manualLayout>
                  <c:x val="-1.6065182134604073E-3"/>
                  <c:y val="-8.6805899892236707E-3"/>
                </c:manualLayout>
              </c:layout>
              <c:tx>
                <c:rich>
                  <a:bodyPr/>
                  <a:lstStyle/>
                  <a:p>
                    <a:r>
                      <a:rPr lang="en-US"/>
                      <a:t>75.8%</a:t>
                    </a:r>
                    <a:r>
                      <a:rPr lang="en-US" baseline="0"/>
                      <a:t> of 269 originally enrolled</a:t>
                    </a:r>
                  </a:p>
                  <a:p>
                    <a:r>
                      <a:rPr lang="en-US" baseline="0"/>
                      <a:t>(n=204)</a:t>
                    </a:r>
                  </a:p>
                </c:rich>
              </c:tx>
              <c:showLegendKey val="0"/>
              <c:showVal val="1"/>
              <c:showCatName val="0"/>
              <c:showSerName val="0"/>
              <c:showPercent val="0"/>
              <c:showBubbleSize val="0"/>
              <c:extLst>
                <c:ext xmlns:c15="http://schemas.microsoft.com/office/drawing/2012/chart" uri="{CE6537A1-D6FC-4f65-9D91-7224C49458BB}">
                  <c15:layout>
                    <c:manualLayout>
                      <c:w val="0.19409722222222223"/>
                      <c:h val="0.171875"/>
                    </c:manualLayout>
                  </c15:layout>
                </c:ext>
              </c:extLst>
            </c:dLbl>
            <c:dLbl>
              <c:idx val="2"/>
              <c:layout>
                <c:manualLayout>
                  <c:x val="-2.2092683861254527E-3"/>
                  <c:y val="4.0099346365867388E-3"/>
                </c:manualLayout>
              </c:layout>
              <c:tx>
                <c:rich>
                  <a:bodyPr/>
                  <a:lstStyle/>
                  <a:p>
                    <a:r>
                      <a:rPr lang="en-US"/>
                      <a:t>51.0%</a:t>
                    </a:r>
                  </a:p>
                  <a:p>
                    <a:r>
                      <a:rPr lang="en-US" baseline="0"/>
                      <a:t>(n=104)</a:t>
                    </a:r>
                  </a:p>
                </c:rich>
              </c:tx>
              <c:showLegendKey val="0"/>
              <c:showVal val="1"/>
              <c:showCatName val="0"/>
              <c:showSerName val="0"/>
              <c:showPercent val="0"/>
              <c:showBubbleSize val="0"/>
              <c:extLst>
                <c:ext xmlns:c15="http://schemas.microsoft.com/office/drawing/2012/chart" uri="{CE6537A1-D6FC-4f65-9D91-7224C49458BB}">
                  <c15:layout>
                    <c:manualLayout>
                      <c:w val="8.2674545106259684E-2"/>
                      <c:h val="0.10028761837574392"/>
                    </c:manualLayout>
                  </c15:layout>
                </c:ext>
              </c:extLst>
            </c:dLbl>
            <c:dLbl>
              <c:idx val="3"/>
              <c:layout>
                <c:manualLayout>
                  <c:x val="-7.6931828549432475E-4"/>
                  <c:y val="-1.3657705634502715E-2"/>
                </c:manualLayout>
              </c:layout>
              <c:tx>
                <c:rich>
                  <a:bodyPr/>
                  <a:lstStyle/>
                  <a:p>
                    <a:r>
                      <a:rPr lang="en-US"/>
                      <a:t>5.4%</a:t>
                    </a:r>
                  </a:p>
                  <a:p>
                    <a:r>
                      <a:rPr lang="en-US"/>
                      <a:t>(n=11)</a:t>
                    </a:r>
                  </a:p>
                </c:rich>
              </c:tx>
              <c:showLegendKey val="0"/>
              <c:showVal val="1"/>
              <c:showCatName val="0"/>
              <c:showSerName val="0"/>
              <c:showPercent val="0"/>
              <c:showBubbleSize val="0"/>
              <c:extLst>
                <c:ext xmlns:c15="http://schemas.microsoft.com/office/drawing/2012/chart" uri="{CE6537A1-D6FC-4f65-9D91-7224C49458BB}">
                  <c15:layout>
                    <c:manualLayout>
                      <c:w val="8.020005304473507E-2"/>
                      <c:h val="0.10414000546308225"/>
                    </c:manualLayout>
                  </c15:layout>
                </c:ext>
              </c:extLst>
            </c:dLbl>
            <c:dLbl>
              <c:idx val="4"/>
              <c:tx>
                <c:rich>
                  <a:bodyPr/>
                  <a:lstStyle/>
                  <a:p>
                    <a:r>
                      <a:rPr lang="en-US"/>
                      <a:t>43.6%</a:t>
                    </a:r>
                  </a:p>
                  <a:p>
                    <a:r>
                      <a:rPr lang="en-US"/>
                      <a:t>(n=</a:t>
                    </a:r>
                    <a:fld id="{7A65F02F-EB9E-47B1-B01A-11FCA576F5C7}"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Lst>
            </c:dLbl>
            <c:spPr>
              <a:gradFill>
                <a:gsLst>
                  <a:gs pos="0">
                    <a:srgbClr val="5B9BD5">
                      <a:lumMod val="5000"/>
                      <a:lumOff val="95000"/>
                    </a:srgbClr>
                  </a:gs>
                  <a:gs pos="74000">
                    <a:srgbClr val="5B9BD5">
                      <a:lumMod val="45000"/>
                      <a:lumOff val="55000"/>
                    </a:srgbClr>
                  </a:gs>
                  <a:gs pos="83000">
                    <a:srgbClr val="5B9BD5">
                      <a:lumMod val="45000"/>
                      <a:lumOff val="55000"/>
                    </a:srgbClr>
                  </a:gs>
                  <a:gs pos="100000">
                    <a:srgbClr val="5B9BD5">
                      <a:lumMod val="30000"/>
                      <a:lumOff val="70000"/>
                    </a:srgbClr>
                  </a:gs>
                </a:gsLst>
                <a:lin ang="5400000" scaled="1"/>
              </a:gradFill>
              <a:ln>
                <a:noFill/>
              </a:ln>
              <a:effectLst/>
            </c:spPr>
            <c:txPr>
              <a:bodyPr/>
              <a:lstStyle/>
              <a:p>
                <a:pPr>
                  <a:defRPr sz="1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'Fig10a-b'!$C$8:$G$8</c:f>
              <c:strCache>
                <c:ptCount val="5"/>
                <c:pt idx="0">
                  <c:v>Originally enrolled</c:v>
                </c:pt>
                <c:pt idx="1">
                  <c:v>Completed program</c:v>
                </c:pt>
                <c:pt idx="2">
                  <c:v>In dental-related activity</c:v>
                </c:pt>
                <c:pt idx="3">
                  <c:v>Not in dental-related activity</c:v>
                </c:pt>
                <c:pt idx="4">
                  <c:v>Unknown</c:v>
                </c:pt>
              </c:strCache>
            </c:strRef>
          </c:cat>
          <c:val>
            <c:numRef>
              <c:f>'Fig10a-b'!$C$9:$G$9</c:f>
              <c:numCache>
                <c:formatCode>_(* #,##0_);_(* \(#,##0\);_(* "-"??_);_(@_)</c:formatCode>
                <c:ptCount val="5"/>
                <c:pt idx="0">
                  <c:v>269</c:v>
                </c:pt>
                <c:pt idx="1">
                  <c:v>204</c:v>
                </c:pt>
                <c:pt idx="2">
                  <c:v>104</c:v>
                </c:pt>
                <c:pt idx="3" formatCode="General">
                  <c:v>11</c:v>
                </c:pt>
                <c:pt idx="4" formatCode="General">
                  <c:v>89</c:v>
                </c:pt>
              </c:numCache>
            </c:numRef>
          </c:val>
        </c:ser>
        <c:dLbls>
          <c:showLegendKey val="0"/>
          <c:showVal val="0"/>
          <c:showCatName val="0"/>
          <c:showSerName val="0"/>
          <c:showPercent val="0"/>
          <c:showBubbleSize val="0"/>
        </c:dLbls>
        <c:gapWidth val="150"/>
        <c:axId val="535626776"/>
        <c:axId val="535627560"/>
      </c:barChart>
      <c:catAx>
        <c:axId val="535626776"/>
        <c:scaling>
          <c:orientation val="minMax"/>
        </c:scaling>
        <c:delete val="0"/>
        <c:axPos val="b"/>
        <c:numFmt formatCode="General" sourceLinked="0"/>
        <c:majorTickMark val="out"/>
        <c:minorTickMark val="none"/>
        <c:tickLblPos val="nextTo"/>
        <c:txPr>
          <a:bodyPr/>
          <a:lstStyle/>
          <a:p>
            <a:pPr>
              <a:defRPr sz="900" b="1"/>
            </a:pPr>
            <a:endParaRPr lang="en-US"/>
          </a:p>
        </c:txPr>
        <c:crossAx val="535627560"/>
        <c:crosses val="autoZero"/>
        <c:auto val="1"/>
        <c:lblAlgn val="ctr"/>
        <c:lblOffset val="100"/>
        <c:noMultiLvlLbl val="0"/>
      </c:catAx>
      <c:valAx>
        <c:axId val="535627560"/>
        <c:scaling>
          <c:orientation val="minMax"/>
          <c:max val="400"/>
        </c:scaling>
        <c:delete val="0"/>
        <c:axPos val="l"/>
        <c:majorGridlines>
          <c:spPr>
            <a:ln>
              <a:noFill/>
            </a:ln>
          </c:spPr>
        </c:majorGridlines>
        <c:title>
          <c:tx>
            <c:rich>
              <a:bodyPr rot="-5400000" vert="horz"/>
              <a:lstStyle/>
              <a:p>
                <a:pPr>
                  <a:defRPr/>
                </a:pPr>
                <a:r>
                  <a:rPr lang="en-US"/>
                  <a:t>Number of</a:t>
                </a:r>
                <a:r>
                  <a:rPr lang="en-US" baseline="0"/>
                  <a:t> Dental Assisting Students</a:t>
                </a:r>
                <a:endParaRPr lang="en-US"/>
              </a:p>
            </c:rich>
          </c:tx>
          <c:layout>
            <c:manualLayout>
              <c:xMode val="edge"/>
              <c:yMode val="edge"/>
              <c:x val="5.1136558321854663E-3"/>
              <c:y val="0.14561367773038275"/>
            </c:manualLayout>
          </c:layout>
          <c:overlay val="0"/>
        </c:title>
        <c:numFmt formatCode="#,##0" sourceLinked="0"/>
        <c:majorTickMark val="out"/>
        <c:minorTickMark val="none"/>
        <c:tickLblPos val="nextTo"/>
        <c:crossAx val="535626776"/>
        <c:crosses val="autoZero"/>
        <c:crossBetween val="between"/>
        <c:majorUnit val="100"/>
      </c:valAx>
      <c:spPr>
        <a:gradFill>
          <a:gsLst>
            <a:gs pos="0">
              <a:srgbClr val="5B9BD5">
                <a:lumMod val="5000"/>
                <a:lumOff val="95000"/>
              </a:srgbClr>
            </a:gs>
            <a:gs pos="74000">
              <a:srgbClr val="5B9BD5">
                <a:lumMod val="45000"/>
                <a:lumOff val="55000"/>
              </a:srgbClr>
            </a:gs>
            <a:gs pos="83000">
              <a:srgbClr val="5B9BD5">
                <a:lumMod val="45000"/>
                <a:lumOff val="55000"/>
              </a:srgbClr>
            </a:gs>
            <a:gs pos="100000">
              <a:srgbClr val="5B9BD5">
                <a:lumMod val="30000"/>
                <a:lumOff val="70000"/>
              </a:srgbClr>
            </a:gs>
          </a:gsLst>
          <a:lin ang="5400000" scaled="1"/>
        </a:gradFill>
      </c:spPr>
    </c:plotArea>
    <c:plotVisOnly val="1"/>
    <c:dispBlanksAs val="gap"/>
    <c:showDLblsOverMax val="0"/>
  </c:chart>
  <c:spPr>
    <a:ln>
      <a:solidFill>
        <a:schemeClr val="tx1">
          <a:lumMod val="50000"/>
          <a:lumOff val="50000"/>
        </a:schemeClr>
      </a:solidFill>
    </a:ln>
  </c:spPr>
  <c:txPr>
    <a:bodyPr/>
    <a:lstStyle/>
    <a:p>
      <a:pPr>
        <a:defRPr>
          <a:latin typeface="Arial" pitchFamily="34" charset="0"/>
          <a:cs typeface="Arial" pitchFamily="34" charset="0"/>
        </a:defRPr>
      </a:pPr>
      <a:endParaRPr lang="en-US"/>
    </a:p>
  </c:txPr>
  <c:printSettings>
    <c:headerFooter/>
    <c:pageMargins b="0.750000000000001" l="0.70000000000000095" r="0.70000000000000095" t="0.750000000000001"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solidFill>
                  <a:sysClr val="windowText" lastClr="000000"/>
                </a:solidFill>
                <a:latin typeface="Arial" panose="020B0604020202020204" pitchFamily="34" charset="0"/>
                <a:cs typeface="Arial" panose="020B0604020202020204" pitchFamily="34" charset="0"/>
              </a:rPr>
              <a:t>Passed</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346174035937815"/>
          <c:y val="0.19707835325365208"/>
          <c:w val="0.7337668728908886"/>
          <c:h val="0.73595722176518985"/>
        </c:manualLayout>
      </c:layout>
      <c:doughnutChart>
        <c:varyColors val="1"/>
        <c:ser>
          <c:idx val="0"/>
          <c:order val="0"/>
          <c:spPr>
            <a:solidFill>
              <a:srgbClr val="0076BE"/>
            </a:solidFill>
          </c:spPr>
          <c:dPt>
            <c:idx val="0"/>
            <c:bubble3D val="0"/>
            <c:explosion val="3"/>
            <c:spPr>
              <a:solidFill>
                <a:srgbClr val="0076BE"/>
              </a:solidFill>
              <a:ln w="19050">
                <a:solidFill>
                  <a:schemeClr val="lt1"/>
                </a:solidFill>
              </a:ln>
              <a:effectLst/>
            </c:spPr>
          </c:dPt>
          <c:dPt>
            <c:idx val="1"/>
            <c:bubble3D val="0"/>
            <c:spPr>
              <a:solidFill>
                <a:srgbClr val="CCCCCC"/>
              </a:solidFill>
              <a:ln w="19050">
                <a:solidFill>
                  <a:schemeClr val="lt1"/>
                </a:solidFill>
              </a:ln>
              <a:effectLst/>
            </c:spPr>
          </c:dPt>
          <c:cat>
            <c:strRef>
              <c:f>'Fig10a-b'!$G$44:$G$45</c:f>
              <c:strCache>
                <c:ptCount val="2"/>
                <c:pt idx="0">
                  <c:v>Passed</c:v>
                </c:pt>
                <c:pt idx="1">
                  <c:v>Other</c:v>
                </c:pt>
              </c:strCache>
            </c:strRef>
          </c:cat>
          <c:val>
            <c:numRef>
              <c:f>'Fig10a-b'!$H$44:$H$45</c:f>
              <c:numCache>
                <c:formatCode>0.0%</c:formatCode>
                <c:ptCount val="2"/>
                <c:pt idx="0">
                  <c:v>0.36799999999999999</c:v>
                </c:pt>
                <c:pt idx="1">
                  <c:v>0.63200000000000001</c:v>
                </c:pt>
              </c:numCache>
            </c:numRef>
          </c:val>
        </c:ser>
        <c:dLbls>
          <c:showLegendKey val="0"/>
          <c:showVal val="0"/>
          <c:showCatName val="0"/>
          <c:showSerName val="0"/>
          <c:showPercent val="0"/>
          <c:showBubbleSize val="0"/>
          <c:showLeaderLines val="1"/>
        </c:dLbls>
        <c:firstSliceAng val="0"/>
        <c:holeSize val="48"/>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solidFill>
                  <a:sysClr val="windowText" lastClr="000000"/>
                </a:solidFill>
                <a:latin typeface="Arial" panose="020B0604020202020204" pitchFamily="34" charset="0"/>
                <a:cs typeface="Arial" panose="020B0604020202020204" pitchFamily="34" charset="0"/>
              </a:rPr>
              <a:t>Not Passed</a:t>
            </a:r>
          </a:p>
        </c:rich>
      </c:tx>
      <c:layout>
        <c:manualLayout>
          <c:xMode val="edge"/>
          <c:yMode val="edge"/>
          <c:x val="0.35088218650925285"/>
          <c:y val="3.482589793230535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346174035937815"/>
          <c:y val="0.19707835325365208"/>
          <c:w val="0.7337668728908886"/>
          <c:h val="0.73595722176518985"/>
        </c:manualLayout>
      </c:layout>
      <c:doughnutChart>
        <c:varyColors val="1"/>
        <c:ser>
          <c:idx val="0"/>
          <c:order val="0"/>
          <c:spPr>
            <a:solidFill>
              <a:srgbClr val="0076BE"/>
            </a:solidFill>
          </c:spPr>
          <c:dPt>
            <c:idx val="0"/>
            <c:bubble3D val="0"/>
            <c:explosion val="3"/>
            <c:spPr>
              <a:solidFill>
                <a:srgbClr val="0076BE"/>
              </a:solidFill>
              <a:ln w="19050">
                <a:solidFill>
                  <a:schemeClr val="lt1"/>
                </a:solidFill>
              </a:ln>
              <a:effectLst/>
            </c:spPr>
          </c:dPt>
          <c:dPt>
            <c:idx val="1"/>
            <c:bubble3D val="0"/>
            <c:spPr>
              <a:solidFill>
                <a:srgbClr val="CCCCCC"/>
              </a:solidFill>
              <a:ln w="19050">
                <a:solidFill>
                  <a:schemeClr val="lt1"/>
                </a:solidFill>
              </a:ln>
              <a:effectLst/>
            </c:spPr>
          </c:dPt>
          <c:cat>
            <c:strRef>
              <c:f>'Fig10a-b'!$G$38:$G$39</c:f>
              <c:strCache>
                <c:ptCount val="2"/>
                <c:pt idx="0">
                  <c:v>Not passed</c:v>
                </c:pt>
                <c:pt idx="1">
                  <c:v>Other</c:v>
                </c:pt>
              </c:strCache>
            </c:strRef>
          </c:cat>
          <c:val>
            <c:numRef>
              <c:f>'Fig10a-b'!$H$38:$H$39</c:f>
              <c:numCache>
                <c:formatCode>0.0%</c:formatCode>
                <c:ptCount val="2"/>
                <c:pt idx="0">
                  <c:v>8.3000000000000004E-2</c:v>
                </c:pt>
                <c:pt idx="1">
                  <c:v>0.91700000000000004</c:v>
                </c:pt>
              </c:numCache>
            </c:numRef>
          </c:val>
        </c:ser>
        <c:dLbls>
          <c:showLegendKey val="0"/>
          <c:showVal val="0"/>
          <c:showCatName val="0"/>
          <c:showSerName val="0"/>
          <c:showPercent val="0"/>
          <c:showBubbleSize val="0"/>
          <c:showLeaderLines val="1"/>
        </c:dLbls>
        <c:firstSliceAng val="0"/>
        <c:holeSize val="48"/>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solidFill>
                  <a:sysClr val="windowText" lastClr="000000"/>
                </a:solidFill>
                <a:latin typeface="Arial" panose="020B0604020202020204" pitchFamily="34" charset="0"/>
                <a:cs typeface="Arial" panose="020B0604020202020204" pitchFamily="34" charset="0"/>
              </a:rPr>
              <a:t>Did not take/Not required</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346174035937815"/>
          <c:y val="0.19707835325365208"/>
          <c:w val="0.7337668728908886"/>
          <c:h val="0.73595722176518985"/>
        </c:manualLayout>
      </c:layout>
      <c:doughnutChart>
        <c:varyColors val="1"/>
        <c:ser>
          <c:idx val="0"/>
          <c:order val="0"/>
          <c:spPr>
            <a:solidFill>
              <a:srgbClr val="0076BE"/>
            </a:solidFill>
          </c:spPr>
          <c:dPt>
            <c:idx val="0"/>
            <c:bubble3D val="0"/>
            <c:explosion val="3"/>
            <c:spPr>
              <a:solidFill>
                <a:srgbClr val="0076BE"/>
              </a:solidFill>
              <a:ln w="19050">
                <a:solidFill>
                  <a:schemeClr val="lt1"/>
                </a:solidFill>
              </a:ln>
              <a:effectLst/>
            </c:spPr>
          </c:dPt>
          <c:dPt>
            <c:idx val="1"/>
            <c:bubble3D val="0"/>
            <c:spPr>
              <a:solidFill>
                <a:srgbClr val="CCCCCC"/>
              </a:solidFill>
              <a:ln w="19050">
                <a:solidFill>
                  <a:schemeClr val="lt1"/>
                </a:solidFill>
              </a:ln>
              <a:effectLst/>
            </c:spPr>
          </c:dPt>
          <c:cat>
            <c:strRef>
              <c:f>'Fig10a-b'!$G$41:$G$42</c:f>
              <c:strCache>
                <c:ptCount val="2"/>
                <c:pt idx="0">
                  <c:v>Did not take/not required</c:v>
                </c:pt>
                <c:pt idx="1">
                  <c:v>Other</c:v>
                </c:pt>
              </c:strCache>
            </c:strRef>
          </c:cat>
          <c:val>
            <c:numRef>
              <c:f>'Fig10a-b'!$H$41:$H$42</c:f>
              <c:numCache>
                <c:formatCode>0.0%</c:formatCode>
                <c:ptCount val="2"/>
                <c:pt idx="0">
                  <c:v>0.14699999999999999</c:v>
                </c:pt>
                <c:pt idx="1">
                  <c:v>0.85299999999999998</c:v>
                </c:pt>
              </c:numCache>
            </c:numRef>
          </c:val>
        </c:ser>
        <c:dLbls>
          <c:showLegendKey val="0"/>
          <c:showVal val="0"/>
          <c:showCatName val="0"/>
          <c:showSerName val="0"/>
          <c:showPercent val="0"/>
          <c:showBubbleSize val="0"/>
          <c:showLeaderLines val="1"/>
        </c:dLbls>
        <c:firstSliceAng val="0"/>
        <c:holeSize val="48"/>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200" b="1">
                <a:solidFill>
                  <a:sysClr val="windowText" lastClr="000000"/>
                </a:solidFill>
                <a:latin typeface="Arial" panose="020B0604020202020204" pitchFamily="34" charset="0"/>
                <a:cs typeface="Arial" panose="020B0604020202020204" pitchFamily="34" charset="0"/>
              </a:rPr>
              <a:t>Unknown</a:t>
            </a:r>
          </a:p>
        </c:rich>
      </c:tx>
      <c:layout>
        <c:manualLayout>
          <c:xMode val="edge"/>
          <c:yMode val="edge"/>
          <c:x val="0.38953961019544603"/>
          <c:y val="3.603603603603603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346174035937815"/>
          <c:y val="0.19707835325365208"/>
          <c:w val="0.7337668728908886"/>
          <c:h val="0.73595722176518985"/>
        </c:manualLayout>
      </c:layout>
      <c:doughnutChart>
        <c:varyColors val="1"/>
        <c:ser>
          <c:idx val="0"/>
          <c:order val="0"/>
          <c:spPr>
            <a:solidFill>
              <a:srgbClr val="0076BE"/>
            </a:solidFill>
          </c:spPr>
          <c:dPt>
            <c:idx val="0"/>
            <c:bubble3D val="0"/>
            <c:explosion val="3"/>
            <c:spPr>
              <a:solidFill>
                <a:srgbClr val="0076BE"/>
              </a:solidFill>
              <a:ln w="19050">
                <a:solidFill>
                  <a:schemeClr val="lt1"/>
                </a:solidFill>
              </a:ln>
              <a:effectLst/>
            </c:spPr>
          </c:dPt>
          <c:dPt>
            <c:idx val="1"/>
            <c:bubble3D val="0"/>
            <c:spPr>
              <a:solidFill>
                <a:srgbClr val="CCCCCC"/>
              </a:solidFill>
              <a:ln w="19050">
                <a:solidFill>
                  <a:schemeClr val="lt1"/>
                </a:solidFill>
              </a:ln>
              <a:effectLst/>
            </c:spPr>
          </c:dPt>
          <c:cat>
            <c:strRef>
              <c:f>'Fig10a-b'!$G$35:$G$36</c:f>
              <c:strCache>
                <c:ptCount val="2"/>
                <c:pt idx="0">
                  <c:v>Unknown</c:v>
                </c:pt>
                <c:pt idx="1">
                  <c:v>Other</c:v>
                </c:pt>
              </c:strCache>
            </c:strRef>
          </c:cat>
          <c:val>
            <c:numRef>
              <c:f>'Fig10a-b'!$H$35:$H$36</c:f>
              <c:numCache>
                <c:formatCode>0.0%</c:formatCode>
                <c:ptCount val="2"/>
                <c:pt idx="0">
                  <c:v>0.40200000000000002</c:v>
                </c:pt>
                <c:pt idx="1">
                  <c:v>0.59799999999999998</c:v>
                </c:pt>
              </c:numCache>
            </c:numRef>
          </c:val>
        </c:ser>
        <c:dLbls>
          <c:showLegendKey val="0"/>
          <c:showVal val="0"/>
          <c:showCatName val="0"/>
          <c:showSerName val="0"/>
          <c:showPercent val="0"/>
          <c:showBubbleSize val="0"/>
          <c:showLeaderLines val="1"/>
        </c:dLbls>
        <c:firstSliceAng val="0"/>
        <c:holeSize val="48"/>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89704150572089E-2"/>
          <c:y val="5.7456494408787126E-2"/>
          <c:w val="0.92483386461891082"/>
          <c:h val="0.68937732890455072"/>
        </c:manualLayout>
      </c:layout>
      <c:barChart>
        <c:barDir val="col"/>
        <c:grouping val="stacked"/>
        <c:varyColors val="0"/>
        <c:ser>
          <c:idx val="0"/>
          <c:order val="0"/>
          <c:tx>
            <c:strRef>
              <c:f>'Fig11'!$B$4</c:f>
              <c:strCache>
                <c:ptCount val="1"/>
                <c:pt idx="0">
                  <c:v>Average hours per week</c:v>
                </c:pt>
              </c:strCache>
            </c:strRef>
          </c:tx>
          <c:spPr>
            <a:solidFill>
              <a:srgbClr val="F26522"/>
            </a:solidFill>
            <a:ln w="28575">
              <a:solidFill>
                <a:srgbClr val="F26522"/>
              </a:solidFill>
            </a:ln>
            <a:effectLst/>
          </c:spPr>
          <c:invertIfNegative val="0"/>
          <c:dLbls>
            <c:dLbl>
              <c:idx val="0"/>
              <c:layout>
                <c:manualLayout>
                  <c:x val="0"/>
                  <c:y val="-0.1569197400276469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2.0092252139453479E-3"/>
                  <c:y val="-0.13062903901718168"/>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2.9228785423086785E-2"/>
                      <c:h val="7.0661336169431224E-2"/>
                    </c:manualLayout>
                  </c15:layout>
                </c:ext>
              </c:extLst>
            </c:dLbl>
            <c:dLbl>
              <c:idx val="2"/>
              <c:layout>
                <c:manualLayout>
                  <c:x val="0"/>
                  <c:y val="-6.7371450089081589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3.5920887507728551E-17"/>
                  <c:y val="-5.5346518516020612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1.0302375533108128E-3"/>
                  <c:y val="-4.6822705985281349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1.5711599995719157E-5"/>
                  <c:y val="-3.4539591075024148E-2"/>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1.5069320058832731E-3"/>
                  <c:y val="-3.3569894949158977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3.02334067603422E-2"/>
                      <c:h val="7.3399771007503015E-2"/>
                    </c:manualLayout>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'Fig11'!$A$5:$A$11</c:f>
              <c:strCache>
                <c:ptCount val="7"/>
                <c:pt idx="0">
                  <c:v>Teaching responsibilities</c:v>
                </c:pt>
                <c:pt idx="1">
                  <c:v>Administrative activities</c:v>
                </c:pt>
                <c:pt idx="2">
                  <c:v>Class preparation</c:v>
                </c:pt>
                <c:pt idx="3">
                  <c:v>Student counseling</c:v>
                </c:pt>
                <c:pt idx="4">
                  <c:v>Committee activities</c:v>
                </c:pt>
                <c:pt idx="5">
                  <c:v>Recruitment activities</c:v>
                </c:pt>
                <c:pt idx="6">
                  <c:v>Admission activities</c:v>
                </c:pt>
              </c:strCache>
            </c:strRef>
          </c:cat>
          <c:val>
            <c:numRef>
              <c:f>'Fig11'!$B$5:$B$11</c:f>
              <c:numCache>
                <c:formatCode>General</c:formatCode>
                <c:ptCount val="7"/>
                <c:pt idx="0">
                  <c:v>15.1</c:v>
                </c:pt>
                <c:pt idx="1">
                  <c:v>10.1</c:v>
                </c:pt>
                <c:pt idx="2">
                  <c:v>5.2</c:v>
                </c:pt>
                <c:pt idx="3">
                  <c:v>3.2</c:v>
                </c:pt>
                <c:pt idx="4">
                  <c:v>2.8</c:v>
                </c:pt>
                <c:pt idx="5">
                  <c:v>1.6</c:v>
                </c:pt>
                <c:pt idx="6">
                  <c:v>1.3</c:v>
                </c:pt>
              </c:numCache>
            </c:numRef>
          </c:val>
        </c:ser>
        <c:ser>
          <c:idx val="1"/>
          <c:order val="1"/>
          <c:tx>
            <c:strRef>
              <c:f>'Fig11'!$C$4</c:f>
              <c:strCache>
                <c:ptCount val="1"/>
                <c:pt idx="0">
                  <c:v>Maximum</c:v>
                </c:pt>
              </c:strCache>
            </c:strRef>
          </c:t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8575">
              <a:solidFill>
                <a:srgbClr val="F26522"/>
              </a:solidFill>
            </a:ln>
            <a:effectLst/>
          </c:spPr>
          <c:invertIfNegative val="0"/>
          <c:dLbls>
            <c:dLbl>
              <c:idx val="0"/>
              <c:layout>
                <c:manualLayout>
                  <c:x val="-9.6394840553446046E-4"/>
                  <c:y val="-0.17105707324896707"/>
                </c:manualLayout>
              </c:layout>
              <c:tx>
                <c:rich>
                  <a:bodyPr/>
                  <a:lstStyle/>
                  <a:p>
                    <a:r>
                      <a:rPr lang="en-US"/>
                      <a:t>Max=30</a:t>
                    </a:r>
                    <a:r>
                      <a:rPr lang="en-US" baseline="0"/>
                      <a:t> </a:t>
                    </a:r>
                    <a:r>
                      <a:rPr lang="en-US"/>
                      <a:t>hrs</a:t>
                    </a:r>
                  </a:p>
                </c:rich>
              </c:tx>
              <c:showLegendKey val="0"/>
              <c:showVal val="1"/>
              <c:showCatName val="0"/>
              <c:showSerName val="0"/>
              <c:showPercent val="0"/>
              <c:showBubbleSize val="0"/>
              <c:extLst>
                <c:ext xmlns:c15="http://schemas.microsoft.com/office/drawing/2012/chart" uri="{CE6537A1-D6FC-4f65-9D91-7224C49458BB}"/>
              </c:extLst>
            </c:dLbl>
            <c:dLbl>
              <c:idx val="1"/>
              <c:layout>
                <c:manualLayout>
                  <c:x val="-1.8773037369068948E-3"/>
                  <c:y val="-0.22353517575009008"/>
                </c:manualLayout>
              </c:layout>
              <c:tx>
                <c:rich>
                  <a:bodyPr/>
                  <a:lstStyle/>
                  <a:p>
                    <a:r>
                      <a:rPr lang="en-US"/>
                      <a:t>Max</a:t>
                    </a:r>
                    <a:r>
                      <a:rPr lang="en-US" baseline="0"/>
                      <a:t>=32</a:t>
                    </a:r>
                    <a:r>
                      <a:rPr lang="en-US"/>
                      <a:t> hrs</a:t>
                    </a:r>
                  </a:p>
                </c:rich>
              </c:tx>
              <c:showLegendKey val="0"/>
              <c:showVal val="1"/>
              <c:showCatName val="0"/>
              <c:showSerName val="0"/>
              <c:showPercent val="0"/>
              <c:showBubbleSize val="0"/>
              <c:extLst>
                <c:ext xmlns:c15="http://schemas.microsoft.com/office/drawing/2012/chart" uri="{CE6537A1-D6FC-4f65-9D91-7224C49458BB}"/>
              </c:extLst>
            </c:dLbl>
            <c:dLbl>
              <c:idx val="2"/>
              <c:layout>
                <c:manualLayout>
                  <c:x val="1.9593200110602886E-3"/>
                  <c:y val="-7.2638787798584001E-2"/>
                </c:manualLayout>
              </c:layout>
              <c:tx>
                <c:rich>
                  <a:bodyPr/>
                  <a:lstStyle/>
                  <a:p>
                    <a:r>
                      <a:rPr lang="en-US"/>
                      <a:t>Max=11</a:t>
                    </a:r>
                    <a:r>
                      <a:rPr lang="en-US" baseline="0"/>
                      <a:t> </a:t>
                    </a:r>
                    <a:r>
                      <a:rPr lang="en-US"/>
                      <a:t>hrs</a:t>
                    </a:r>
                  </a:p>
                </c:rich>
              </c:tx>
              <c:showLegendKey val="0"/>
              <c:showVal val="1"/>
              <c:showCatName val="0"/>
              <c:showSerName val="0"/>
              <c:showPercent val="0"/>
              <c:showBubbleSize val="0"/>
              <c:extLst>
                <c:ext xmlns:c15="http://schemas.microsoft.com/office/drawing/2012/chart" uri="{CE6537A1-D6FC-4f65-9D91-7224C49458BB}"/>
              </c:extLst>
            </c:dLbl>
            <c:dLbl>
              <c:idx val="3"/>
              <c:layout>
                <c:manualLayout>
                  <c:x val="-9.168303013794419E-4"/>
                  <c:y val="-6.6026452575780964E-2"/>
                </c:manualLayout>
              </c:layout>
              <c:tx>
                <c:rich>
                  <a:bodyPr/>
                  <a:lstStyle/>
                  <a:p>
                    <a:r>
                      <a:rPr lang="en-US"/>
                      <a:t>Max=8 hrs</a:t>
                    </a:r>
                  </a:p>
                </c:rich>
              </c:tx>
              <c:showLegendKey val="0"/>
              <c:showVal val="1"/>
              <c:showCatName val="0"/>
              <c:showSerName val="0"/>
              <c:showPercent val="0"/>
              <c:showBubbleSize val="0"/>
              <c:extLst>
                <c:ext xmlns:c15="http://schemas.microsoft.com/office/drawing/2012/chart" uri="{CE6537A1-D6FC-4f65-9D91-7224C49458BB}"/>
              </c:extLst>
            </c:dLbl>
            <c:dLbl>
              <c:idx val="4"/>
              <c:layout>
                <c:manualLayout>
                  <c:x val="-3.8557936221379125E-3"/>
                  <c:y val="-9.0896639859881723E-2"/>
                </c:manualLayout>
              </c:layout>
              <c:tx>
                <c:rich>
                  <a:bodyPr/>
                  <a:lstStyle/>
                  <a:p>
                    <a:r>
                      <a:rPr lang="en-US"/>
                      <a:t>Max=10</a:t>
                    </a:r>
                    <a:r>
                      <a:rPr lang="en-US" baseline="0"/>
                      <a:t> </a:t>
                    </a:r>
                    <a:r>
                      <a:rPr lang="en-US"/>
                      <a:t>hrs</a:t>
                    </a:r>
                  </a:p>
                </c:rich>
              </c:tx>
              <c:showLegendKey val="0"/>
              <c:showVal val="1"/>
              <c:showCatName val="0"/>
              <c:showSerName val="0"/>
              <c:showPercent val="0"/>
              <c:showBubbleSize val="0"/>
              <c:extLst>
                <c:ext xmlns:c15="http://schemas.microsoft.com/office/drawing/2012/chart" uri="{CE6537A1-D6FC-4f65-9D91-7224C49458BB}"/>
              </c:extLst>
            </c:dLbl>
            <c:dLbl>
              <c:idx val="5"/>
              <c:layout>
                <c:manualLayout>
                  <c:x val="-9.6379939928227325E-4"/>
                  <c:y val="-5.4183418249189437E-2"/>
                </c:manualLayout>
              </c:layout>
              <c:tx>
                <c:rich>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Max=4</a:t>
                    </a:r>
                    <a:r>
                      <a:rPr lang="en-US" baseline="0">
                        <a:solidFill>
                          <a:sysClr val="windowText" lastClr="000000"/>
                        </a:solidFill>
                      </a:rPr>
                      <a:t> h</a:t>
                    </a:r>
                    <a:r>
                      <a:rPr lang="en-US">
                        <a:solidFill>
                          <a:sysClr val="windowText" lastClr="000000"/>
                        </a:solidFill>
                      </a:rPr>
                      <a:t>rs</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3208430053433004E-2"/>
                      <c:h val="5.5674518201284787E-2"/>
                    </c:manualLayout>
                  </c15:layout>
                </c:ext>
              </c:extLst>
            </c:dLbl>
            <c:dLbl>
              <c:idx val="6"/>
              <c:layout>
                <c:manualLayout>
                  <c:x val="-9.9535549441926515E-4"/>
                  <c:y val="-5.8219134372909362E-2"/>
                </c:manualLayout>
              </c:layout>
              <c:tx>
                <c:rich>
                  <a:bodyPr/>
                  <a:lstStyle/>
                  <a:p>
                    <a:r>
                      <a:rPr lang="en-US"/>
                      <a:t>Max=4</a:t>
                    </a:r>
                    <a:r>
                      <a:rPr lang="en-US" baseline="0"/>
                      <a:t> </a:t>
                    </a:r>
                    <a:r>
                      <a:rPr lang="en-US"/>
                      <a:t>hrs</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'Fig11'!$A$5:$A$11</c:f>
              <c:strCache>
                <c:ptCount val="7"/>
                <c:pt idx="0">
                  <c:v>Teaching responsibilities</c:v>
                </c:pt>
                <c:pt idx="1">
                  <c:v>Administrative activities</c:v>
                </c:pt>
                <c:pt idx="2">
                  <c:v>Class preparation</c:v>
                </c:pt>
                <c:pt idx="3">
                  <c:v>Student counseling</c:v>
                </c:pt>
                <c:pt idx="4">
                  <c:v>Committee activities</c:v>
                </c:pt>
                <c:pt idx="5">
                  <c:v>Recruitment activities</c:v>
                </c:pt>
                <c:pt idx="6">
                  <c:v>Admission activities</c:v>
                </c:pt>
              </c:strCache>
            </c:strRef>
          </c:cat>
          <c:val>
            <c:numRef>
              <c:f>'Fig11'!$C$5:$C$11</c:f>
              <c:numCache>
                <c:formatCode>General</c:formatCode>
                <c:ptCount val="7"/>
                <c:pt idx="0">
                  <c:v>14.9</c:v>
                </c:pt>
                <c:pt idx="1">
                  <c:v>21.9</c:v>
                </c:pt>
                <c:pt idx="2">
                  <c:v>5.8</c:v>
                </c:pt>
                <c:pt idx="3">
                  <c:v>4.8</c:v>
                </c:pt>
                <c:pt idx="4">
                  <c:v>7.8</c:v>
                </c:pt>
                <c:pt idx="5">
                  <c:v>2.4</c:v>
                </c:pt>
                <c:pt idx="6">
                  <c:v>2.7</c:v>
                </c:pt>
              </c:numCache>
            </c:numRef>
          </c:val>
        </c:ser>
        <c:dLbls>
          <c:showLegendKey val="0"/>
          <c:showVal val="0"/>
          <c:showCatName val="0"/>
          <c:showSerName val="0"/>
          <c:showPercent val="0"/>
          <c:showBubbleSize val="0"/>
        </c:dLbls>
        <c:gapWidth val="50"/>
        <c:overlap val="100"/>
        <c:axId val="6226312"/>
        <c:axId val="6222784"/>
      </c:barChart>
      <c:catAx>
        <c:axId val="6226312"/>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solidFill>
                      <a:sysClr val="windowText" lastClr="000000"/>
                    </a:solidFill>
                    <a:latin typeface="Arial" panose="020B0604020202020204" pitchFamily="34" charset="0"/>
                    <a:cs typeface="Arial" panose="020B0604020202020204" pitchFamily="34" charset="0"/>
                  </a:rPr>
                  <a:t>Program Activities</a:t>
                </a:r>
              </a:p>
            </c:rich>
          </c:tx>
          <c:layout>
            <c:manualLayout>
              <c:xMode val="edge"/>
              <c:yMode val="edge"/>
              <c:x val="0.47290618072332419"/>
              <c:y val="0.909118964780565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a:glow rad="12700">
              <a:schemeClr val="accent1">
                <a:alpha val="40000"/>
              </a:schemeClr>
            </a:glow>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22784"/>
        <c:crosses val="autoZero"/>
        <c:auto val="1"/>
        <c:lblAlgn val="ctr"/>
        <c:lblOffset val="100"/>
        <c:noMultiLvlLbl val="0"/>
      </c:catAx>
      <c:valAx>
        <c:axId val="6222784"/>
        <c:scaling>
          <c:orientation val="minMax"/>
          <c:max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r>
                  <a:rPr lang="en-US" b="1">
                    <a:solidFill>
                      <a:schemeClr val="tx1"/>
                    </a:solidFill>
                    <a:latin typeface="Arial" panose="020B0604020202020204" pitchFamily="34" charset="0"/>
                    <a:cs typeface="Arial" panose="020B0604020202020204" pitchFamily="34" charset="0"/>
                  </a:rPr>
                  <a:t>Average/Maximum Number of Hours Per Week</a:t>
                </a:r>
              </a:p>
            </c:rich>
          </c:tx>
          <c:layout>
            <c:manualLayout>
              <c:xMode val="edge"/>
              <c:yMode val="edge"/>
              <c:x val="8.6122975304094782E-3"/>
              <c:y val="4.6265519135689437E-2"/>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26312"/>
        <c:crosses val="autoZero"/>
        <c:crossBetween val="between"/>
      </c:valAx>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c:spPr>
    </c:plotArea>
    <c:plotVisOnly val="1"/>
    <c:dispBlanksAs val="gap"/>
    <c:showDLblsOverMax val="0"/>
  </c:chart>
  <c:spPr>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'Fig12a-c'!$B$7</c:f>
              <c:strCache>
                <c:ptCount val="1"/>
                <c:pt idx="0">
                  <c:v>Bachelors degree</c:v>
                </c:pt>
              </c:strCache>
            </c:strRef>
          </c:tx>
          <c:spPr>
            <a:solidFill>
              <a:srgbClr val="0076BE"/>
            </a:solidFill>
            <a:ln>
              <a:noFill/>
            </a:ln>
            <a:effectLst/>
          </c:spPr>
          <c:invertIfNegative val="0"/>
          <c:dLbls>
            <c:dLbl>
              <c:idx val="0"/>
              <c:layout>
                <c:manualLayout>
                  <c:x val="-1.2529041900570686E-17"/>
                  <c:y val="2.5819994808907657E-4"/>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'Fig12a-c'!$C$6</c:f>
              <c:strCache>
                <c:ptCount val="1"/>
                <c:pt idx="0">
                  <c:v>Percent</c:v>
                </c:pt>
              </c:strCache>
            </c:strRef>
          </c:cat>
          <c:val>
            <c:numRef>
              <c:f>'Fig12a-c'!$C$7</c:f>
              <c:numCache>
                <c:formatCode>0.0%</c:formatCode>
                <c:ptCount val="1"/>
                <c:pt idx="0">
                  <c:v>0.40186915887850466</c:v>
                </c:pt>
              </c:numCache>
            </c:numRef>
          </c:val>
        </c:ser>
        <c:ser>
          <c:idx val="1"/>
          <c:order val="1"/>
          <c:tx>
            <c:strRef>
              <c:f>'Fig12a-c'!$B$8</c:f>
              <c:strCache>
                <c:ptCount val="1"/>
                <c:pt idx="0">
                  <c:v>Associate degree</c:v>
                </c:pt>
              </c:strCache>
            </c:strRef>
          </c:tx>
          <c:spPr>
            <a:solidFill>
              <a:srgbClr val="C8102E"/>
            </a:solidFill>
            <a:ln>
              <a:noFill/>
            </a:ln>
            <a:effectLst/>
          </c:spPr>
          <c:invertIfNegative val="0"/>
          <c:dLbls>
            <c:dLbl>
              <c:idx val="0"/>
              <c:layout>
                <c:manualLayout>
                  <c:x val="-2.4456388974085484E-17"/>
                  <c:y val="-4.9900173458765846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'Fig12a-c'!$C$6</c:f>
              <c:strCache>
                <c:ptCount val="1"/>
                <c:pt idx="0">
                  <c:v>Percent</c:v>
                </c:pt>
              </c:strCache>
            </c:strRef>
          </c:cat>
          <c:val>
            <c:numRef>
              <c:f>'Fig12a-c'!$C$8</c:f>
              <c:numCache>
                <c:formatCode>0.0%</c:formatCode>
                <c:ptCount val="1"/>
                <c:pt idx="0">
                  <c:v>0.30841121495327101</c:v>
                </c:pt>
              </c:numCache>
            </c:numRef>
          </c:val>
        </c:ser>
        <c:ser>
          <c:idx val="2"/>
          <c:order val="2"/>
          <c:tx>
            <c:strRef>
              <c:f>'Fig12a-c'!$B$9</c:f>
              <c:strCache>
                <c:ptCount val="1"/>
                <c:pt idx="0">
                  <c:v>Masters degree</c:v>
                </c:pt>
              </c:strCache>
            </c:strRef>
          </c:tx>
          <c:spPr>
            <a:solidFill>
              <a:srgbClr val="F26522"/>
            </a:solidFill>
            <a:ln>
              <a:noFill/>
            </a:ln>
            <a:effectLst/>
          </c:spPr>
          <c:invertIfNegative val="0"/>
          <c:dLbls>
            <c:dLbl>
              <c:idx val="0"/>
              <c:layout>
                <c:manualLayout>
                  <c:x val="-1.33400026343889E-3"/>
                  <c:y val="4.990017345876568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'Fig12a-c'!$C$6</c:f>
              <c:strCache>
                <c:ptCount val="1"/>
                <c:pt idx="0">
                  <c:v>Percent</c:v>
                </c:pt>
              </c:strCache>
            </c:strRef>
          </c:cat>
          <c:val>
            <c:numRef>
              <c:f>'Fig12a-c'!$C$9</c:f>
              <c:numCache>
                <c:formatCode>0.0%</c:formatCode>
                <c:ptCount val="1"/>
                <c:pt idx="0">
                  <c:v>0.16822429906542055</c:v>
                </c:pt>
              </c:numCache>
            </c:numRef>
          </c:val>
        </c:ser>
        <c:ser>
          <c:idx val="3"/>
          <c:order val="3"/>
          <c:tx>
            <c:strRef>
              <c:f>'Fig12a-c'!$B$10</c:f>
              <c:strCache>
                <c:ptCount val="1"/>
                <c:pt idx="0">
                  <c:v>Certificate/Diploma</c:v>
                </c:pt>
              </c:strCache>
            </c:strRef>
          </c:tx>
          <c:spPr>
            <a:solidFill>
              <a:srgbClr val="339933"/>
            </a:solidFill>
            <a:ln>
              <a:noFill/>
            </a:ln>
            <a:effectLst/>
          </c:spPr>
          <c:invertIfNegative val="0"/>
          <c:dLbls>
            <c:dLbl>
              <c:idx val="0"/>
              <c:layout>
                <c:manualLayout>
                  <c:x val="-1.3340002634387922E-3"/>
                  <c:y val="4.9900173458765689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'Fig12a-c'!$C$6</c:f>
              <c:strCache>
                <c:ptCount val="1"/>
                <c:pt idx="0">
                  <c:v>Percent</c:v>
                </c:pt>
              </c:strCache>
            </c:strRef>
          </c:cat>
          <c:val>
            <c:numRef>
              <c:f>'Fig12a-c'!$C$10</c:f>
              <c:numCache>
                <c:formatCode>0.0%</c:formatCode>
                <c:ptCount val="1"/>
                <c:pt idx="0">
                  <c:v>6.5420560747663545E-2</c:v>
                </c:pt>
              </c:numCache>
            </c:numRef>
          </c:val>
        </c:ser>
        <c:ser>
          <c:idx val="4"/>
          <c:order val="4"/>
          <c:tx>
            <c:strRef>
              <c:f>'Fig12a-c'!$B$11</c:f>
              <c:strCache>
                <c:ptCount val="1"/>
                <c:pt idx="0">
                  <c:v>DDS/DMD</c:v>
                </c:pt>
              </c:strCache>
            </c:strRef>
          </c:tx>
          <c:spPr>
            <a:solidFill>
              <a:srgbClr val="7030A0"/>
            </a:solidFill>
            <a:ln>
              <a:noFill/>
            </a:ln>
            <a:effectLst/>
          </c:spPr>
          <c:invertIfNegative val="0"/>
          <c:dLbls>
            <c:dLbl>
              <c:idx val="0"/>
              <c:layout>
                <c:manualLayout>
                  <c:x val="-1.3340002634387922E-3"/>
                  <c:y val="1.0969655979560051E-2"/>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'Fig12a-c'!$C$6</c:f>
              <c:strCache>
                <c:ptCount val="1"/>
                <c:pt idx="0">
                  <c:v>Percent</c:v>
                </c:pt>
              </c:strCache>
            </c:strRef>
          </c:cat>
          <c:val>
            <c:numRef>
              <c:f>'Fig12a-c'!$C$11</c:f>
              <c:numCache>
                <c:formatCode>0.0%</c:formatCode>
                <c:ptCount val="1"/>
                <c:pt idx="0">
                  <c:v>4.6728971962616821E-2</c:v>
                </c:pt>
              </c:numCache>
            </c:numRef>
          </c:val>
        </c:ser>
        <c:ser>
          <c:idx val="5"/>
          <c:order val="5"/>
          <c:tx>
            <c:strRef>
              <c:f>'Fig12a-c'!$B$12</c:f>
              <c:strCache>
                <c:ptCount val="1"/>
                <c:pt idx="0">
                  <c:v>Doctorate degree</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'Fig12a-c'!$C$6</c:f>
              <c:strCache>
                <c:ptCount val="1"/>
                <c:pt idx="0">
                  <c:v>Percent</c:v>
                </c:pt>
              </c:strCache>
            </c:strRef>
          </c:cat>
          <c:val>
            <c:numRef>
              <c:f>'Fig12a-c'!$C$12</c:f>
              <c:numCache>
                <c:formatCode>0.0%</c:formatCode>
                <c:ptCount val="1"/>
                <c:pt idx="0">
                  <c:v>9.3457943925233638E-3</c:v>
                </c:pt>
              </c:numCache>
            </c:numRef>
          </c:val>
        </c:ser>
        <c:dLbls>
          <c:dLblPos val="inEnd"/>
          <c:showLegendKey val="0"/>
          <c:showVal val="1"/>
          <c:showCatName val="0"/>
          <c:showSerName val="0"/>
          <c:showPercent val="0"/>
          <c:showBubbleSize val="0"/>
        </c:dLbls>
        <c:gapWidth val="100"/>
        <c:overlap val="-24"/>
        <c:axId val="6224744"/>
        <c:axId val="535622856"/>
      </c:barChart>
      <c:catAx>
        <c:axId val="6224744"/>
        <c:scaling>
          <c:orientation val="minMax"/>
        </c:scaling>
        <c:delete val="1"/>
        <c:axPos val="b"/>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a:solidFill>
                      <a:sysClr val="windowText" lastClr="000000"/>
                    </a:solidFill>
                    <a:latin typeface="Arial" panose="020B0604020202020204" pitchFamily="34" charset="0"/>
                    <a:cs typeface="Arial" panose="020B0604020202020204" pitchFamily="34" charset="0"/>
                  </a:rPr>
                  <a:t>Highest Academic Degree Earned</a:t>
                </a:r>
              </a:p>
            </c:rich>
          </c:tx>
          <c:layout>
            <c:manualLayout>
              <c:xMode val="edge"/>
              <c:yMode val="edge"/>
              <c:x val="0.40580272283530638"/>
              <c:y val="0.8251874410549743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crossAx val="535622856"/>
        <c:crosses val="autoZero"/>
        <c:auto val="1"/>
        <c:lblAlgn val="ctr"/>
        <c:lblOffset val="100"/>
        <c:noMultiLvlLbl val="0"/>
      </c:catAx>
      <c:valAx>
        <c:axId val="535622856"/>
        <c:scaling>
          <c:orientation val="minMax"/>
          <c:max val="0.5"/>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24744"/>
        <c:crosses val="autoZero"/>
        <c:crossBetween val="between"/>
        <c:majorUnit val="0.1"/>
      </c:valAx>
      <c:spPr>
        <a:noFill/>
        <a:ln>
          <a:noFill/>
        </a:ln>
        <a:effectLst/>
      </c:spPr>
    </c:plotArea>
    <c:legend>
      <c:legendPos val="b"/>
      <c:layout>
        <c:manualLayout>
          <c:xMode val="edge"/>
          <c:yMode val="edge"/>
          <c:x val="7.7695019973873278E-2"/>
          <c:y val="0.92064266590227195"/>
          <c:w val="0.89999997847526991"/>
          <c:h val="7.8166611125642105E-2"/>
        </c:manualLayout>
      </c:layout>
      <c:overlay val="0"/>
      <c:spPr>
        <a:noFill/>
        <a:ln>
          <a:noFill/>
        </a:ln>
        <a:effectLst>
          <a:outerShdw blurRad="50800" dist="50800" dir="5400000" sx="7000" sy="7000" algn="ctr" rotWithShape="0">
            <a:srgbClr val="000000">
              <a:alpha val="43137"/>
            </a:srgbClr>
          </a:outerShdw>
        </a:effectLst>
      </c:spPr>
      <c:txPr>
        <a:bodyPr rot="0" spcFirstLastPara="1" vertOverflow="ellipsis" vert="horz" wrap="square" anchor="ctr" anchorCtr="1"/>
        <a:lstStyle/>
        <a:p>
          <a:pPr>
            <a:defRPr sz="1600" b="0" i="0" u="none" strike="noStrike" kern="1200" baseline="1000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1281358010210593E-2"/>
          <c:y val="2.4948889175201345E-2"/>
          <c:w val="0.93881813387844337"/>
          <c:h val="0.7640694602732353"/>
        </c:manualLayout>
      </c:layout>
      <c:barChart>
        <c:barDir val="col"/>
        <c:grouping val="clustered"/>
        <c:varyColors val="0"/>
        <c:ser>
          <c:idx val="0"/>
          <c:order val="0"/>
          <c:tx>
            <c:strRef>
              <c:f>'Fig12a-c'!$B$29</c:f>
              <c:strCache>
                <c:ptCount val="1"/>
                <c:pt idx="0">
                  <c:v>Instructor</c:v>
                </c:pt>
              </c:strCache>
            </c:strRef>
          </c:tx>
          <c:spPr>
            <a:solidFill>
              <a:srgbClr val="0076BE"/>
            </a:solidFill>
            <a:ln>
              <a:solidFill>
                <a:srgbClr val="44546A">
                  <a:lumMod val="15000"/>
                  <a:lumOff val="85000"/>
                </a:srgbClr>
              </a:solidFill>
            </a:ln>
            <a:effectLst/>
          </c:spPr>
          <c:invertIfNegative val="0"/>
          <c:dLbls>
            <c:dLbl>
              <c:idx val="0"/>
              <c:layout>
                <c:manualLayout>
                  <c:x val="0"/>
                  <c:y val="-3.8390940095539535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'Fig12a-c'!$C$29</c:f>
              <c:numCache>
                <c:formatCode>0.0%</c:formatCode>
                <c:ptCount val="1"/>
                <c:pt idx="0">
                  <c:v>0.61682242990654201</c:v>
                </c:pt>
              </c:numCache>
            </c:numRef>
          </c:val>
        </c:ser>
        <c:ser>
          <c:idx val="1"/>
          <c:order val="1"/>
          <c:tx>
            <c:strRef>
              <c:f>'Fig12a-c'!$B$30</c:f>
              <c:strCache>
                <c:ptCount val="1"/>
                <c:pt idx="0">
                  <c:v>Associate professor</c:v>
                </c:pt>
              </c:strCache>
            </c:strRef>
          </c:tx>
          <c:spPr>
            <a:solidFill>
              <a:srgbClr val="993366"/>
            </a:solidFill>
            <a:ln>
              <a:solidFill>
                <a:srgbClr val="44546A">
                  <a:lumMod val="15000"/>
                  <a:lumOff val="85000"/>
                </a:srgbClr>
              </a:solidFill>
            </a:ln>
            <a:effectLst/>
          </c:spPr>
          <c:invertIfNegative val="0"/>
          <c:dLbls>
            <c:dLbl>
              <c:idx val="0"/>
              <c:layout>
                <c:manualLayout>
                  <c:x val="-4.1644974298712225E-3"/>
                  <c:y val="7.508422031098012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'Fig12a-c'!$C$30</c:f>
              <c:numCache>
                <c:formatCode>0.0%</c:formatCode>
                <c:ptCount val="1"/>
                <c:pt idx="0">
                  <c:v>0.12149532710280374</c:v>
                </c:pt>
              </c:numCache>
            </c:numRef>
          </c:val>
        </c:ser>
        <c:ser>
          <c:idx val="2"/>
          <c:order val="2"/>
          <c:tx>
            <c:strRef>
              <c:f>'Fig12a-c'!$B$31</c:f>
              <c:strCache>
                <c:ptCount val="1"/>
                <c:pt idx="0">
                  <c:v>Professor</c:v>
                </c:pt>
              </c:strCache>
            </c:strRef>
          </c:tx>
          <c:spPr>
            <a:solidFill>
              <a:srgbClr val="339933"/>
            </a:solidFill>
            <a:ln>
              <a:noFill/>
            </a:ln>
            <a:effectLst/>
          </c:spPr>
          <c:invertIfNegative val="0"/>
          <c:dLbls>
            <c:dLbl>
              <c:idx val="0"/>
              <c:layout>
                <c:manualLayout>
                  <c:x val="-2.7763316199141313E-3"/>
                  <c:y val="-3.8390940095540918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'Fig12a-c'!$C$31</c:f>
              <c:numCache>
                <c:formatCode>0.0%</c:formatCode>
                <c:ptCount val="1"/>
                <c:pt idx="0">
                  <c:v>6.5420560747663545E-2</c:v>
                </c:pt>
              </c:numCache>
            </c:numRef>
          </c:val>
        </c:ser>
        <c:ser>
          <c:idx val="4"/>
          <c:order val="4"/>
          <c:tx>
            <c:strRef>
              <c:f>'Fig12a-c'!$B$32</c:f>
              <c:strCache>
                <c:ptCount val="1"/>
                <c:pt idx="0">
                  <c:v>Assistant professor</c:v>
                </c:pt>
              </c:strCache>
            </c:strRef>
          </c:tx>
          <c:spPr>
            <a:solidFill>
              <a:srgbClr val="C8102E"/>
            </a:solidFill>
            <a:ln>
              <a:noFill/>
            </a:ln>
            <a:effectLst/>
          </c:spPr>
          <c:invertIfNegative val="0"/>
          <c:dLbls>
            <c:dLbl>
              <c:idx val="0"/>
              <c:layout>
                <c:manualLayout>
                  <c:x val="0"/>
                  <c:y val="7.5084220310981508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'Fig12a-c'!$C$32</c:f>
              <c:numCache>
                <c:formatCode>0.0%</c:formatCode>
                <c:ptCount val="1"/>
                <c:pt idx="0">
                  <c:v>4.6728971962616821E-2</c:v>
                </c:pt>
              </c:numCache>
            </c:numRef>
          </c:val>
        </c:ser>
        <c:ser>
          <c:idx val="5"/>
          <c:order val="5"/>
          <c:tx>
            <c:strRef>
              <c:f>'Fig12a-c'!$B$33</c:f>
              <c:strCache>
                <c:ptCount val="1"/>
                <c:pt idx="0">
                  <c:v>Other</c:v>
                </c:pt>
              </c:strCache>
            </c:strRef>
          </c:tx>
          <c:spPr>
            <a:solidFill>
              <a:srgbClr val="F0B323"/>
            </a:solidFill>
            <a:ln>
              <a:noFill/>
            </a:ln>
            <a:effectLst/>
          </c:spPr>
          <c:invertIfNegative val="0"/>
          <c:dLbls>
            <c:dLbl>
              <c:idx val="0"/>
              <c:layout>
                <c:manualLayout>
                  <c:x val="1.3881658099569383E-3"/>
                  <c:y val="7.5084220310981508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val>
            <c:numRef>
              <c:f>'Fig12a-c'!$C$33</c:f>
              <c:numCache>
                <c:formatCode>0.0%</c:formatCode>
                <c:ptCount val="1"/>
                <c:pt idx="0">
                  <c:v>0.14953271028037382</c:v>
                </c:pt>
              </c:numCache>
            </c:numRef>
          </c:val>
        </c:ser>
        <c:dLbls>
          <c:dLblPos val="inEnd"/>
          <c:showLegendKey val="0"/>
          <c:showVal val="1"/>
          <c:showCatName val="0"/>
          <c:showSerName val="0"/>
          <c:showPercent val="0"/>
          <c:showBubbleSize val="0"/>
        </c:dLbls>
        <c:gapWidth val="100"/>
        <c:overlap val="-24"/>
        <c:axId val="908079440"/>
        <c:axId val="908075520"/>
        <c:extLst>
          <c:ext xmlns:c15="http://schemas.microsoft.com/office/drawing/2012/chart" uri="{02D57815-91ED-43cb-92C2-25804820EDAC}">
            <c15:filteredBarSeries>
              <c15:ser>
                <c:idx val="3"/>
                <c:order val="3"/>
                <c:tx>
                  <c:strRef>
                    <c:extLst>
                      <c:ext uri="{02D57815-91ED-43cb-92C2-25804820EDAC}">
                        <c15:formulaRef>
                          <c15:sqref>'Fig12a-c'!$C$38</c15:sqref>
                        </c15:formulaRef>
                      </c:ext>
                    </c:extLst>
                    <c:strCache>
                      <c:ptCount val="1"/>
                      <c:pt idx="0">
                        <c:v>Clinical instructor</c:v>
                      </c:pt>
                    </c:strCache>
                  </c:strRef>
                </c:tx>
                <c:spPr>
                  <a:solidFill>
                    <a:srgbClr val="F26522"/>
                  </a:solidFill>
                  <a:ln>
                    <a:solidFill>
                      <a:srgbClr val="44546A">
                        <a:lumMod val="15000"/>
                        <a:lumOff val="85000"/>
                      </a:srgbClr>
                    </a:solidFill>
                  </a:ln>
                  <a:effectLst/>
                </c:spPr>
                <c:invertIfNegative val="0"/>
                <c:dLbls>
                  <c:dLbl>
                    <c:idx val="0"/>
                    <c:layout>
                      <c:manualLayout>
                        <c:x val="0"/>
                        <c:y val="-3.8390940095539535E-3"/>
                      </c:manualLayout>
                    </c:layout>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uri="{CE6537A1-D6FC-4f65-9D91-7224C49458BB}">
                      <c15:showLeaderLines val="1"/>
                      <c15:leaderLines>
                        <c:spPr>
                          <a:ln w="9525">
                            <a:solidFill>
                              <a:schemeClr val="tx2">
                                <a:lumMod val="35000"/>
                                <a:lumOff val="65000"/>
                              </a:schemeClr>
                            </a:solidFill>
                          </a:ln>
                          <a:effectLst/>
                        </c:spPr>
                      </c15:leaderLines>
                    </c:ext>
                  </c:extLst>
                </c:dLbls>
                <c:val>
                  <c:numRef>
                    <c:extLst>
                      <c:ext uri="{02D57815-91ED-43cb-92C2-25804820EDAC}">
                        <c15:formulaRef>
                          <c15:sqref>'Fig12a-c'!$D$38</c15:sqref>
                        </c15:formulaRef>
                      </c:ext>
                    </c:extLst>
                    <c:numCache>
                      <c:formatCode>0.0%</c:formatCode>
                      <c:ptCount val="1"/>
                      <c:pt idx="0">
                        <c:v>0</c:v>
                      </c:pt>
                    </c:numCache>
                  </c:numRef>
                </c:val>
              </c15:ser>
            </c15:filteredBarSeries>
          </c:ext>
        </c:extLst>
      </c:barChart>
      <c:catAx>
        <c:axId val="908079440"/>
        <c:scaling>
          <c:orientation val="minMax"/>
        </c:scaling>
        <c:delete val="1"/>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sz="1000" b="1">
                    <a:solidFill>
                      <a:sysClr val="windowText" lastClr="000000"/>
                    </a:solidFill>
                    <a:latin typeface="Arial" panose="020B0604020202020204" pitchFamily="34" charset="0"/>
                    <a:cs typeface="Arial" panose="020B0604020202020204" pitchFamily="34" charset="0"/>
                  </a:rPr>
                  <a:t>Academic</a:t>
                </a:r>
                <a:r>
                  <a:rPr lang="en-US" sz="1000" b="1" baseline="0">
                    <a:solidFill>
                      <a:sysClr val="windowText" lastClr="000000"/>
                    </a:solidFill>
                    <a:latin typeface="Arial" panose="020B0604020202020204" pitchFamily="34" charset="0"/>
                    <a:cs typeface="Arial" panose="020B0604020202020204" pitchFamily="34" charset="0"/>
                  </a:rPr>
                  <a:t> Rank</a:t>
                </a:r>
                <a:endParaRPr lang="en-US" sz="10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44259593083236948"/>
              <c:y val="0.8261648833876781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crossAx val="908075520"/>
        <c:crosses val="autoZero"/>
        <c:auto val="1"/>
        <c:lblAlgn val="ctr"/>
        <c:lblOffset val="100"/>
        <c:noMultiLvlLbl val="0"/>
      </c:catAx>
      <c:valAx>
        <c:axId val="90807552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08079440"/>
        <c:crosses val="autoZero"/>
        <c:crossBetween val="between"/>
      </c:valAx>
      <c:spPr>
        <a:noFill/>
        <a:ln>
          <a:noFill/>
        </a:ln>
        <a:effectLst/>
      </c:spPr>
    </c:plotArea>
    <c:legend>
      <c:legendPos val="b"/>
      <c:layout>
        <c:manualLayout>
          <c:xMode val="edge"/>
          <c:yMode val="edge"/>
          <c:x val="8.324764779675678E-2"/>
          <c:y val="0.92064273998730628"/>
          <c:w val="0.85554452293556837"/>
          <c:h val="5.8712175604141818E-2"/>
        </c:manualLayout>
      </c:layout>
      <c:overlay val="0"/>
      <c:spPr>
        <a:noFill/>
        <a:ln>
          <a:noFill/>
        </a:ln>
        <a:effectLst>
          <a:outerShdw blurRad="50800" dist="50800" dir="5400000" sx="7000" sy="7000" algn="ctr" rotWithShape="0">
            <a:srgbClr val="000000">
              <a:alpha val="43137"/>
            </a:srgbClr>
          </a:outerShdw>
        </a:effectLst>
      </c:spPr>
      <c:txPr>
        <a:bodyPr rot="0" spcFirstLastPara="1" vertOverflow="ellipsis" vert="horz" wrap="square" anchor="ctr" anchorCtr="1"/>
        <a:lstStyle/>
        <a:p>
          <a:pPr>
            <a:defRPr sz="1600" b="0" i="0" u="none" strike="noStrike" kern="1200" baseline="1000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4"/>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503719149730792"/>
          <c:y val="6.1896535041561528E-2"/>
          <c:w val="0.36800701295737243"/>
          <c:h val="0.88001677011545576"/>
        </c:manualLayout>
      </c:layout>
      <c:doughnutChart>
        <c:varyColors val="1"/>
        <c:ser>
          <c:idx val="2"/>
          <c:order val="2"/>
          <c:dPt>
            <c:idx val="0"/>
            <c:bubble3D val="0"/>
            <c:spPr>
              <a:solidFill>
                <a:srgbClr val="339933"/>
              </a:solidFill>
              <a:ln>
                <a:noFill/>
              </a:ln>
              <a:effectLst>
                <a:outerShdw blurRad="254000" sx="102000" sy="102000" algn="ctr" rotWithShape="0">
                  <a:prstClr val="black">
                    <a:alpha val="20000"/>
                  </a:prstClr>
                </a:outerShdw>
              </a:effectLst>
            </c:spPr>
          </c:dPt>
          <c:dPt>
            <c:idx val="1"/>
            <c:bubble3D val="0"/>
            <c:spPr>
              <a:solidFill>
                <a:srgbClr val="A4343A"/>
              </a:solidFill>
              <a:ln>
                <a:noFill/>
              </a:ln>
              <a:effectLst>
                <a:outerShdw blurRad="254000" sx="102000" sy="102000" algn="ctr" rotWithShape="0">
                  <a:prstClr val="black">
                    <a:alpha val="20000"/>
                  </a:prstClr>
                </a:outerShdw>
              </a:effectLst>
            </c:spPr>
          </c:dPt>
          <c:dPt>
            <c:idx val="2"/>
            <c:bubble3D val="0"/>
            <c:spPr>
              <a:solidFill>
                <a:srgbClr val="0076BE"/>
              </a:solidFill>
              <a:ln>
                <a:noFill/>
              </a:ln>
              <a:effectLst>
                <a:outerShdw blurRad="254000" sx="102000" sy="102000" algn="ctr" rotWithShape="0">
                  <a:prstClr val="black">
                    <a:alpha val="20000"/>
                  </a:prstClr>
                </a:outerShdw>
              </a:effectLst>
            </c:spPr>
          </c:dPt>
          <c:dLbls>
            <c:dLbl>
              <c:idx val="0"/>
              <c:layout>
                <c:manualLayout>
                  <c:x val="-0.10050252316728242"/>
                  <c:y val="-6.3654441588905084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6.8627554425941095E-2"/>
                  <c:y val="-0.10529971681418321"/>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7324482499055122"/>
                  <c:y val="0.15121313085874594"/>
                </c:manualLayout>
              </c:layout>
              <c:showLegendKey val="0"/>
              <c:showVal val="0"/>
              <c:showCatName val="1"/>
              <c:showSerName val="0"/>
              <c:showPercent val="1"/>
              <c:showBubbleSize val="0"/>
              <c:extLst>
                <c:ext xmlns:c15="http://schemas.microsoft.com/office/drawing/2012/chart" uri="{CE6537A1-D6FC-4f65-9D91-7224C49458BB}"/>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'Fig12a-c'!$C$55:$C$58</c15:sqref>
                  </c15:fullRef>
                </c:ext>
              </c:extLst>
              <c:f>'Fig12a-c'!$C$56:$C$58</c:f>
              <c:strCache>
                <c:ptCount val="3"/>
                <c:pt idx="0">
                  <c:v>Dentist</c:v>
                </c:pt>
                <c:pt idx="1">
                  <c:v>Dental laboratory technician</c:v>
                </c:pt>
                <c:pt idx="2">
                  <c:v>Both dental technician and dental assistant</c:v>
                </c:pt>
              </c:strCache>
            </c:strRef>
          </c:cat>
          <c:val>
            <c:numRef>
              <c:extLst>
                <c:ext xmlns:c15="http://schemas.microsoft.com/office/drawing/2012/chart" uri="{02D57815-91ED-43cb-92C2-25804820EDAC}">
                  <c15:fullRef>
                    <c15:sqref>'Fig12a-c'!$F$55:$F$58</c15:sqref>
                  </c15:fullRef>
                </c:ext>
              </c:extLst>
              <c:f>'Fig12a-c'!$F$56:$F$58</c:f>
              <c:numCache>
                <c:formatCode>0.0%</c:formatCode>
                <c:ptCount val="3"/>
                <c:pt idx="0">
                  <c:v>4.6728971962616821E-2</c:v>
                </c:pt>
                <c:pt idx="1">
                  <c:v>0.93457943925233644</c:v>
                </c:pt>
                <c:pt idx="2">
                  <c:v>1.8691588785046728E-2</c:v>
                </c:pt>
              </c:numCache>
            </c:numRef>
          </c:val>
          <c:extLst>
            <c:ext xmlns:c15="http://schemas.microsoft.com/office/drawing/2012/chart" uri="{02D57815-91ED-43cb-92C2-25804820EDAC}">
              <c15:categoryFilterExceptions>
                <c15:categoryFilterException>
                  <c15:sqref>'Fig12a-c'!$F$55</c15:sqref>
                  <c15:spPr xmlns:c15="http://schemas.microsoft.com/office/drawing/2012/chart">
                    <a:solidFill>
                      <a:srgbClr val="F0B323"/>
                    </a:solidFill>
                    <a:ln>
                      <a:noFill/>
                    </a:ln>
                    <a:effectLst>
                      <a:outerShdw blurRad="254000" sx="102000" sy="102000" algn="ctr" rotWithShape="0">
                        <a:prstClr val="black">
                          <a:alpha val="20000"/>
                        </a:prstClr>
                      </a:outerShdw>
                    </a:effectLst>
                  </c15:spPr>
                  <c15:bubble3D val="0"/>
                  <c15:dLbl>
                    <c:idx val="-1"/>
                    <c:layout>
                      <c:manualLayout>
                        <c:x val="-0.14204356607642585"/>
                        <c:y val="4.5467458277789342E-2"/>
                      </c:manualLayout>
                    </c:layout>
                    <c:showLegendKey val="0"/>
                    <c:showVal val="0"/>
                    <c:showCatName val="1"/>
                    <c:showSerName val="0"/>
                    <c:showPercent val="1"/>
                    <c:showBubbleSize val="0"/>
                    <c:extLst>
                      <c:ext uri="{CE6537A1-D6FC-4f65-9D91-7224C49458BB}"/>
                    </c:extLst>
                  </c15:dLbl>
                </c15:categoryFilterException>
              </c15:categoryFilterExceptions>
            </c:ext>
          </c:extLst>
        </c:ser>
        <c:dLbls>
          <c:showLegendKey val="0"/>
          <c:showVal val="0"/>
          <c:showCatName val="0"/>
          <c:showSerName val="0"/>
          <c:showPercent val="1"/>
          <c:showBubbleSize val="0"/>
          <c:showLeaderLines val="1"/>
        </c:dLbls>
        <c:firstSliceAng val="257"/>
        <c:holeSize val="5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'Fig12a-c'!$C$55:$C$58</c15:sqref>
                        </c15:fullRef>
                        <c15:formulaRef>
                          <c15:sqref>'Fig12a-c'!$C$56:$C$58</c15:sqref>
                        </c15:formulaRef>
                      </c:ext>
                    </c:extLst>
                    <c:strCache>
                      <c:ptCount val="3"/>
                      <c:pt idx="0">
                        <c:v>Dentist</c:v>
                      </c:pt>
                      <c:pt idx="1">
                        <c:v>Dental laboratory technician</c:v>
                      </c:pt>
                      <c:pt idx="2">
                        <c:v>Both dental technician and dental assistant</c:v>
                      </c:pt>
                    </c:strCache>
                  </c:strRef>
                </c:cat>
                <c:val>
                  <c:numRef>
                    <c:extLst>
                      <c:ext uri="{02D57815-91ED-43cb-92C2-25804820EDAC}">
                        <c15:fullRef>
                          <c15:sqref>'Fig12a-c'!$D$55:$D$59</c15:sqref>
                        </c15:fullRef>
                        <c15:formulaRef>
                          <c15:sqref>'Fig12a-c'!$D$56:$D$59</c15:sqref>
                        </c15:formulaRef>
                      </c:ext>
                    </c:extLst>
                    <c:numCache>
                      <c:formatCode>General</c:formatCode>
                      <c:ptCount val="4"/>
                    </c:numCache>
                  </c:numRef>
                </c:val>
                <c:extLst>
                  <c:ext uri="{02D57815-91ED-43cb-92C2-25804820EDAC}">
                    <c15:categoryFilterExceptions>
                      <c15:categoryFilterException>
                        <c15:sqref>'Fig12a-c'!$D$55</c15:sqref>
                        <c15:spPr xmlns:c15="http://schemas.microsoft.com/office/drawing/2012/chart">
                          <a:solidFill>
                            <a:schemeClr val="accent1"/>
                          </a:solidFill>
                          <a:ln>
                            <a:noFill/>
                          </a:ln>
                          <a:effectLst>
                            <a:outerShdw blurRad="254000" sx="102000" sy="102000" algn="ctr" rotWithShape="0">
                              <a:prstClr val="black">
                                <a:alpha val="20000"/>
                              </a:prstClr>
                            </a:outerShdw>
                          </a:effectLst>
                        </c15:spPr>
                        <c15:bubble3D val="0"/>
                      </c15:categoryFilterException>
                    </c15:categoryFilterExceptions>
                  </c:ext>
                </c:extLst>
              </c15:ser>
            </c15:filteredPieSeries>
            <c15:filteredPieSeries>
              <c15:ser>
                <c:idx val="1"/>
                <c:order val="1"/>
                <c:dPt>
                  <c:idx val="0"/>
                  <c:bubble3D val="0"/>
                  <c:spPr>
                    <a:solidFill>
                      <a:schemeClr val="accent1"/>
                    </a:solidFill>
                    <a:ln>
                      <a:noFill/>
                    </a:ln>
                    <a:effectLst>
                      <a:outerShdw blurRad="254000" sx="102000" sy="102000" algn="ctr" rotWithShape="0">
                        <a:prstClr val="black">
                          <a:alpha val="20000"/>
                        </a:prstClr>
                      </a:outerShdw>
                    </a:effectLst>
                  </c:spPr>
                </c:dPt>
                <c:dPt>
                  <c:idx val="1"/>
                  <c:bubble3D val="0"/>
                  <c:spPr>
                    <a:solidFill>
                      <a:schemeClr val="accent2"/>
                    </a:solidFill>
                    <a:ln>
                      <a:noFill/>
                    </a:ln>
                    <a:effectLst>
                      <a:outerShdw blurRad="254000" sx="102000" sy="102000" algn="ctr" rotWithShape="0">
                        <a:prstClr val="black">
                          <a:alpha val="20000"/>
                        </a:prstClr>
                      </a:outerShdw>
                    </a:effectLst>
                  </c:spPr>
                </c:dPt>
                <c:dPt>
                  <c:idx val="2"/>
                  <c:bubble3D val="0"/>
                  <c:spPr>
                    <a:solidFill>
                      <a:schemeClr val="accent3"/>
                    </a:solidFill>
                    <a:ln>
                      <a:noFill/>
                    </a:ln>
                    <a:effectLst>
                      <a:outerShdw blurRad="254000" sx="102000" sy="102000" algn="ctr" rotWithShape="0">
                        <a:prstClr val="black">
                          <a:alpha val="20000"/>
                        </a:prstClr>
                      </a:outerShdw>
                    </a:effectLst>
                  </c:spPr>
                </c:dPt>
                <c:dPt>
                  <c:idx val="3"/>
                  <c:bubble3D val="0"/>
                  <c:spPr>
                    <a:solidFill>
                      <a:schemeClr val="accent4"/>
                    </a:solidFill>
                    <a:ln>
                      <a:noFill/>
                    </a:ln>
                    <a:effectLst>
                      <a:outerShdw blurRad="254000" sx="102000" sy="102000" algn="ctr" rotWithShape="0">
                        <a:prstClr val="black">
                          <a:alpha val="20000"/>
                        </a:prstClr>
                      </a:outerShdw>
                    </a:effectLst>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'Fig12a-c'!$C$55:$C$58</c15:sqref>
                        </c15:fullRef>
                        <c15:formulaRef>
                          <c15:sqref>'Fig12a-c'!$C$56:$C$58</c15:sqref>
                        </c15:formulaRef>
                      </c:ext>
                    </c:extLst>
                    <c:strCache>
                      <c:ptCount val="3"/>
                      <c:pt idx="0">
                        <c:v>Dentist</c:v>
                      </c:pt>
                      <c:pt idx="1">
                        <c:v>Dental laboratory technician</c:v>
                      </c:pt>
                      <c:pt idx="2">
                        <c:v>Both dental technician and dental assistant</c:v>
                      </c:pt>
                    </c:strCache>
                  </c:strRef>
                </c:cat>
                <c:val>
                  <c:numRef>
                    <c:extLst>
                      <c:ext xmlns:c15="http://schemas.microsoft.com/office/drawing/2012/chart" uri="{02D57815-91ED-43cb-92C2-25804820EDAC}">
                        <c15:fullRef>
                          <c15:sqref>'Fig12a-c'!$E$55:$E$59</c15:sqref>
                        </c15:fullRef>
                        <c15:formulaRef>
                          <c15:sqref>'Fig12a-c'!$E$56:$E$59</c15:sqref>
                        </c15:formulaRef>
                      </c:ext>
                    </c:extLst>
                    <c:numCache>
                      <c:formatCode>General</c:formatCode>
                      <c:ptCount val="4"/>
                    </c:numCache>
                  </c:numRef>
                </c:val>
                <c:extLst xmlns:c15="http://schemas.microsoft.com/office/drawing/2012/chart">
                  <c:ext xmlns:c15="http://schemas.microsoft.com/office/drawing/2012/chart" uri="{02D57815-91ED-43cb-92C2-25804820EDAC}">
                    <c15:categoryFilterExceptions>
                      <c15:categoryFilterException>
                        <c15:sqref>'Fig12a-c'!$E$55</c15:sqref>
                        <c15:spPr xmlns:c15="http://schemas.microsoft.com/office/drawing/2012/chart">
                          <a:solidFill>
                            <a:schemeClr val="accent1"/>
                          </a:solidFill>
                          <a:ln>
                            <a:noFill/>
                          </a:ln>
                          <a:effectLst>
                            <a:outerShdw blurRad="254000" sx="102000" sy="102000" algn="ctr" rotWithShape="0">
                              <a:prstClr val="black">
                                <a:alpha val="20000"/>
                              </a:prstClr>
                            </a:outerShdw>
                          </a:effectLst>
                        </c15:spPr>
                        <c15:bubble3D val="0"/>
                      </c15:categoryFilterException>
                    </c15:categoryFilterExceptions>
                  </c:ext>
                </c:extLst>
              </c15:ser>
            </c15:filteredPieSeries>
          </c:ext>
        </c:extLst>
      </c:doughnut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7">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38100" cap="flat" cmpd="dbl" algn="ctr">
        <a:solidFill>
          <a:schemeClr val="phClr"/>
        </a:solidFill>
        <a:miter lim="800000"/>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lt1"/>
        </a:solidFill>
        <a:round/>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tx1"/>
    </cs:fontRef>
    <cs:spPr>
      <a:ln w="9525">
        <a:solidFill>
          <a:schemeClr val="tx1">
            <a:lumMod val="35000"/>
            <a:lumOff val="65000"/>
          </a:schemeClr>
        </a:solidFill>
      </a:ln>
    </cs:spPr>
  </cs:dropLine>
  <cs:errorBar>
    <cs:lnRef idx="0"/>
    <cs:fillRef idx="0"/>
    <cs:effectRef idx="0"/>
    <cs:fontRef idx="minor">
      <a:schemeClr val="tx1"/>
    </cs:fontRef>
    <cs:spPr>
      <a:ln w="9525">
        <a:solidFill>
          <a:schemeClr val="tx1">
            <a:lumMod val="65000"/>
            <a:lumOff val="35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alpha val="32000"/>
          </a:schemeClr>
        </a:solidFill>
        <a:round/>
      </a:ln>
    </cs:spPr>
  </cs:gridlineMajor>
  <cs:gridlineMinor>
    <cs:lnRef idx="0"/>
    <cs:fillRef idx="0"/>
    <cs:effectRef idx="0"/>
    <cs:fontRef idx="minor">
      <a:schemeClr val="tx1"/>
    </cs:fontRef>
    <cs:spPr>
      <a:ln>
        <a:solidFill>
          <a:schemeClr val="tx1">
            <a:lumMod val="5000"/>
            <a:lumOff val="95000"/>
            <a:alpha val="32000"/>
          </a:schemeClr>
        </a:solidFill>
      </a:ln>
    </cs:spPr>
  </cs:gridlineMinor>
  <cs:hiLoLine>
    <cs:lnRef idx="0"/>
    <cs:fillRef idx="0"/>
    <cs:effectRef idx="0"/>
    <cs:fontRef idx="minor">
      <a:schemeClr val="tx1"/>
    </cs:fontRef>
    <cs:spPr>
      <a:ln w="9525">
        <a:solidFill>
          <a:schemeClr val="tx1"/>
        </a:solidFill>
      </a:ln>
    </cs:spPr>
  </cs:hiLoLine>
  <cs:leaderLine>
    <cs:lnRef idx="0"/>
    <cs:fillRef idx="0"/>
    <cs:effectRef idx="0"/>
    <cs:fontRef idx="minor">
      <a:schemeClr val="tx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spPr>
      <a:ln w="3175" cap="flat" cmpd="sng" algn="ctr">
        <a:solidFill>
          <a:schemeClr val="tx1">
            <a:lumMod val="15000"/>
            <a:lumOff val="85000"/>
          </a:schemeClr>
        </a:solidFill>
        <a:round/>
        <a:tailEnd type="none" w="med" len="lg"/>
      </a:ln>
    </cs:spPr>
    <cs:defRPr sz="900" kern="1200"/>
  </cs:seriesAxis>
  <cs:seriesLine>
    <cs:lnRef idx="0"/>
    <cs:fillRef idx="0"/>
    <cs:effectRef idx="0"/>
    <cs:fontRef idx="minor">
      <a:schemeClr val="tx1"/>
    </cs:fontRef>
    <cs:spPr>
      <a:ln w="9525">
        <a:solidFill>
          <a:schemeClr val="tx1">
            <a:lumMod val="35000"/>
            <a:lumOff val="65000"/>
          </a:schemeClr>
        </a:solidFill>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2700" cap="rnd"/>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3175" cap="flat" cmpd="sng" algn="ctr">
        <a:solidFill>
          <a:schemeClr val="tx1">
            <a:lumMod val="15000"/>
            <a:lumOff val="85000"/>
          </a:schemeClr>
        </a:solidFill>
        <a:round/>
        <a:tailEnd type="none" w="med" len="lg"/>
      </a:ln>
    </cs:spPr>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chart" Target="../charts/chart16.xml"/><Relationship Id="rId4"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6057900</xdr:colOff>
      <xdr:row>0</xdr:row>
      <xdr:rowOff>866775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57900"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98</xdr:col>
      <xdr:colOff>0</xdr:colOff>
      <xdr:row>2</xdr:row>
      <xdr:rowOff>0</xdr:rowOff>
    </xdr:from>
    <xdr:ext cx="11778493" cy="3548180"/>
    <xdr:pic>
      <xdr:nvPicPr>
        <xdr:cNvPr id="2" name="Picture 1"/>
        <xdr:cNvPicPr>
          <a:picLocks noChangeAspect="1"/>
        </xdr:cNvPicPr>
      </xdr:nvPicPr>
      <xdr:blipFill>
        <a:blip xmlns:r="http://schemas.openxmlformats.org/officeDocument/2006/relationships" r:embed="rId1" cstate="print"/>
        <a:stretch>
          <a:fillRect/>
        </a:stretch>
      </xdr:blipFill>
      <xdr:spPr>
        <a:xfrm>
          <a:off x="62512575" y="485775"/>
          <a:ext cx="11778493" cy="3548180"/>
        </a:xfrm>
        <a:prstGeom prst="rect">
          <a:avLst/>
        </a:prstGeom>
      </xdr:spPr>
    </xdr:pic>
    <xdr:clientData/>
  </xdr:oneCellAnchor>
  <xdr:twoCellAnchor>
    <xdr:from>
      <xdr:col>0</xdr:col>
      <xdr:colOff>0</xdr:colOff>
      <xdr:row>2</xdr:row>
      <xdr:rowOff>133348</xdr:rowOff>
    </xdr:from>
    <xdr:to>
      <xdr:col>13</xdr:col>
      <xdr:colOff>276225</xdr:colOff>
      <xdr:row>29</xdr:row>
      <xdr:rowOff>150493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22225</xdr:rowOff>
    </xdr:from>
    <xdr:to>
      <xdr:col>14</xdr:col>
      <xdr:colOff>95250</xdr:colOff>
      <xdr:row>33</xdr:row>
      <xdr:rowOff>70486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77785</xdr:rowOff>
    </xdr:from>
    <xdr:to>
      <xdr:col>14</xdr:col>
      <xdr:colOff>142877</xdr:colOff>
      <xdr:row>69</xdr:row>
      <xdr:rowOff>106362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52387</xdr:rowOff>
    </xdr:from>
    <xdr:to>
      <xdr:col>9</xdr:col>
      <xdr:colOff>9525</xdr:colOff>
      <xdr:row>25</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85725</xdr:rowOff>
    </xdr:from>
    <xdr:to>
      <xdr:col>10</xdr:col>
      <xdr:colOff>504825</xdr:colOff>
      <xdr:row>28</xdr:row>
      <xdr:rowOff>4764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0.3122</cdr:x>
      <cdr:y>0.39751</cdr:y>
    </cdr:from>
    <cdr:to>
      <cdr:x>0.46829</cdr:x>
      <cdr:y>0.61495</cdr:y>
    </cdr:to>
    <cdr:sp macro="" textlink="">
      <cdr:nvSpPr>
        <cdr:cNvPr id="2" name="TextBox 1"/>
        <cdr:cNvSpPr txBox="1"/>
      </cdr:nvSpPr>
      <cdr:spPr>
        <a:xfrm xmlns:a="http://schemas.openxmlformats.org/drawingml/2006/main">
          <a:off x="2438400" y="1671639"/>
          <a:ext cx="12192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000" b="1">
              <a:latin typeface="Arial" panose="020B0604020202020204" pitchFamily="34" charset="0"/>
              <a:cs typeface="Arial" panose="020B0604020202020204" pitchFamily="34" charset="0"/>
            </a:rPr>
            <a:t>Degree Awarded by</a:t>
          </a:r>
          <a:r>
            <a:rPr lang="en-US" sz="1000" b="1" baseline="0">
              <a:latin typeface="Arial" panose="020B0604020202020204" pitchFamily="34" charset="0"/>
              <a:cs typeface="Arial" panose="020B0604020202020204" pitchFamily="34" charset="0"/>
            </a:rPr>
            <a:t> Dental Laboratory Technology Program</a:t>
          </a:r>
          <a:endParaRPr lang="en-US" sz="1000" b="1">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xdr:row>
      <xdr:rowOff>85724</xdr:rowOff>
    </xdr:from>
    <xdr:to>
      <xdr:col>12</xdr:col>
      <xdr:colOff>0</xdr:colOff>
      <xdr:row>26</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51433</xdr:rowOff>
    </xdr:from>
    <xdr:to>
      <xdr:col>12</xdr:col>
      <xdr:colOff>0</xdr:colOff>
      <xdr:row>55</xdr:row>
      <xdr:rowOff>145731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150496</xdr:rowOff>
    </xdr:from>
    <xdr:to>
      <xdr:col>12</xdr:col>
      <xdr:colOff>0</xdr:colOff>
      <xdr:row>83</xdr:row>
      <xdr:rowOff>104776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0.41573</cdr:x>
      <cdr:y>0.41787</cdr:y>
    </cdr:from>
    <cdr:to>
      <cdr:x>0.59551</cdr:x>
      <cdr:y>0.58696</cdr:y>
    </cdr:to>
    <cdr:sp macro="" textlink="">
      <cdr:nvSpPr>
        <cdr:cNvPr id="2" name="TextBox 1"/>
        <cdr:cNvSpPr txBox="1"/>
      </cdr:nvSpPr>
      <cdr:spPr>
        <a:xfrm xmlns:a="http://schemas.openxmlformats.org/drawingml/2006/main">
          <a:off x="3171825" y="1647825"/>
          <a:ext cx="1371600" cy="6667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b="1">
              <a:solidFill>
                <a:sysClr val="windowText" lastClr="000000"/>
              </a:solidFill>
              <a:latin typeface="Arial" panose="020B0604020202020204" pitchFamily="34" charset="0"/>
              <a:cs typeface="Arial" panose="020B0604020202020204" pitchFamily="34" charset="0"/>
            </a:rPr>
            <a:t>Minimum Educational Requirements</a:t>
          </a:r>
        </a:p>
      </cdr:txBody>
    </cdr:sp>
  </cdr:relSizeAnchor>
</c:userShapes>
</file>

<file path=xl/drawings/drawing9.xml><?xml version="1.0" encoding="utf-8"?>
<c:userShapes xmlns:c="http://schemas.openxmlformats.org/drawingml/2006/chart">
  <cdr:relSizeAnchor xmlns:cdr="http://schemas.openxmlformats.org/drawingml/2006/chartDrawing">
    <cdr:from>
      <cdr:x>0.4177</cdr:x>
      <cdr:y>0.4385</cdr:y>
    </cdr:from>
    <cdr:to>
      <cdr:x>0.56155</cdr:x>
      <cdr:y>0.62567</cdr:y>
    </cdr:to>
    <cdr:sp macro="" textlink="">
      <cdr:nvSpPr>
        <cdr:cNvPr id="2" name="TextBox 1"/>
        <cdr:cNvSpPr txBox="1"/>
      </cdr:nvSpPr>
      <cdr:spPr>
        <a:xfrm xmlns:a="http://schemas.openxmlformats.org/drawingml/2006/main">
          <a:off x="2876550" y="1562101"/>
          <a:ext cx="990600" cy="6667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100" b="1">
              <a:latin typeface="Arial" panose="020B0604020202020204" pitchFamily="34" charset="0"/>
              <a:cs typeface="Arial" panose="020B0604020202020204" pitchFamily="34" charset="0"/>
            </a:rPr>
            <a:t>Offer Advanced Placement?</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28575</xdr:colOff>
      <xdr:row>2</xdr:row>
      <xdr:rowOff>57148</xdr:rowOff>
    </xdr:from>
    <xdr:to>
      <xdr:col>14</xdr:col>
      <xdr:colOff>542925</xdr:colOff>
      <xdr:row>29</xdr:row>
      <xdr:rowOff>111124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609600</xdr:colOff>
      <xdr:row>7</xdr:row>
      <xdr:rowOff>19050</xdr:rowOff>
    </xdr:from>
    <xdr:to>
      <xdr:col>1</xdr:col>
      <xdr:colOff>628650</xdr:colOff>
      <xdr:row>7</xdr:row>
      <xdr:rowOff>19050</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76200</xdr:rowOff>
    </xdr:from>
    <xdr:to>
      <xdr:col>9</xdr:col>
      <xdr:colOff>327660</xdr:colOff>
      <xdr:row>26</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0.38501</cdr:x>
      <cdr:y>0.29974</cdr:y>
    </cdr:from>
    <cdr:to>
      <cdr:x>0.50563</cdr:x>
      <cdr:y>0.4263</cdr:y>
    </cdr:to>
    <cdr:sp macro="" textlink="">
      <cdr:nvSpPr>
        <cdr:cNvPr id="2" name="Rounded Rectangle 1"/>
        <cdr:cNvSpPr/>
      </cdr:nvSpPr>
      <cdr:spPr>
        <a:xfrm xmlns:a="http://schemas.openxmlformats.org/drawingml/2006/main">
          <a:off x="3107602" y="1119723"/>
          <a:ext cx="973582" cy="472791"/>
        </a:xfrm>
        <a:prstGeom xmlns:a="http://schemas.openxmlformats.org/drawingml/2006/main" prst="roundRect">
          <a:avLst/>
        </a:prstGeom>
        <a:solidFill xmlns:a="http://schemas.openxmlformats.org/drawingml/2006/main">
          <a:srgbClr val="0076BE"/>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900">
              <a:solidFill>
                <a:schemeClr val="bg1"/>
              </a:solidFill>
              <a:latin typeface="Arial" panose="020B0604020202020204" pitchFamily="34" charset="0"/>
              <a:cs typeface="Arial" panose="020B0604020202020204" pitchFamily="34" charset="0"/>
            </a:rPr>
            <a:t>50.3% of total enrollment</a:t>
          </a:r>
        </a:p>
        <a:p xmlns:a="http://schemas.openxmlformats.org/drawingml/2006/main">
          <a:endParaRPr lang="en-US" sz="900">
            <a:solidFill>
              <a:sysClr val="windowText" lastClr="000000"/>
            </a:solidFill>
          </a:endParaRPr>
        </a:p>
      </cdr:txBody>
    </cdr:sp>
  </cdr:relSizeAnchor>
  <cdr:relSizeAnchor xmlns:cdr="http://schemas.openxmlformats.org/drawingml/2006/chartDrawing">
    <cdr:from>
      <cdr:x>0.60261</cdr:x>
      <cdr:y>0.32276</cdr:y>
    </cdr:from>
    <cdr:to>
      <cdr:x>0.72876</cdr:x>
      <cdr:y>0.43687</cdr:y>
    </cdr:to>
    <cdr:sp macro="" textlink="">
      <cdr:nvSpPr>
        <cdr:cNvPr id="3" name="Rounded Rectangle 2"/>
        <cdr:cNvSpPr/>
      </cdr:nvSpPr>
      <cdr:spPr>
        <a:xfrm xmlns:a="http://schemas.openxmlformats.org/drawingml/2006/main">
          <a:off x="4863954" y="1229716"/>
          <a:ext cx="1018218" cy="434759"/>
        </a:xfrm>
        <a:prstGeom xmlns:a="http://schemas.openxmlformats.org/drawingml/2006/main" prst="roundRect">
          <a:avLst/>
        </a:prstGeom>
        <a:solidFill xmlns:a="http://schemas.openxmlformats.org/drawingml/2006/main">
          <a:srgbClr val="0076BE"/>
        </a:solidFill>
        <a:ln xmlns:a="http://schemas.openxmlformats.org/drawingml/2006/main">
          <a:solidFill>
            <a:srgbClr val="0076BE"/>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en-US" sz="900">
              <a:solidFill>
                <a:schemeClr val="bg1"/>
              </a:solidFill>
              <a:latin typeface="Arial" panose="020B0604020202020204" pitchFamily="34" charset="0"/>
              <a:cs typeface="Arial" panose="020B0604020202020204" pitchFamily="34" charset="0"/>
            </a:rPr>
            <a:t>49.2% of total enrollment</a:t>
          </a:r>
        </a:p>
      </cdr:txBody>
    </cdr:sp>
  </cdr:relSizeAnchor>
  <cdr:relSizeAnchor xmlns:cdr="http://schemas.openxmlformats.org/drawingml/2006/chartDrawing">
    <cdr:from>
      <cdr:x>0.8232</cdr:x>
      <cdr:y>0.2625</cdr:y>
    </cdr:from>
    <cdr:to>
      <cdr:x>0.95396</cdr:x>
      <cdr:y>0.52843</cdr:y>
    </cdr:to>
    <cdr:sp macro="" textlink="">
      <cdr:nvSpPr>
        <cdr:cNvPr id="4" name="Rounded Rectangle 3"/>
        <cdr:cNvSpPr/>
      </cdr:nvSpPr>
      <cdr:spPr>
        <a:xfrm xmlns:a="http://schemas.openxmlformats.org/drawingml/2006/main">
          <a:off x="6644445" y="1000125"/>
          <a:ext cx="1055428" cy="1013193"/>
        </a:xfrm>
        <a:prstGeom xmlns:a="http://schemas.openxmlformats.org/drawingml/2006/main" prst="roundRect">
          <a:avLst/>
        </a:prstGeom>
        <a:solidFill xmlns:a="http://schemas.openxmlformats.org/drawingml/2006/main">
          <a:srgbClr val="0076BE"/>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sz="900">
              <a:solidFill>
                <a:schemeClr val="bg1"/>
              </a:solidFill>
              <a:latin typeface="Arial" panose="020B0604020202020204" pitchFamily="34" charset="0"/>
              <a:cs typeface="Arial" panose="020B0604020202020204" pitchFamily="34" charset="0"/>
            </a:rPr>
            <a:t>40.0% of total enrollment </a:t>
          </a:r>
        </a:p>
        <a:p xmlns:a="http://schemas.openxmlformats.org/drawingml/2006/main">
          <a:pPr algn="ctr"/>
          <a:endParaRPr lang="en-US" sz="900">
            <a:solidFill>
              <a:schemeClr val="bg1"/>
            </a:solidFill>
            <a:latin typeface="Arial" panose="020B0604020202020204" pitchFamily="34" charset="0"/>
            <a:cs typeface="Arial" panose="020B0604020202020204" pitchFamily="34" charset="0"/>
          </a:endParaRPr>
        </a:p>
        <a:p xmlns:a="http://schemas.openxmlformats.org/drawingml/2006/main">
          <a:pPr algn="ctr"/>
          <a:r>
            <a:rPr lang="en-US" sz="900">
              <a:solidFill>
                <a:schemeClr val="bg1"/>
              </a:solidFill>
              <a:latin typeface="Arial" panose="020B0604020202020204" pitchFamily="34" charset="0"/>
              <a:cs typeface="Arial" panose="020B0604020202020204" pitchFamily="34" charset="0"/>
            </a:rPr>
            <a:t>81.2% of students</a:t>
          </a:r>
          <a:r>
            <a:rPr lang="en-US" sz="900" baseline="0">
              <a:solidFill>
                <a:schemeClr val="bg1"/>
              </a:solidFill>
              <a:latin typeface="Arial" panose="020B0604020202020204" pitchFamily="34" charset="0"/>
              <a:cs typeface="Arial" panose="020B0604020202020204" pitchFamily="34" charset="0"/>
            </a:rPr>
            <a:t> requesting aid</a:t>
          </a:r>
        </a:p>
        <a:p xmlns:a="http://schemas.openxmlformats.org/drawingml/2006/main">
          <a:endParaRPr lang="en-US" sz="900">
            <a:solidFill>
              <a:schemeClr val="bg1"/>
            </a:solidFill>
            <a:latin typeface="Arial" panose="020B0604020202020204" pitchFamily="34" charset="0"/>
            <a:cs typeface="Arial" panose="020B060402020202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2</xdr:row>
      <xdr:rowOff>10477</xdr:rowOff>
    </xdr:from>
    <xdr:to>
      <xdr:col>10</xdr:col>
      <xdr:colOff>19050</xdr:colOff>
      <xdr:row>24</xdr:row>
      <xdr:rowOff>114299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241301</xdr:colOff>
      <xdr:row>32</xdr:row>
      <xdr:rowOff>124142</xdr:rowOff>
    </xdr:from>
    <xdr:to>
      <xdr:col>2</xdr:col>
      <xdr:colOff>279413</xdr:colOff>
      <xdr:row>47</xdr:row>
      <xdr:rowOff>6803</xdr:rowOff>
    </xdr:to>
    <xdr:graphicFrame macro="">
      <xdr:nvGraphicFramePr>
        <xdr:cNvPr id="3" name="Chart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32</xdr:row>
      <xdr:rowOff>152403</xdr:rowOff>
    </xdr:from>
    <xdr:to>
      <xdr:col>8</xdr:col>
      <xdr:colOff>442913</xdr:colOff>
      <xdr:row>48</xdr:row>
      <xdr:rowOff>114301</xdr:rowOff>
    </xdr:to>
    <xdr:graphicFrame macro="">
      <xdr:nvGraphicFramePr>
        <xdr:cNvPr id="4"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358775</xdr:colOff>
      <xdr:row>48</xdr:row>
      <xdr:rowOff>26989</xdr:rowOff>
    </xdr:from>
    <xdr:to>
      <xdr:col>2</xdr:col>
      <xdr:colOff>214770</xdr:colOff>
      <xdr:row>63</xdr:row>
      <xdr:rowOff>65089</xdr:rowOff>
    </xdr:to>
    <xdr:graphicFrame macro="">
      <xdr:nvGraphicFramePr>
        <xdr:cNvPr id="5"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214314</xdr:colOff>
      <xdr:row>48</xdr:row>
      <xdr:rowOff>12698</xdr:rowOff>
    </xdr:from>
    <xdr:to>
      <xdr:col>9</xdr:col>
      <xdr:colOff>23131</xdr:colOff>
      <xdr:row>63</xdr:row>
      <xdr:rowOff>23813</xdr:rowOff>
    </xdr:to>
    <xdr:graphicFrame macro="">
      <xdr:nvGraphicFramePr>
        <xdr:cNvPr id="6" name="Chart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0.5195</cdr:x>
      <cdr:y>0.34056</cdr:y>
    </cdr:from>
    <cdr:to>
      <cdr:x>0.8752</cdr:x>
      <cdr:y>0.49421</cdr:y>
    </cdr:to>
    <cdr:sp macro="" textlink="">
      <cdr:nvSpPr>
        <cdr:cNvPr id="2" name="Flowchart: Alternate Process 1"/>
        <cdr:cNvSpPr/>
      </cdr:nvSpPr>
      <cdr:spPr>
        <a:xfrm xmlns:a="http://schemas.openxmlformats.org/drawingml/2006/main">
          <a:off x="3820026" y="1251781"/>
          <a:ext cx="2615599" cy="564771"/>
        </a:xfrm>
        <a:prstGeom xmlns:a="http://schemas.openxmlformats.org/drawingml/2006/main" prst="flowChartAlternateProcess">
          <a:avLst/>
        </a:prstGeom>
        <a:solidFill xmlns:a="http://schemas.openxmlformats.org/drawingml/2006/main">
          <a:srgbClr val="F2652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r>
            <a:rPr lang="en-US" sz="1000" b="1">
              <a:latin typeface="Arial" panose="020B0604020202020204" pitchFamily="34" charset="0"/>
              <a:cs typeface="Arial" panose="020B0604020202020204" pitchFamily="34" charset="0"/>
            </a:rPr>
            <a:t>Outcomes</a:t>
          </a:r>
          <a:r>
            <a:rPr lang="en-US" sz="1000" b="1" baseline="0">
              <a:latin typeface="Arial" panose="020B0604020202020204" pitchFamily="34" charset="0"/>
              <a:cs typeface="Arial" panose="020B0604020202020204" pitchFamily="34" charset="0"/>
            </a:rPr>
            <a:t> for the 204 students who completed the program in 2017:</a:t>
          </a:r>
          <a:endParaRPr lang="en-US" sz="1000" b="1">
            <a:latin typeface="Arial" panose="020B0604020202020204" pitchFamily="34" charset="0"/>
            <a:cs typeface="Arial" panose="020B0604020202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0.38293</cdr:x>
      <cdr:y>0.45226</cdr:y>
    </cdr:from>
    <cdr:to>
      <cdr:x>0.6714</cdr:x>
      <cdr:y>0.66499</cdr:y>
    </cdr:to>
    <cdr:sp macro="" textlink="">
      <cdr:nvSpPr>
        <cdr:cNvPr id="2" name="TextBox 1"/>
        <cdr:cNvSpPr txBox="1"/>
      </cdr:nvSpPr>
      <cdr:spPr>
        <a:xfrm xmlns:a="http://schemas.openxmlformats.org/drawingml/2006/main">
          <a:off x="1085106" y="1028690"/>
          <a:ext cx="817437" cy="48388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200" b="1">
              <a:latin typeface="Arial" panose="020B0604020202020204" pitchFamily="34" charset="0"/>
              <a:cs typeface="Arial" panose="020B0604020202020204" pitchFamily="34" charset="0"/>
            </a:rPr>
            <a:t>36.8%</a:t>
          </a:r>
        </a:p>
      </cdr:txBody>
    </cdr:sp>
  </cdr:relSizeAnchor>
</c:userShapes>
</file>

<file path=xl/drawings/drawing16.xml><?xml version="1.0" encoding="utf-8"?>
<c:userShapes xmlns:c="http://schemas.openxmlformats.org/drawingml/2006/chart">
  <cdr:relSizeAnchor xmlns:cdr="http://schemas.openxmlformats.org/drawingml/2006/chartDrawing">
    <cdr:from>
      <cdr:x>0.39636</cdr:x>
      <cdr:y>0.44963</cdr:y>
    </cdr:from>
    <cdr:to>
      <cdr:x>0.66263</cdr:x>
      <cdr:y>0.64552</cdr:y>
    </cdr:to>
    <cdr:sp macro="" textlink="">
      <cdr:nvSpPr>
        <cdr:cNvPr id="2" name="TextBox 1"/>
        <cdr:cNvSpPr txBox="1"/>
      </cdr:nvSpPr>
      <cdr:spPr>
        <a:xfrm xmlns:a="http://schemas.openxmlformats.org/drawingml/2006/main">
          <a:off x="934394" y="1147761"/>
          <a:ext cx="627706" cy="50006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200" b="1">
              <a:latin typeface="Arial" panose="020B0604020202020204" pitchFamily="34" charset="0"/>
              <a:cs typeface="Arial" panose="020B0604020202020204" pitchFamily="34" charset="0"/>
            </a:rPr>
            <a:t>8.3%</a:t>
          </a:r>
        </a:p>
      </cdr:txBody>
    </cdr:sp>
  </cdr:relSizeAnchor>
  <cdr:relSizeAnchor xmlns:cdr="http://schemas.openxmlformats.org/drawingml/2006/chartDrawing">
    <cdr:from>
      <cdr:x>0.38461</cdr:x>
      <cdr:y>0.45435</cdr:y>
    </cdr:from>
    <cdr:to>
      <cdr:x>0.67308</cdr:x>
      <cdr:y>0.63992</cdr:y>
    </cdr:to>
    <cdr:sp macro="" textlink="">
      <cdr:nvSpPr>
        <cdr:cNvPr id="3" name="TextBox 1"/>
        <cdr:cNvSpPr txBox="1"/>
      </cdr:nvSpPr>
      <cdr:spPr>
        <a:xfrm xmlns:a="http://schemas.openxmlformats.org/drawingml/2006/main">
          <a:off x="906694" y="1159818"/>
          <a:ext cx="680050" cy="47371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endParaRPr lang="en-US" sz="1200" b="1">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0.35363</cdr:x>
      <cdr:y>0.45833</cdr:y>
    </cdr:from>
    <cdr:to>
      <cdr:x>0.69051</cdr:x>
      <cdr:y>0.66474</cdr:y>
    </cdr:to>
    <cdr:sp macro="" textlink="">
      <cdr:nvSpPr>
        <cdr:cNvPr id="2" name="TextBox 1"/>
        <cdr:cNvSpPr txBox="1"/>
      </cdr:nvSpPr>
      <cdr:spPr>
        <a:xfrm xmlns:a="http://schemas.openxmlformats.org/drawingml/2006/main">
          <a:off x="952837" y="1130689"/>
          <a:ext cx="907712" cy="5091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200" b="1">
              <a:latin typeface="Arial" panose="020B0604020202020204" pitchFamily="34" charset="0"/>
              <a:cs typeface="Arial" panose="020B0604020202020204" pitchFamily="34" charset="0"/>
            </a:rPr>
            <a:t>14.7%</a:t>
          </a:r>
        </a:p>
      </cdr:txBody>
    </cdr:sp>
  </cdr:relSizeAnchor>
  <cdr:relSizeAnchor xmlns:cdr="http://schemas.openxmlformats.org/drawingml/2006/chartDrawing">
    <cdr:from>
      <cdr:x>0.38293</cdr:x>
      <cdr:y>0.45226</cdr:y>
    </cdr:from>
    <cdr:to>
      <cdr:x>0.63395</cdr:x>
      <cdr:y>0.66667</cdr:y>
    </cdr:to>
    <cdr:sp macro="" textlink="">
      <cdr:nvSpPr>
        <cdr:cNvPr id="3" name="TextBox 1"/>
        <cdr:cNvSpPr txBox="1"/>
      </cdr:nvSpPr>
      <cdr:spPr>
        <a:xfrm xmlns:a="http://schemas.openxmlformats.org/drawingml/2006/main">
          <a:off x="1031783" y="1115714"/>
          <a:ext cx="676367" cy="52893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endParaRPr lang="en-US" sz="1200" b="1">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0.3913</cdr:x>
      <cdr:y>0.42551</cdr:y>
    </cdr:from>
    <cdr:to>
      <cdr:x>0.68154</cdr:x>
      <cdr:y>0.69355</cdr:y>
    </cdr:to>
    <cdr:sp macro="" textlink="">
      <cdr:nvSpPr>
        <cdr:cNvPr id="2" name="TextBox 1"/>
        <cdr:cNvSpPr txBox="1"/>
      </cdr:nvSpPr>
      <cdr:spPr>
        <a:xfrm xmlns:a="http://schemas.openxmlformats.org/drawingml/2006/main">
          <a:off x="1070040" y="1017964"/>
          <a:ext cx="793683" cy="6412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200" b="1">
              <a:latin typeface="Arial" panose="020B0604020202020204" pitchFamily="34" charset="0"/>
              <a:cs typeface="Arial" panose="020B0604020202020204" pitchFamily="34" charset="0"/>
            </a:rPr>
            <a:t>40.2%</a:t>
          </a:r>
        </a:p>
      </cdr:txBody>
    </cdr:sp>
  </cdr:relSizeAnchor>
  <cdr:relSizeAnchor xmlns:cdr="http://schemas.openxmlformats.org/drawingml/2006/chartDrawing">
    <cdr:from>
      <cdr:x>0.35363</cdr:x>
      <cdr:y>0.45833</cdr:y>
    </cdr:from>
    <cdr:to>
      <cdr:x>0.69051</cdr:x>
      <cdr:y>0.66474</cdr:y>
    </cdr:to>
    <cdr:sp macro="" textlink="">
      <cdr:nvSpPr>
        <cdr:cNvPr id="3" name="TextBox 1"/>
        <cdr:cNvSpPr txBox="1"/>
      </cdr:nvSpPr>
      <cdr:spPr>
        <a:xfrm xmlns:a="http://schemas.openxmlformats.org/drawingml/2006/main">
          <a:off x="975692" y="1130689"/>
          <a:ext cx="929477" cy="50920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endParaRPr lang="en-US"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0.38293</cdr:x>
      <cdr:y>0.45226</cdr:y>
    </cdr:from>
    <cdr:to>
      <cdr:x>0.63395</cdr:x>
      <cdr:y>0.66667</cdr:y>
    </cdr:to>
    <cdr:sp macro="" textlink="">
      <cdr:nvSpPr>
        <cdr:cNvPr id="4" name="TextBox 1"/>
        <cdr:cNvSpPr txBox="1"/>
      </cdr:nvSpPr>
      <cdr:spPr>
        <a:xfrm xmlns:a="http://schemas.openxmlformats.org/drawingml/2006/main">
          <a:off x="1031783" y="1115714"/>
          <a:ext cx="676367" cy="52893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endParaRPr lang="en-US" sz="1200" b="1">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2</xdr:row>
      <xdr:rowOff>120648</xdr:rowOff>
    </xdr:from>
    <xdr:to>
      <xdr:col>15</xdr:col>
      <xdr:colOff>335279</xdr:colOff>
      <xdr:row>28</xdr:row>
      <xdr:rowOff>101598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308611</xdr:colOff>
      <xdr:row>5</xdr:row>
      <xdr:rowOff>159068</xdr:rowOff>
    </xdr:from>
    <xdr:to>
      <xdr:col>14</xdr:col>
      <xdr:colOff>461011</xdr:colOff>
      <xdr:row>11</xdr:row>
      <xdr:rowOff>152400</xdr:rowOff>
    </xdr:to>
    <xdr:sp macro="" textlink="">
      <xdr:nvSpPr>
        <xdr:cNvPr id="3" name="Rounded Rectangle 2"/>
        <xdr:cNvSpPr/>
      </xdr:nvSpPr>
      <xdr:spPr>
        <a:xfrm>
          <a:off x="9252586" y="1463993"/>
          <a:ext cx="2590800" cy="964882"/>
        </a:xfrm>
        <a:prstGeom prst="roundRect">
          <a:avLst/>
        </a:prstGeom>
        <a:solidFill>
          <a:srgbClr val="0076B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latin typeface="Arial" panose="020B0604020202020204" pitchFamily="34" charset="0"/>
              <a:cs typeface="Arial" panose="020B0604020202020204" pitchFamily="34" charset="0"/>
            </a:rPr>
            <a:t>For administrators that indicated "Other" program activity hours (n=2), the average was 9.5 hours per week, and the maximum was 16 hours.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xdr:row>
      <xdr:rowOff>20002</xdr:rowOff>
    </xdr:from>
    <xdr:to>
      <xdr:col>15</xdr:col>
      <xdr:colOff>147638</xdr:colOff>
      <xdr:row>19</xdr:row>
      <xdr:rowOff>136209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25</xdr:row>
      <xdr:rowOff>84772</xdr:rowOff>
    </xdr:from>
    <xdr:to>
      <xdr:col>15</xdr:col>
      <xdr:colOff>219074</xdr:colOff>
      <xdr:row>45</xdr:row>
      <xdr:rowOff>127635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51</xdr:row>
      <xdr:rowOff>7621</xdr:rowOff>
    </xdr:from>
    <xdr:to>
      <xdr:col>15</xdr:col>
      <xdr:colOff>266700</xdr:colOff>
      <xdr:row>75</xdr:row>
      <xdr:rowOff>15241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0.63201</cdr:x>
      <cdr:y>0.20868</cdr:y>
    </cdr:from>
    <cdr:to>
      <cdr:x>0.92151</cdr:x>
      <cdr:y>0.46628</cdr:y>
    </cdr:to>
    <cdr:sp macro="" textlink="">
      <cdr:nvSpPr>
        <cdr:cNvPr id="2" name="Rounded Rectangle 1"/>
        <cdr:cNvSpPr/>
      </cdr:nvSpPr>
      <cdr:spPr>
        <a:xfrm xmlns:a="http://schemas.openxmlformats.org/drawingml/2006/main">
          <a:off x="5905500" y="686753"/>
          <a:ext cx="2705100" cy="847725"/>
        </a:xfrm>
        <a:prstGeom xmlns:a="http://schemas.openxmlformats.org/drawingml/2006/main" prst="roundRect">
          <a:avLst/>
        </a:prstGeom>
        <a:solidFill xmlns:a="http://schemas.openxmlformats.org/drawingml/2006/main">
          <a:schemeClr val="tx1">
            <a:lumMod val="65000"/>
            <a:lumOff val="35000"/>
          </a:schemeClr>
        </a:solidFill>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0.64934</cdr:x>
      <cdr:y>0.22315</cdr:y>
    </cdr:from>
    <cdr:to>
      <cdr:x>0.91233</cdr:x>
      <cdr:y>0.44313</cdr:y>
    </cdr:to>
    <cdr:sp macro="" textlink="">
      <cdr:nvSpPr>
        <cdr:cNvPr id="3" name="TextBox 2"/>
        <cdr:cNvSpPr txBox="1"/>
      </cdr:nvSpPr>
      <cdr:spPr>
        <a:xfrm xmlns:a="http://schemas.openxmlformats.org/drawingml/2006/main">
          <a:off x="6067425" y="734378"/>
          <a:ext cx="2457450" cy="723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chemeClr val="bg1"/>
              </a:solidFill>
              <a:latin typeface="Arial" panose="020B0604020202020204" pitchFamily="34" charset="0"/>
              <a:cs typeface="Arial" panose="020B0604020202020204" pitchFamily="34" charset="0"/>
            </a:rPr>
            <a:t>Of the 16 faculty ranked in the "Other" category, the most common responses were Adjunct</a:t>
          </a:r>
          <a:r>
            <a:rPr lang="en-US" sz="1000" baseline="0">
              <a:solidFill>
                <a:schemeClr val="bg1"/>
              </a:solidFill>
              <a:latin typeface="Arial" panose="020B0604020202020204" pitchFamily="34" charset="0"/>
              <a:cs typeface="Arial" panose="020B0604020202020204" pitchFamily="34" charset="0"/>
            </a:rPr>
            <a:t> Instructors and Lab Assistants/Technicians.</a:t>
          </a:r>
          <a:endParaRPr lang="en-US" sz="1000">
            <a:solidFill>
              <a:schemeClr val="bg1"/>
            </a:solidFill>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0.42594</cdr:x>
      <cdr:y>0.37906</cdr:y>
    </cdr:from>
    <cdr:to>
      <cdr:x>0.55158</cdr:x>
      <cdr:y>0.64327</cdr:y>
    </cdr:to>
    <cdr:sp macro="" textlink="">
      <cdr:nvSpPr>
        <cdr:cNvPr id="2" name="TextBox 1"/>
        <cdr:cNvSpPr txBox="1"/>
      </cdr:nvSpPr>
      <cdr:spPr>
        <a:xfrm xmlns:a="http://schemas.openxmlformats.org/drawingml/2006/main">
          <a:off x="4199076" y="1471298"/>
          <a:ext cx="1238606" cy="102552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000" b="1">
              <a:solidFill>
                <a:sysClr val="windowText" lastClr="000000"/>
              </a:solidFill>
              <a:latin typeface="Arial" panose="020B0604020202020204" pitchFamily="34" charset="0"/>
              <a:cs typeface="Arial" panose="020B0604020202020204" pitchFamily="34" charset="0"/>
            </a:rPr>
            <a:t>Occupational Discipline of Dental</a:t>
          </a:r>
          <a:r>
            <a:rPr lang="en-US" sz="1000" b="1" baseline="0">
              <a:solidFill>
                <a:sysClr val="windowText" lastClr="000000"/>
              </a:solidFill>
              <a:latin typeface="Arial" panose="020B0604020202020204" pitchFamily="34" charset="0"/>
              <a:cs typeface="Arial" panose="020B0604020202020204" pitchFamily="34" charset="0"/>
            </a:rPr>
            <a:t> Laboratory Technology Faculty</a:t>
          </a:r>
          <a:endParaRPr lang="en-US" sz="1000" b="1">
            <a:solidFill>
              <a:sysClr val="windowText" lastClr="000000"/>
            </a:solidFill>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42"/>
  <sheetViews>
    <sheetView tabSelected="1" zoomScaleNormal="100" workbookViewId="0">
      <pane ySplit="5" topLeftCell="A6" activePane="bottomLeft" state="frozen"/>
      <selection activeCell="A21" sqref="A21:A22"/>
      <selection pane="bottomLeft" activeCell="A2" sqref="A2"/>
    </sheetView>
  </sheetViews>
  <sheetFormatPr defaultColWidth="9.1796875" defaultRowHeight="12.5" x14ac:dyDescent="0.25"/>
  <cols>
    <col min="1" max="1" width="138.1796875" style="1" customWidth="1"/>
    <col min="2" max="3" width="9.1796875" style="1"/>
    <col min="4" max="4" width="17" style="1" customWidth="1"/>
    <col min="5" max="16384" width="9.1796875" style="1"/>
  </cols>
  <sheetData>
    <row r="1" spans="1:16383" ht="74.25" customHeight="1" x14ac:dyDescent="0.25"/>
    <row r="2" spans="1:16383" ht="13" x14ac:dyDescent="0.3">
      <c r="A2" s="3" t="s">
        <v>282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row>
    <row r="3" spans="1:16383" ht="13" x14ac:dyDescent="0.3">
      <c r="A3" s="3" t="s">
        <v>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row r="4" spans="1:16383" ht="15" customHeight="1" x14ac:dyDescent="0.3">
      <c r="A4" s="3" t="s">
        <v>1</v>
      </c>
    </row>
    <row r="5" spans="1:16383" ht="15" customHeight="1" x14ac:dyDescent="0.3">
      <c r="A5" s="4"/>
    </row>
    <row r="6" spans="1:16383" ht="15" customHeight="1" x14ac:dyDescent="0.25">
      <c r="A6" s="5" t="s">
        <v>2</v>
      </c>
    </row>
    <row r="7" spans="1:16383" ht="15" customHeight="1" x14ac:dyDescent="0.25">
      <c r="A7" s="5" t="s">
        <v>3</v>
      </c>
    </row>
    <row r="8" spans="1:16383" ht="15" customHeight="1" x14ac:dyDescent="0.25">
      <c r="A8" s="5" t="s">
        <v>32</v>
      </c>
      <c r="D8" s="250"/>
    </row>
    <row r="9" spans="1:16383" ht="15" customHeight="1" x14ac:dyDescent="0.25">
      <c r="A9" s="5" t="s">
        <v>4</v>
      </c>
      <c r="D9" s="250"/>
    </row>
    <row r="10" spans="1:16383" ht="15" customHeight="1" x14ac:dyDescent="0.25">
      <c r="A10" s="5" t="s">
        <v>5</v>
      </c>
    </row>
    <row r="11" spans="1:16383" ht="15" customHeight="1" x14ac:dyDescent="0.25">
      <c r="A11" s="5" t="s">
        <v>303</v>
      </c>
    </row>
    <row r="12" spans="1:16383" ht="15" customHeight="1" x14ac:dyDescent="0.25">
      <c r="A12" s="26" t="s">
        <v>304</v>
      </c>
    </row>
    <row r="13" spans="1:16383" ht="15" customHeight="1" x14ac:dyDescent="0.25">
      <c r="A13" s="5" t="s">
        <v>305</v>
      </c>
    </row>
    <row r="14" spans="1:16383" ht="15" customHeight="1" x14ac:dyDescent="0.25">
      <c r="A14" s="5" t="s">
        <v>306</v>
      </c>
    </row>
    <row r="15" spans="1:16383" ht="15" customHeight="1" x14ac:dyDescent="0.25">
      <c r="A15" s="5" t="s">
        <v>307</v>
      </c>
    </row>
    <row r="16" spans="1:16383" ht="15" customHeight="1" x14ac:dyDescent="0.25">
      <c r="A16" s="5" t="s">
        <v>312</v>
      </c>
    </row>
    <row r="17" spans="1:1" ht="15" customHeight="1" x14ac:dyDescent="0.25">
      <c r="A17" s="5" t="s">
        <v>314</v>
      </c>
    </row>
    <row r="18" spans="1:1" ht="15" customHeight="1" x14ac:dyDescent="0.25">
      <c r="A18" s="5" t="s">
        <v>315</v>
      </c>
    </row>
    <row r="19" spans="1:1" ht="15" customHeight="1" x14ac:dyDescent="0.25">
      <c r="A19" s="5" t="s">
        <v>317</v>
      </c>
    </row>
    <row r="20" spans="1:1" ht="15" customHeight="1" x14ac:dyDescent="0.25">
      <c r="A20" s="5" t="s">
        <v>318</v>
      </c>
    </row>
    <row r="21" spans="1:1" ht="15" customHeight="1" x14ac:dyDescent="0.25">
      <c r="A21" s="5" t="s">
        <v>320</v>
      </c>
    </row>
    <row r="22" spans="1:1" ht="15" customHeight="1" x14ac:dyDescent="0.25">
      <c r="A22" s="5" t="s">
        <v>321</v>
      </c>
    </row>
    <row r="23" spans="1:1" ht="15" customHeight="1" x14ac:dyDescent="0.25">
      <c r="A23" s="5" t="s">
        <v>322</v>
      </c>
    </row>
    <row r="24" spans="1:1" ht="15" customHeight="1" x14ac:dyDescent="0.25">
      <c r="A24" s="5" t="s">
        <v>324</v>
      </c>
    </row>
    <row r="25" spans="1:1" ht="15" customHeight="1" x14ac:dyDescent="0.25">
      <c r="A25" s="5" t="s">
        <v>325</v>
      </c>
    </row>
    <row r="26" spans="1:1" ht="15" customHeight="1" x14ac:dyDescent="0.25">
      <c r="A26" s="5" t="s">
        <v>326</v>
      </c>
    </row>
    <row r="27" spans="1:1" ht="15" customHeight="1" x14ac:dyDescent="0.25">
      <c r="A27" s="5" t="s">
        <v>327</v>
      </c>
    </row>
    <row r="28" spans="1:1" ht="15" customHeight="1" x14ac:dyDescent="0.25">
      <c r="A28" s="5" t="s">
        <v>330</v>
      </c>
    </row>
    <row r="29" spans="1:1" ht="15" customHeight="1" x14ac:dyDescent="0.25">
      <c r="A29" s="5" t="s">
        <v>331</v>
      </c>
    </row>
    <row r="30" spans="1:1" ht="15" customHeight="1" x14ac:dyDescent="0.25">
      <c r="A30" s="5" t="s">
        <v>334</v>
      </c>
    </row>
    <row r="31" spans="1:1" ht="15" customHeight="1" x14ac:dyDescent="0.25">
      <c r="A31" s="5" t="s">
        <v>335</v>
      </c>
    </row>
    <row r="32" spans="1:1" ht="15" customHeight="1" x14ac:dyDescent="0.25">
      <c r="A32" s="5" t="s">
        <v>336</v>
      </c>
    </row>
    <row r="33" spans="1:16383" ht="15" customHeight="1" x14ac:dyDescent="0.25">
      <c r="A33" s="5" t="s">
        <v>337</v>
      </c>
    </row>
    <row r="34" spans="1:16383" ht="15" customHeight="1" x14ac:dyDescent="0.25">
      <c r="A34" s="5" t="s">
        <v>338</v>
      </c>
    </row>
    <row r="35" spans="1:16383" ht="15" customHeight="1" x14ac:dyDescent="0.25">
      <c r="A35" s="5" t="s">
        <v>340</v>
      </c>
    </row>
    <row r="36" spans="1:16383" ht="15" customHeight="1" x14ac:dyDescent="0.25">
      <c r="A36" s="5" t="s">
        <v>341</v>
      </c>
    </row>
    <row r="37" spans="1:16383" ht="15" customHeight="1" x14ac:dyDescent="0.25">
      <c r="A37" s="185" t="s">
        <v>342</v>
      </c>
    </row>
    <row r="38" spans="1:16383" ht="15" customHeight="1" x14ac:dyDescent="0.25">
      <c r="A38" s="5" t="s">
        <v>343</v>
      </c>
    </row>
    <row r="39" spans="1:16383" ht="15" customHeight="1" x14ac:dyDescent="0.25">
      <c r="A39" s="5" t="s">
        <v>344</v>
      </c>
    </row>
    <row r="40" spans="1:16383" ht="15" customHeight="1" x14ac:dyDescent="0.25">
      <c r="A40" s="249" t="s">
        <v>345</v>
      </c>
    </row>
    <row r="42" spans="1:16383" s="2" customFormat="1" ht="13" x14ac:dyDescent="0.3">
      <c r="A42" s="6" t="s">
        <v>391</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c r="AML42" s="1"/>
      <c r="AMM42" s="1"/>
      <c r="AMN42" s="1"/>
      <c r="AMO42" s="1"/>
      <c r="AMP42" s="1"/>
      <c r="AMQ42" s="1"/>
      <c r="AMR42" s="1"/>
      <c r="AMS42" s="1"/>
      <c r="AMT42" s="1"/>
      <c r="AMU42" s="1"/>
      <c r="AMV42" s="1"/>
      <c r="AMW42" s="1"/>
      <c r="AMX42" s="1"/>
      <c r="AMY42" s="1"/>
      <c r="AMZ42" s="1"/>
      <c r="ANA42" s="1"/>
      <c r="ANB42" s="1"/>
      <c r="ANC42" s="1"/>
      <c r="AND42" s="1"/>
      <c r="ANE42" s="1"/>
      <c r="ANF42" s="1"/>
      <c r="ANG42" s="1"/>
      <c r="ANH42" s="1"/>
      <c r="ANI42" s="1"/>
      <c r="ANJ42" s="1"/>
      <c r="ANK42" s="1"/>
      <c r="ANL42" s="1"/>
      <c r="ANM42" s="1"/>
      <c r="ANN42" s="1"/>
      <c r="ANO42" s="1"/>
      <c r="ANP42" s="1"/>
      <c r="ANQ42" s="1"/>
      <c r="ANR42" s="1"/>
      <c r="ANS42" s="1"/>
      <c r="ANT42" s="1"/>
      <c r="ANU42" s="1"/>
      <c r="ANV42" s="1"/>
      <c r="ANW42" s="1"/>
      <c r="ANX42" s="1"/>
      <c r="ANY42" s="1"/>
      <c r="ANZ42" s="1"/>
      <c r="AOA42" s="1"/>
      <c r="AOB42" s="1"/>
      <c r="AOC42" s="1"/>
      <c r="AOD42" s="1"/>
      <c r="AOE42" s="1"/>
      <c r="AOF42" s="1"/>
      <c r="AOG42" s="1"/>
      <c r="AOH42" s="1"/>
      <c r="AOI42" s="1"/>
      <c r="AOJ42" s="1"/>
      <c r="AOK42" s="1"/>
      <c r="AOL42" s="1"/>
      <c r="AOM42" s="1"/>
      <c r="AON42" s="1"/>
      <c r="AOO42" s="1"/>
      <c r="AOP42" s="1"/>
      <c r="AOQ42" s="1"/>
      <c r="AOR42" s="1"/>
      <c r="AOS42" s="1"/>
      <c r="AOT42" s="1"/>
      <c r="AOU42" s="1"/>
      <c r="AOV42" s="1"/>
      <c r="AOW42" s="1"/>
      <c r="AOX42" s="1"/>
      <c r="AOY42" s="1"/>
      <c r="AOZ42" s="1"/>
      <c r="APA42" s="1"/>
      <c r="APB42" s="1"/>
      <c r="APC42" s="1"/>
      <c r="APD42" s="1"/>
      <c r="APE42" s="1"/>
      <c r="APF42" s="1"/>
      <c r="APG42" s="1"/>
      <c r="APH42" s="1"/>
      <c r="API42" s="1"/>
      <c r="APJ42" s="1"/>
      <c r="APK42" s="1"/>
      <c r="APL42" s="1"/>
      <c r="APM42" s="1"/>
      <c r="APN42" s="1"/>
      <c r="APO42" s="1"/>
      <c r="APP42" s="1"/>
      <c r="APQ42" s="1"/>
      <c r="APR42" s="1"/>
      <c r="APS42" s="1"/>
      <c r="APT42" s="1"/>
      <c r="APU42" s="1"/>
      <c r="APV42" s="1"/>
      <c r="APW42" s="1"/>
      <c r="APX42" s="1"/>
      <c r="APY42" s="1"/>
      <c r="APZ42" s="1"/>
      <c r="AQA42" s="1"/>
      <c r="AQB42" s="1"/>
      <c r="AQC42" s="1"/>
      <c r="AQD42" s="1"/>
      <c r="AQE42" s="1"/>
      <c r="AQF42" s="1"/>
      <c r="AQG42" s="1"/>
      <c r="AQH42" s="1"/>
      <c r="AQI42" s="1"/>
      <c r="AQJ42" s="1"/>
      <c r="AQK42" s="1"/>
      <c r="AQL42" s="1"/>
      <c r="AQM42" s="1"/>
      <c r="AQN42" s="1"/>
      <c r="AQO42" s="1"/>
      <c r="AQP42" s="1"/>
      <c r="AQQ42" s="1"/>
      <c r="AQR42" s="1"/>
      <c r="AQS42" s="1"/>
      <c r="AQT42" s="1"/>
      <c r="AQU42" s="1"/>
      <c r="AQV42" s="1"/>
      <c r="AQW42" s="1"/>
      <c r="AQX42" s="1"/>
      <c r="AQY42" s="1"/>
      <c r="AQZ42" s="1"/>
      <c r="ARA42" s="1"/>
      <c r="ARB42" s="1"/>
      <c r="ARC42" s="1"/>
      <c r="ARD42" s="1"/>
      <c r="ARE42" s="1"/>
      <c r="ARF42" s="1"/>
      <c r="ARG42" s="1"/>
      <c r="ARH42" s="1"/>
      <c r="ARI42" s="1"/>
      <c r="ARJ42" s="1"/>
      <c r="ARK42" s="1"/>
      <c r="ARL42" s="1"/>
      <c r="ARM42" s="1"/>
      <c r="ARN42" s="1"/>
      <c r="ARO42" s="1"/>
      <c r="ARP42" s="1"/>
      <c r="ARQ42" s="1"/>
      <c r="ARR42" s="1"/>
      <c r="ARS42" s="1"/>
      <c r="ART42" s="1"/>
      <c r="ARU42" s="1"/>
      <c r="ARV42" s="1"/>
      <c r="ARW42" s="1"/>
      <c r="ARX42" s="1"/>
      <c r="ARY42" s="1"/>
      <c r="ARZ42" s="1"/>
      <c r="ASA42" s="1"/>
      <c r="ASB42" s="1"/>
      <c r="ASC42" s="1"/>
      <c r="ASD42" s="1"/>
      <c r="ASE42" s="1"/>
      <c r="ASF42" s="1"/>
      <c r="ASG42" s="1"/>
      <c r="ASH42" s="1"/>
      <c r="ASI42" s="1"/>
      <c r="ASJ42" s="1"/>
      <c r="ASK42" s="1"/>
      <c r="ASL42" s="1"/>
      <c r="ASM42" s="1"/>
      <c r="ASN42" s="1"/>
      <c r="ASO42" s="1"/>
      <c r="ASP42" s="1"/>
      <c r="ASQ42" s="1"/>
      <c r="ASR42" s="1"/>
      <c r="ASS42" s="1"/>
      <c r="AST42" s="1"/>
      <c r="ASU42" s="1"/>
      <c r="ASV42" s="1"/>
      <c r="ASW42" s="1"/>
      <c r="ASX42" s="1"/>
      <c r="ASY42" s="1"/>
      <c r="ASZ42" s="1"/>
      <c r="ATA42" s="1"/>
      <c r="ATB42" s="1"/>
      <c r="ATC42" s="1"/>
      <c r="ATD42" s="1"/>
      <c r="ATE42" s="1"/>
      <c r="ATF42" s="1"/>
      <c r="ATG42" s="1"/>
      <c r="ATH42" s="1"/>
      <c r="ATI42" s="1"/>
      <c r="ATJ42" s="1"/>
      <c r="ATK42" s="1"/>
      <c r="ATL42" s="1"/>
      <c r="ATM42" s="1"/>
      <c r="ATN42" s="1"/>
      <c r="ATO42" s="1"/>
      <c r="ATP42" s="1"/>
      <c r="ATQ42" s="1"/>
      <c r="ATR42" s="1"/>
      <c r="ATS42" s="1"/>
      <c r="ATT42" s="1"/>
      <c r="ATU42" s="1"/>
      <c r="ATV42" s="1"/>
      <c r="ATW42" s="1"/>
      <c r="ATX42" s="1"/>
      <c r="ATY42" s="1"/>
      <c r="ATZ42" s="1"/>
      <c r="AUA42" s="1"/>
      <c r="AUB42" s="1"/>
      <c r="AUC42" s="1"/>
      <c r="AUD42" s="1"/>
      <c r="AUE42" s="1"/>
      <c r="AUF42" s="1"/>
      <c r="AUG42" s="1"/>
      <c r="AUH42" s="1"/>
      <c r="AUI42" s="1"/>
      <c r="AUJ42" s="1"/>
      <c r="AUK42" s="1"/>
      <c r="AUL42" s="1"/>
      <c r="AUM42" s="1"/>
      <c r="AUN42" s="1"/>
      <c r="AUO42" s="1"/>
      <c r="AUP42" s="1"/>
      <c r="AUQ42" s="1"/>
      <c r="AUR42" s="1"/>
      <c r="AUS42" s="1"/>
      <c r="AUT42" s="1"/>
      <c r="AUU42" s="1"/>
      <c r="AUV42" s="1"/>
      <c r="AUW42" s="1"/>
      <c r="AUX42" s="1"/>
      <c r="AUY42" s="1"/>
      <c r="AUZ42" s="1"/>
      <c r="AVA42" s="1"/>
      <c r="AVB42" s="1"/>
      <c r="AVC42" s="1"/>
      <c r="AVD42" s="1"/>
      <c r="AVE42" s="1"/>
      <c r="AVF42" s="1"/>
      <c r="AVG42" s="1"/>
      <c r="AVH42" s="1"/>
      <c r="AVI42" s="1"/>
      <c r="AVJ42" s="1"/>
      <c r="AVK42" s="1"/>
      <c r="AVL42" s="1"/>
      <c r="AVM42" s="1"/>
      <c r="AVN42" s="1"/>
      <c r="AVO42" s="1"/>
      <c r="AVP42" s="1"/>
      <c r="AVQ42" s="1"/>
      <c r="AVR42" s="1"/>
      <c r="AVS42" s="1"/>
      <c r="AVT42" s="1"/>
      <c r="AVU42" s="1"/>
      <c r="AVV42" s="1"/>
      <c r="AVW42" s="1"/>
      <c r="AVX42" s="1"/>
      <c r="AVY42" s="1"/>
      <c r="AVZ42" s="1"/>
      <c r="AWA42" s="1"/>
      <c r="AWB42" s="1"/>
      <c r="AWC42" s="1"/>
      <c r="AWD42" s="1"/>
      <c r="AWE42" s="1"/>
      <c r="AWF42" s="1"/>
      <c r="AWG42" s="1"/>
      <c r="AWH42" s="1"/>
      <c r="AWI42" s="1"/>
      <c r="AWJ42" s="1"/>
      <c r="AWK42" s="1"/>
      <c r="AWL42" s="1"/>
      <c r="AWM42" s="1"/>
      <c r="AWN42" s="1"/>
      <c r="AWO42" s="1"/>
      <c r="AWP42" s="1"/>
      <c r="AWQ42" s="1"/>
      <c r="AWR42" s="1"/>
      <c r="AWS42" s="1"/>
      <c r="AWT42" s="1"/>
      <c r="AWU42" s="1"/>
      <c r="AWV42" s="1"/>
      <c r="AWW42" s="1"/>
      <c r="AWX42" s="1"/>
      <c r="AWY42" s="1"/>
      <c r="AWZ42" s="1"/>
      <c r="AXA42" s="1"/>
      <c r="AXB42" s="1"/>
      <c r="AXC42" s="1"/>
      <c r="AXD42" s="1"/>
      <c r="AXE42" s="1"/>
      <c r="AXF42" s="1"/>
      <c r="AXG42" s="1"/>
      <c r="AXH42" s="1"/>
      <c r="AXI42" s="1"/>
      <c r="AXJ42" s="1"/>
      <c r="AXK42" s="1"/>
      <c r="AXL42" s="1"/>
      <c r="AXM42" s="1"/>
      <c r="AXN42" s="1"/>
      <c r="AXO42" s="1"/>
      <c r="AXP42" s="1"/>
      <c r="AXQ42" s="1"/>
      <c r="AXR42" s="1"/>
      <c r="AXS42" s="1"/>
      <c r="AXT42" s="1"/>
      <c r="AXU42" s="1"/>
      <c r="AXV42" s="1"/>
      <c r="AXW42" s="1"/>
      <c r="AXX42" s="1"/>
      <c r="AXY42" s="1"/>
      <c r="AXZ42" s="1"/>
      <c r="AYA42" s="1"/>
      <c r="AYB42" s="1"/>
      <c r="AYC42" s="1"/>
      <c r="AYD42" s="1"/>
      <c r="AYE42" s="1"/>
      <c r="AYF42" s="1"/>
      <c r="AYG42" s="1"/>
      <c r="AYH42" s="1"/>
      <c r="AYI42" s="1"/>
      <c r="AYJ42" s="1"/>
      <c r="AYK42" s="1"/>
      <c r="AYL42" s="1"/>
      <c r="AYM42" s="1"/>
      <c r="AYN42" s="1"/>
      <c r="AYO42" s="1"/>
      <c r="AYP42" s="1"/>
      <c r="AYQ42" s="1"/>
      <c r="AYR42" s="1"/>
      <c r="AYS42" s="1"/>
      <c r="AYT42" s="1"/>
      <c r="AYU42" s="1"/>
      <c r="AYV42" s="1"/>
      <c r="AYW42" s="1"/>
      <c r="AYX42" s="1"/>
      <c r="AYY42" s="1"/>
      <c r="AYZ42" s="1"/>
      <c r="AZA42" s="1"/>
      <c r="AZB42" s="1"/>
      <c r="AZC42" s="1"/>
      <c r="AZD42" s="1"/>
      <c r="AZE42" s="1"/>
      <c r="AZF42" s="1"/>
      <c r="AZG42" s="1"/>
      <c r="AZH42" s="1"/>
      <c r="AZI42" s="1"/>
      <c r="AZJ42" s="1"/>
      <c r="AZK42" s="1"/>
      <c r="AZL42" s="1"/>
      <c r="AZM42" s="1"/>
      <c r="AZN42" s="1"/>
      <c r="AZO42" s="1"/>
      <c r="AZP42" s="1"/>
      <c r="AZQ42" s="1"/>
      <c r="AZR42" s="1"/>
      <c r="AZS42" s="1"/>
      <c r="AZT42" s="1"/>
      <c r="AZU42" s="1"/>
      <c r="AZV42" s="1"/>
      <c r="AZW42" s="1"/>
      <c r="AZX42" s="1"/>
      <c r="AZY42" s="1"/>
      <c r="AZZ42" s="1"/>
      <c r="BAA42" s="1"/>
      <c r="BAB42" s="1"/>
      <c r="BAC42" s="1"/>
      <c r="BAD42" s="1"/>
      <c r="BAE42" s="1"/>
      <c r="BAF42" s="1"/>
      <c r="BAG42" s="1"/>
      <c r="BAH42" s="1"/>
      <c r="BAI42" s="1"/>
      <c r="BAJ42" s="1"/>
      <c r="BAK42" s="1"/>
      <c r="BAL42" s="1"/>
      <c r="BAM42" s="1"/>
      <c r="BAN42" s="1"/>
      <c r="BAO42" s="1"/>
      <c r="BAP42" s="1"/>
      <c r="BAQ42" s="1"/>
      <c r="BAR42" s="1"/>
      <c r="BAS42" s="1"/>
      <c r="BAT42" s="1"/>
      <c r="BAU42" s="1"/>
      <c r="BAV42" s="1"/>
      <c r="BAW42" s="1"/>
      <c r="BAX42" s="1"/>
      <c r="BAY42" s="1"/>
      <c r="BAZ42" s="1"/>
      <c r="BBA42" s="1"/>
      <c r="BBB42" s="1"/>
      <c r="BBC42" s="1"/>
      <c r="BBD42" s="1"/>
      <c r="BBE42" s="1"/>
      <c r="BBF42" s="1"/>
      <c r="BBG42" s="1"/>
      <c r="BBH42" s="1"/>
      <c r="BBI42" s="1"/>
      <c r="BBJ42" s="1"/>
      <c r="BBK42" s="1"/>
      <c r="BBL42" s="1"/>
      <c r="BBM42" s="1"/>
      <c r="BBN42" s="1"/>
      <c r="BBO42" s="1"/>
      <c r="BBP42" s="1"/>
      <c r="BBQ42" s="1"/>
      <c r="BBR42" s="1"/>
      <c r="BBS42" s="1"/>
      <c r="BBT42" s="1"/>
      <c r="BBU42" s="1"/>
      <c r="BBV42" s="1"/>
      <c r="BBW42" s="1"/>
      <c r="BBX42" s="1"/>
      <c r="BBY42" s="1"/>
      <c r="BBZ42" s="1"/>
      <c r="BCA42" s="1"/>
      <c r="BCB42" s="1"/>
      <c r="BCC42" s="1"/>
      <c r="BCD42" s="1"/>
      <c r="BCE42" s="1"/>
      <c r="BCF42" s="1"/>
      <c r="BCG42" s="1"/>
      <c r="BCH42" s="1"/>
      <c r="BCI42" s="1"/>
      <c r="BCJ42" s="1"/>
      <c r="BCK42" s="1"/>
      <c r="BCL42" s="1"/>
      <c r="BCM42" s="1"/>
      <c r="BCN42" s="1"/>
      <c r="BCO42" s="1"/>
      <c r="BCP42" s="1"/>
      <c r="BCQ42" s="1"/>
      <c r="BCR42" s="1"/>
      <c r="BCS42" s="1"/>
      <c r="BCT42" s="1"/>
      <c r="BCU42" s="1"/>
      <c r="BCV42" s="1"/>
      <c r="BCW42" s="1"/>
      <c r="BCX42" s="1"/>
      <c r="BCY42" s="1"/>
      <c r="BCZ42" s="1"/>
      <c r="BDA42" s="1"/>
      <c r="BDB42" s="1"/>
      <c r="BDC42" s="1"/>
      <c r="BDD42" s="1"/>
      <c r="BDE42" s="1"/>
      <c r="BDF42" s="1"/>
      <c r="BDG42" s="1"/>
      <c r="BDH42" s="1"/>
      <c r="BDI42" s="1"/>
      <c r="BDJ42" s="1"/>
      <c r="BDK42" s="1"/>
      <c r="BDL42" s="1"/>
      <c r="BDM42" s="1"/>
      <c r="BDN42" s="1"/>
      <c r="BDO42" s="1"/>
      <c r="BDP42" s="1"/>
      <c r="BDQ42" s="1"/>
      <c r="BDR42" s="1"/>
      <c r="BDS42" s="1"/>
      <c r="BDT42" s="1"/>
      <c r="BDU42" s="1"/>
      <c r="BDV42" s="1"/>
      <c r="BDW42" s="1"/>
      <c r="BDX42" s="1"/>
      <c r="BDY42" s="1"/>
      <c r="BDZ42" s="1"/>
      <c r="BEA42" s="1"/>
      <c r="BEB42" s="1"/>
      <c r="BEC42" s="1"/>
      <c r="BED42" s="1"/>
      <c r="BEE42" s="1"/>
      <c r="BEF42" s="1"/>
      <c r="BEG42" s="1"/>
      <c r="BEH42" s="1"/>
      <c r="BEI42" s="1"/>
      <c r="BEJ42" s="1"/>
      <c r="BEK42" s="1"/>
      <c r="BEL42" s="1"/>
      <c r="BEM42" s="1"/>
      <c r="BEN42" s="1"/>
      <c r="BEO42" s="1"/>
      <c r="BEP42" s="1"/>
      <c r="BEQ42" s="1"/>
      <c r="BER42" s="1"/>
      <c r="BES42" s="1"/>
      <c r="BET42" s="1"/>
      <c r="BEU42" s="1"/>
      <c r="BEV42" s="1"/>
      <c r="BEW42" s="1"/>
      <c r="BEX42" s="1"/>
      <c r="BEY42" s="1"/>
      <c r="BEZ42" s="1"/>
      <c r="BFA42" s="1"/>
      <c r="BFB42" s="1"/>
      <c r="BFC42" s="1"/>
      <c r="BFD42" s="1"/>
      <c r="BFE42" s="1"/>
      <c r="BFF42" s="1"/>
      <c r="BFG42" s="1"/>
      <c r="BFH42" s="1"/>
      <c r="BFI42" s="1"/>
      <c r="BFJ42" s="1"/>
      <c r="BFK42" s="1"/>
      <c r="BFL42" s="1"/>
      <c r="BFM42" s="1"/>
      <c r="BFN42" s="1"/>
      <c r="BFO42" s="1"/>
      <c r="BFP42" s="1"/>
      <c r="BFQ42" s="1"/>
      <c r="BFR42" s="1"/>
      <c r="BFS42" s="1"/>
      <c r="BFT42" s="1"/>
      <c r="BFU42" s="1"/>
      <c r="BFV42" s="1"/>
      <c r="BFW42" s="1"/>
      <c r="BFX42" s="1"/>
      <c r="BFY42" s="1"/>
      <c r="BFZ42" s="1"/>
      <c r="BGA42" s="1"/>
      <c r="BGB42" s="1"/>
      <c r="BGC42" s="1"/>
      <c r="BGD42" s="1"/>
      <c r="BGE42" s="1"/>
      <c r="BGF42" s="1"/>
      <c r="BGG42" s="1"/>
      <c r="BGH42" s="1"/>
      <c r="BGI42" s="1"/>
      <c r="BGJ42" s="1"/>
      <c r="BGK42" s="1"/>
      <c r="BGL42" s="1"/>
      <c r="BGM42" s="1"/>
      <c r="BGN42" s="1"/>
      <c r="BGO42" s="1"/>
      <c r="BGP42" s="1"/>
      <c r="BGQ42" s="1"/>
      <c r="BGR42" s="1"/>
      <c r="BGS42" s="1"/>
      <c r="BGT42" s="1"/>
      <c r="BGU42" s="1"/>
      <c r="BGV42" s="1"/>
      <c r="BGW42" s="1"/>
      <c r="BGX42" s="1"/>
      <c r="BGY42" s="1"/>
      <c r="BGZ42" s="1"/>
      <c r="BHA42" s="1"/>
      <c r="BHB42" s="1"/>
      <c r="BHC42" s="1"/>
      <c r="BHD42" s="1"/>
      <c r="BHE42" s="1"/>
      <c r="BHF42" s="1"/>
      <c r="BHG42" s="1"/>
      <c r="BHH42" s="1"/>
      <c r="BHI42" s="1"/>
      <c r="BHJ42" s="1"/>
      <c r="BHK42" s="1"/>
      <c r="BHL42" s="1"/>
      <c r="BHM42" s="1"/>
      <c r="BHN42" s="1"/>
      <c r="BHO42" s="1"/>
      <c r="BHP42" s="1"/>
      <c r="BHQ42" s="1"/>
      <c r="BHR42" s="1"/>
      <c r="BHS42" s="1"/>
      <c r="BHT42" s="1"/>
      <c r="BHU42" s="1"/>
      <c r="BHV42" s="1"/>
      <c r="BHW42" s="1"/>
      <c r="BHX42" s="1"/>
      <c r="BHY42" s="1"/>
      <c r="BHZ42" s="1"/>
      <c r="BIA42" s="1"/>
      <c r="BIB42" s="1"/>
      <c r="BIC42" s="1"/>
      <c r="BID42" s="1"/>
      <c r="BIE42" s="1"/>
      <c r="BIF42" s="1"/>
      <c r="BIG42" s="1"/>
      <c r="BIH42" s="1"/>
      <c r="BII42" s="1"/>
      <c r="BIJ42" s="1"/>
      <c r="BIK42" s="1"/>
      <c r="BIL42" s="1"/>
      <c r="BIM42" s="1"/>
      <c r="BIN42" s="1"/>
      <c r="BIO42" s="1"/>
      <c r="BIP42" s="1"/>
      <c r="BIQ42" s="1"/>
      <c r="BIR42" s="1"/>
      <c r="BIS42" s="1"/>
      <c r="BIT42" s="1"/>
      <c r="BIU42" s="1"/>
      <c r="BIV42" s="1"/>
      <c r="BIW42" s="1"/>
      <c r="BIX42" s="1"/>
      <c r="BIY42" s="1"/>
      <c r="BIZ42" s="1"/>
      <c r="BJA42" s="1"/>
      <c r="BJB42" s="1"/>
      <c r="BJC42" s="1"/>
      <c r="BJD42" s="1"/>
      <c r="BJE42" s="1"/>
      <c r="BJF42" s="1"/>
      <c r="BJG42" s="1"/>
      <c r="BJH42" s="1"/>
      <c r="BJI42" s="1"/>
      <c r="BJJ42" s="1"/>
      <c r="BJK42" s="1"/>
      <c r="BJL42" s="1"/>
      <c r="BJM42" s="1"/>
      <c r="BJN42" s="1"/>
      <c r="BJO42" s="1"/>
      <c r="BJP42" s="1"/>
      <c r="BJQ42" s="1"/>
      <c r="BJR42" s="1"/>
      <c r="BJS42" s="1"/>
      <c r="BJT42" s="1"/>
      <c r="BJU42" s="1"/>
      <c r="BJV42" s="1"/>
      <c r="BJW42" s="1"/>
      <c r="BJX42" s="1"/>
      <c r="BJY42" s="1"/>
      <c r="BJZ42" s="1"/>
      <c r="BKA42" s="1"/>
      <c r="BKB42" s="1"/>
      <c r="BKC42" s="1"/>
      <c r="BKD42" s="1"/>
      <c r="BKE42" s="1"/>
      <c r="BKF42" s="1"/>
      <c r="BKG42" s="1"/>
      <c r="BKH42" s="1"/>
      <c r="BKI42" s="1"/>
      <c r="BKJ42" s="1"/>
      <c r="BKK42" s="1"/>
      <c r="BKL42" s="1"/>
      <c r="BKM42" s="1"/>
      <c r="BKN42" s="1"/>
      <c r="BKO42" s="1"/>
      <c r="BKP42" s="1"/>
      <c r="BKQ42" s="1"/>
      <c r="BKR42" s="1"/>
      <c r="BKS42" s="1"/>
      <c r="BKT42" s="1"/>
      <c r="BKU42" s="1"/>
      <c r="BKV42" s="1"/>
      <c r="BKW42" s="1"/>
      <c r="BKX42" s="1"/>
      <c r="BKY42" s="1"/>
      <c r="BKZ42" s="1"/>
      <c r="BLA42" s="1"/>
      <c r="BLB42" s="1"/>
      <c r="BLC42" s="1"/>
      <c r="BLD42" s="1"/>
      <c r="BLE42" s="1"/>
      <c r="BLF42" s="1"/>
      <c r="BLG42" s="1"/>
      <c r="BLH42" s="1"/>
      <c r="BLI42" s="1"/>
      <c r="BLJ42" s="1"/>
      <c r="BLK42" s="1"/>
      <c r="BLL42" s="1"/>
      <c r="BLM42" s="1"/>
      <c r="BLN42" s="1"/>
      <c r="BLO42" s="1"/>
      <c r="BLP42" s="1"/>
      <c r="BLQ42" s="1"/>
      <c r="BLR42" s="1"/>
      <c r="BLS42" s="1"/>
      <c r="BLT42" s="1"/>
      <c r="BLU42" s="1"/>
      <c r="BLV42" s="1"/>
      <c r="BLW42" s="1"/>
      <c r="BLX42" s="1"/>
      <c r="BLY42" s="1"/>
      <c r="BLZ42" s="1"/>
      <c r="BMA42" s="1"/>
      <c r="BMB42" s="1"/>
      <c r="BMC42" s="1"/>
      <c r="BMD42" s="1"/>
      <c r="BME42" s="1"/>
      <c r="BMF42" s="1"/>
      <c r="BMG42" s="1"/>
      <c r="BMH42" s="1"/>
      <c r="BMI42" s="1"/>
      <c r="BMJ42" s="1"/>
      <c r="BMK42" s="1"/>
      <c r="BML42" s="1"/>
      <c r="BMM42" s="1"/>
      <c r="BMN42" s="1"/>
      <c r="BMO42" s="1"/>
      <c r="BMP42" s="1"/>
      <c r="BMQ42" s="1"/>
      <c r="BMR42" s="1"/>
      <c r="BMS42" s="1"/>
      <c r="BMT42" s="1"/>
      <c r="BMU42" s="1"/>
      <c r="BMV42" s="1"/>
      <c r="BMW42" s="1"/>
      <c r="BMX42" s="1"/>
      <c r="BMY42" s="1"/>
      <c r="BMZ42" s="1"/>
      <c r="BNA42" s="1"/>
      <c r="BNB42" s="1"/>
      <c r="BNC42" s="1"/>
      <c r="BND42" s="1"/>
      <c r="BNE42" s="1"/>
      <c r="BNF42" s="1"/>
      <c r="BNG42" s="1"/>
      <c r="BNH42" s="1"/>
      <c r="BNI42" s="1"/>
      <c r="BNJ42" s="1"/>
      <c r="BNK42" s="1"/>
      <c r="BNL42" s="1"/>
      <c r="BNM42" s="1"/>
      <c r="BNN42" s="1"/>
      <c r="BNO42" s="1"/>
      <c r="BNP42" s="1"/>
      <c r="BNQ42" s="1"/>
      <c r="BNR42" s="1"/>
      <c r="BNS42" s="1"/>
      <c r="BNT42" s="1"/>
      <c r="BNU42" s="1"/>
      <c r="BNV42" s="1"/>
      <c r="BNW42" s="1"/>
      <c r="BNX42" s="1"/>
      <c r="BNY42" s="1"/>
      <c r="BNZ42" s="1"/>
      <c r="BOA42" s="1"/>
      <c r="BOB42" s="1"/>
      <c r="BOC42" s="1"/>
      <c r="BOD42" s="1"/>
      <c r="BOE42" s="1"/>
      <c r="BOF42" s="1"/>
      <c r="BOG42" s="1"/>
      <c r="BOH42" s="1"/>
      <c r="BOI42" s="1"/>
      <c r="BOJ42" s="1"/>
      <c r="BOK42" s="1"/>
      <c r="BOL42" s="1"/>
      <c r="BOM42" s="1"/>
      <c r="BON42" s="1"/>
      <c r="BOO42" s="1"/>
      <c r="BOP42" s="1"/>
      <c r="BOQ42" s="1"/>
      <c r="BOR42" s="1"/>
      <c r="BOS42" s="1"/>
      <c r="BOT42" s="1"/>
      <c r="BOU42" s="1"/>
      <c r="BOV42" s="1"/>
      <c r="BOW42" s="1"/>
      <c r="BOX42" s="1"/>
      <c r="BOY42" s="1"/>
      <c r="BOZ42" s="1"/>
      <c r="BPA42" s="1"/>
      <c r="BPB42" s="1"/>
      <c r="BPC42" s="1"/>
      <c r="BPD42" s="1"/>
      <c r="BPE42" s="1"/>
      <c r="BPF42" s="1"/>
      <c r="BPG42" s="1"/>
      <c r="BPH42" s="1"/>
      <c r="BPI42" s="1"/>
      <c r="BPJ42" s="1"/>
      <c r="BPK42" s="1"/>
      <c r="BPL42" s="1"/>
      <c r="BPM42" s="1"/>
      <c r="BPN42" s="1"/>
      <c r="BPO42" s="1"/>
      <c r="BPP42" s="1"/>
      <c r="BPQ42" s="1"/>
      <c r="BPR42" s="1"/>
      <c r="BPS42" s="1"/>
      <c r="BPT42" s="1"/>
      <c r="BPU42" s="1"/>
      <c r="BPV42" s="1"/>
      <c r="BPW42" s="1"/>
      <c r="BPX42" s="1"/>
      <c r="BPY42" s="1"/>
      <c r="BPZ42" s="1"/>
      <c r="BQA42" s="1"/>
      <c r="BQB42" s="1"/>
      <c r="BQC42" s="1"/>
      <c r="BQD42" s="1"/>
      <c r="BQE42" s="1"/>
      <c r="BQF42" s="1"/>
      <c r="BQG42" s="1"/>
      <c r="BQH42" s="1"/>
      <c r="BQI42" s="1"/>
      <c r="BQJ42" s="1"/>
      <c r="BQK42" s="1"/>
      <c r="BQL42" s="1"/>
      <c r="BQM42" s="1"/>
      <c r="BQN42" s="1"/>
      <c r="BQO42" s="1"/>
      <c r="BQP42" s="1"/>
      <c r="BQQ42" s="1"/>
      <c r="BQR42" s="1"/>
      <c r="BQS42" s="1"/>
      <c r="BQT42" s="1"/>
      <c r="BQU42" s="1"/>
      <c r="BQV42" s="1"/>
      <c r="BQW42" s="1"/>
      <c r="BQX42" s="1"/>
      <c r="BQY42" s="1"/>
      <c r="BQZ42" s="1"/>
      <c r="BRA42" s="1"/>
      <c r="BRB42" s="1"/>
      <c r="BRC42" s="1"/>
      <c r="BRD42" s="1"/>
      <c r="BRE42" s="1"/>
      <c r="BRF42" s="1"/>
      <c r="BRG42" s="1"/>
      <c r="BRH42" s="1"/>
      <c r="BRI42" s="1"/>
      <c r="BRJ42" s="1"/>
      <c r="BRK42" s="1"/>
      <c r="BRL42" s="1"/>
      <c r="BRM42" s="1"/>
      <c r="BRN42" s="1"/>
      <c r="BRO42" s="1"/>
      <c r="BRP42" s="1"/>
      <c r="BRQ42" s="1"/>
      <c r="BRR42" s="1"/>
      <c r="BRS42" s="1"/>
      <c r="BRT42" s="1"/>
      <c r="BRU42" s="1"/>
      <c r="BRV42" s="1"/>
      <c r="BRW42" s="1"/>
      <c r="BRX42" s="1"/>
      <c r="BRY42" s="1"/>
      <c r="BRZ42" s="1"/>
      <c r="BSA42" s="1"/>
      <c r="BSB42" s="1"/>
      <c r="BSC42" s="1"/>
      <c r="BSD42" s="1"/>
      <c r="BSE42" s="1"/>
      <c r="BSF42" s="1"/>
      <c r="BSG42" s="1"/>
      <c r="BSH42" s="1"/>
      <c r="BSI42" s="1"/>
      <c r="BSJ42" s="1"/>
      <c r="BSK42" s="1"/>
      <c r="BSL42" s="1"/>
      <c r="BSM42" s="1"/>
      <c r="BSN42" s="1"/>
      <c r="BSO42" s="1"/>
      <c r="BSP42" s="1"/>
      <c r="BSQ42" s="1"/>
      <c r="BSR42" s="1"/>
      <c r="BSS42" s="1"/>
      <c r="BST42" s="1"/>
      <c r="BSU42" s="1"/>
      <c r="BSV42" s="1"/>
      <c r="BSW42" s="1"/>
      <c r="BSX42" s="1"/>
      <c r="BSY42" s="1"/>
      <c r="BSZ42" s="1"/>
      <c r="BTA42" s="1"/>
      <c r="BTB42" s="1"/>
      <c r="BTC42" s="1"/>
      <c r="BTD42" s="1"/>
      <c r="BTE42" s="1"/>
      <c r="BTF42" s="1"/>
      <c r="BTG42" s="1"/>
      <c r="BTH42" s="1"/>
      <c r="BTI42" s="1"/>
      <c r="BTJ42" s="1"/>
      <c r="BTK42" s="1"/>
      <c r="BTL42" s="1"/>
      <c r="BTM42" s="1"/>
      <c r="BTN42" s="1"/>
      <c r="BTO42" s="1"/>
      <c r="BTP42" s="1"/>
      <c r="BTQ42" s="1"/>
      <c r="BTR42" s="1"/>
      <c r="BTS42" s="1"/>
      <c r="BTT42" s="1"/>
      <c r="BTU42" s="1"/>
      <c r="BTV42" s="1"/>
      <c r="BTW42" s="1"/>
      <c r="BTX42" s="1"/>
      <c r="BTY42" s="1"/>
      <c r="BTZ42" s="1"/>
      <c r="BUA42" s="1"/>
      <c r="BUB42" s="1"/>
      <c r="BUC42" s="1"/>
      <c r="BUD42" s="1"/>
      <c r="BUE42" s="1"/>
      <c r="BUF42" s="1"/>
      <c r="BUG42" s="1"/>
      <c r="BUH42" s="1"/>
      <c r="BUI42" s="1"/>
      <c r="BUJ42" s="1"/>
      <c r="BUK42" s="1"/>
      <c r="BUL42" s="1"/>
      <c r="BUM42" s="1"/>
      <c r="BUN42" s="1"/>
      <c r="BUO42" s="1"/>
      <c r="BUP42" s="1"/>
      <c r="BUQ42" s="1"/>
      <c r="BUR42" s="1"/>
      <c r="BUS42" s="1"/>
      <c r="BUT42" s="1"/>
      <c r="BUU42" s="1"/>
      <c r="BUV42" s="1"/>
      <c r="BUW42" s="1"/>
      <c r="BUX42" s="1"/>
      <c r="BUY42" s="1"/>
      <c r="BUZ42" s="1"/>
      <c r="BVA42" s="1"/>
      <c r="BVB42" s="1"/>
      <c r="BVC42" s="1"/>
      <c r="BVD42" s="1"/>
      <c r="BVE42" s="1"/>
      <c r="BVF42" s="1"/>
      <c r="BVG42" s="1"/>
      <c r="BVH42" s="1"/>
      <c r="BVI42" s="1"/>
      <c r="BVJ42" s="1"/>
      <c r="BVK42" s="1"/>
      <c r="BVL42" s="1"/>
      <c r="BVM42" s="1"/>
      <c r="BVN42" s="1"/>
      <c r="BVO42" s="1"/>
      <c r="BVP42" s="1"/>
      <c r="BVQ42" s="1"/>
      <c r="BVR42" s="1"/>
      <c r="BVS42" s="1"/>
      <c r="BVT42" s="1"/>
      <c r="BVU42" s="1"/>
      <c r="BVV42" s="1"/>
      <c r="BVW42" s="1"/>
      <c r="BVX42" s="1"/>
      <c r="BVY42" s="1"/>
      <c r="BVZ42" s="1"/>
      <c r="BWA42" s="1"/>
      <c r="BWB42" s="1"/>
      <c r="BWC42" s="1"/>
      <c r="BWD42" s="1"/>
      <c r="BWE42" s="1"/>
      <c r="BWF42" s="1"/>
      <c r="BWG42" s="1"/>
      <c r="BWH42" s="1"/>
      <c r="BWI42" s="1"/>
      <c r="BWJ42" s="1"/>
      <c r="BWK42" s="1"/>
      <c r="BWL42" s="1"/>
      <c r="BWM42" s="1"/>
      <c r="BWN42" s="1"/>
      <c r="BWO42" s="1"/>
      <c r="BWP42" s="1"/>
      <c r="BWQ42" s="1"/>
      <c r="BWR42" s="1"/>
      <c r="BWS42" s="1"/>
      <c r="BWT42" s="1"/>
      <c r="BWU42" s="1"/>
      <c r="BWV42" s="1"/>
      <c r="BWW42" s="1"/>
      <c r="BWX42" s="1"/>
      <c r="BWY42" s="1"/>
      <c r="BWZ42" s="1"/>
      <c r="BXA42" s="1"/>
      <c r="BXB42" s="1"/>
      <c r="BXC42" s="1"/>
      <c r="BXD42" s="1"/>
      <c r="BXE42" s="1"/>
      <c r="BXF42" s="1"/>
      <c r="BXG42" s="1"/>
      <c r="BXH42" s="1"/>
      <c r="BXI42" s="1"/>
      <c r="BXJ42" s="1"/>
      <c r="BXK42" s="1"/>
      <c r="BXL42" s="1"/>
      <c r="BXM42" s="1"/>
      <c r="BXN42" s="1"/>
      <c r="BXO42" s="1"/>
      <c r="BXP42" s="1"/>
      <c r="BXQ42" s="1"/>
      <c r="BXR42" s="1"/>
      <c r="BXS42" s="1"/>
      <c r="BXT42" s="1"/>
      <c r="BXU42" s="1"/>
      <c r="BXV42" s="1"/>
      <c r="BXW42" s="1"/>
      <c r="BXX42" s="1"/>
      <c r="BXY42" s="1"/>
      <c r="BXZ42" s="1"/>
      <c r="BYA42" s="1"/>
      <c r="BYB42" s="1"/>
      <c r="BYC42" s="1"/>
      <c r="BYD42" s="1"/>
      <c r="BYE42" s="1"/>
      <c r="BYF42" s="1"/>
      <c r="BYG42" s="1"/>
      <c r="BYH42" s="1"/>
      <c r="BYI42" s="1"/>
      <c r="BYJ42" s="1"/>
      <c r="BYK42" s="1"/>
      <c r="BYL42" s="1"/>
      <c r="BYM42" s="1"/>
      <c r="BYN42" s="1"/>
      <c r="BYO42" s="1"/>
      <c r="BYP42" s="1"/>
      <c r="BYQ42" s="1"/>
      <c r="BYR42" s="1"/>
      <c r="BYS42" s="1"/>
      <c r="BYT42" s="1"/>
      <c r="BYU42" s="1"/>
      <c r="BYV42" s="1"/>
      <c r="BYW42" s="1"/>
      <c r="BYX42" s="1"/>
      <c r="BYY42" s="1"/>
      <c r="BYZ42" s="1"/>
      <c r="BZA42" s="1"/>
      <c r="BZB42" s="1"/>
      <c r="BZC42" s="1"/>
      <c r="BZD42" s="1"/>
      <c r="BZE42" s="1"/>
      <c r="BZF42" s="1"/>
      <c r="BZG42" s="1"/>
      <c r="BZH42" s="1"/>
      <c r="BZI42" s="1"/>
      <c r="BZJ42" s="1"/>
      <c r="BZK42" s="1"/>
      <c r="BZL42" s="1"/>
      <c r="BZM42" s="1"/>
      <c r="BZN42" s="1"/>
      <c r="BZO42" s="1"/>
      <c r="BZP42" s="1"/>
      <c r="BZQ42" s="1"/>
      <c r="BZR42" s="1"/>
      <c r="BZS42" s="1"/>
      <c r="BZT42" s="1"/>
      <c r="BZU42" s="1"/>
      <c r="BZV42" s="1"/>
      <c r="BZW42" s="1"/>
      <c r="BZX42" s="1"/>
      <c r="BZY42" s="1"/>
      <c r="BZZ42" s="1"/>
      <c r="CAA42" s="1"/>
      <c r="CAB42" s="1"/>
      <c r="CAC42" s="1"/>
      <c r="CAD42" s="1"/>
      <c r="CAE42" s="1"/>
      <c r="CAF42" s="1"/>
      <c r="CAG42" s="1"/>
      <c r="CAH42" s="1"/>
      <c r="CAI42" s="1"/>
      <c r="CAJ42" s="1"/>
      <c r="CAK42" s="1"/>
      <c r="CAL42" s="1"/>
      <c r="CAM42" s="1"/>
      <c r="CAN42" s="1"/>
      <c r="CAO42" s="1"/>
      <c r="CAP42" s="1"/>
      <c r="CAQ42" s="1"/>
      <c r="CAR42" s="1"/>
      <c r="CAS42" s="1"/>
      <c r="CAT42" s="1"/>
      <c r="CAU42" s="1"/>
      <c r="CAV42" s="1"/>
      <c r="CAW42" s="1"/>
      <c r="CAX42" s="1"/>
      <c r="CAY42" s="1"/>
      <c r="CAZ42" s="1"/>
      <c r="CBA42" s="1"/>
      <c r="CBB42" s="1"/>
      <c r="CBC42" s="1"/>
      <c r="CBD42" s="1"/>
      <c r="CBE42" s="1"/>
      <c r="CBF42" s="1"/>
      <c r="CBG42" s="1"/>
      <c r="CBH42" s="1"/>
      <c r="CBI42" s="1"/>
      <c r="CBJ42" s="1"/>
      <c r="CBK42" s="1"/>
      <c r="CBL42" s="1"/>
      <c r="CBM42" s="1"/>
      <c r="CBN42" s="1"/>
      <c r="CBO42" s="1"/>
      <c r="CBP42" s="1"/>
      <c r="CBQ42" s="1"/>
      <c r="CBR42" s="1"/>
      <c r="CBS42" s="1"/>
      <c r="CBT42" s="1"/>
      <c r="CBU42" s="1"/>
      <c r="CBV42" s="1"/>
      <c r="CBW42" s="1"/>
      <c r="CBX42" s="1"/>
      <c r="CBY42" s="1"/>
      <c r="CBZ42" s="1"/>
      <c r="CCA42" s="1"/>
      <c r="CCB42" s="1"/>
      <c r="CCC42" s="1"/>
      <c r="CCD42" s="1"/>
      <c r="CCE42" s="1"/>
      <c r="CCF42" s="1"/>
      <c r="CCG42" s="1"/>
      <c r="CCH42" s="1"/>
      <c r="CCI42" s="1"/>
      <c r="CCJ42" s="1"/>
      <c r="CCK42" s="1"/>
      <c r="CCL42" s="1"/>
      <c r="CCM42" s="1"/>
      <c r="CCN42" s="1"/>
      <c r="CCO42" s="1"/>
      <c r="CCP42" s="1"/>
      <c r="CCQ42" s="1"/>
      <c r="CCR42" s="1"/>
      <c r="CCS42" s="1"/>
      <c r="CCT42" s="1"/>
      <c r="CCU42" s="1"/>
      <c r="CCV42" s="1"/>
      <c r="CCW42" s="1"/>
      <c r="CCX42" s="1"/>
      <c r="CCY42" s="1"/>
      <c r="CCZ42" s="1"/>
      <c r="CDA42" s="1"/>
      <c r="CDB42" s="1"/>
      <c r="CDC42" s="1"/>
      <c r="CDD42" s="1"/>
      <c r="CDE42" s="1"/>
      <c r="CDF42" s="1"/>
      <c r="CDG42" s="1"/>
      <c r="CDH42" s="1"/>
      <c r="CDI42" s="1"/>
      <c r="CDJ42" s="1"/>
      <c r="CDK42" s="1"/>
      <c r="CDL42" s="1"/>
      <c r="CDM42" s="1"/>
      <c r="CDN42" s="1"/>
      <c r="CDO42" s="1"/>
      <c r="CDP42" s="1"/>
      <c r="CDQ42" s="1"/>
      <c r="CDR42" s="1"/>
      <c r="CDS42" s="1"/>
      <c r="CDT42" s="1"/>
      <c r="CDU42" s="1"/>
      <c r="CDV42" s="1"/>
      <c r="CDW42" s="1"/>
      <c r="CDX42" s="1"/>
      <c r="CDY42" s="1"/>
      <c r="CDZ42" s="1"/>
      <c r="CEA42" s="1"/>
      <c r="CEB42" s="1"/>
      <c r="CEC42" s="1"/>
      <c r="CED42" s="1"/>
      <c r="CEE42" s="1"/>
      <c r="CEF42" s="1"/>
      <c r="CEG42" s="1"/>
      <c r="CEH42" s="1"/>
      <c r="CEI42" s="1"/>
      <c r="CEJ42" s="1"/>
      <c r="CEK42" s="1"/>
      <c r="CEL42" s="1"/>
      <c r="CEM42" s="1"/>
      <c r="CEN42" s="1"/>
      <c r="CEO42" s="1"/>
      <c r="CEP42" s="1"/>
      <c r="CEQ42" s="1"/>
      <c r="CER42" s="1"/>
      <c r="CES42" s="1"/>
      <c r="CET42" s="1"/>
      <c r="CEU42" s="1"/>
      <c r="CEV42" s="1"/>
      <c r="CEW42" s="1"/>
      <c r="CEX42" s="1"/>
      <c r="CEY42" s="1"/>
      <c r="CEZ42" s="1"/>
      <c r="CFA42" s="1"/>
      <c r="CFB42" s="1"/>
      <c r="CFC42" s="1"/>
      <c r="CFD42" s="1"/>
      <c r="CFE42" s="1"/>
      <c r="CFF42" s="1"/>
      <c r="CFG42" s="1"/>
      <c r="CFH42" s="1"/>
      <c r="CFI42" s="1"/>
      <c r="CFJ42" s="1"/>
      <c r="CFK42" s="1"/>
      <c r="CFL42" s="1"/>
      <c r="CFM42" s="1"/>
      <c r="CFN42" s="1"/>
      <c r="CFO42" s="1"/>
      <c r="CFP42" s="1"/>
      <c r="CFQ42" s="1"/>
      <c r="CFR42" s="1"/>
      <c r="CFS42" s="1"/>
      <c r="CFT42" s="1"/>
      <c r="CFU42" s="1"/>
      <c r="CFV42" s="1"/>
      <c r="CFW42" s="1"/>
      <c r="CFX42" s="1"/>
      <c r="CFY42" s="1"/>
      <c r="CFZ42" s="1"/>
      <c r="CGA42" s="1"/>
      <c r="CGB42" s="1"/>
      <c r="CGC42" s="1"/>
      <c r="CGD42" s="1"/>
      <c r="CGE42" s="1"/>
      <c r="CGF42" s="1"/>
      <c r="CGG42" s="1"/>
      <c r="CGH42" s="1"/>
      <c r="CGI42" s="1"/>
      <c r="CGJ42" s="1"/>
      <c r="CGK42" s="1"/>
      <c r="CGL42" s="1"/>
      <c r="CGM42" s="1"/>
      <c r="CGN42" s="1"/>
      <c r="CGO42" s="1"/>
      <c r="CGP42" s="1"/>
      <c r="CGQ42" s="1"/>
      <c r="CGR42" s="1"/>
      <c r="CGS42" s="1"/>
      <c r="CGT42" s="1"/>
      <c r="CGU42" s="1"/>
      <c r="CGV42" s="1"/>
      <c r="CGW42" s="1"/>
      <c r="CGX42" s="1"/>
      <c r="CGY42" s="1"/>
      <c r="CGZ42" s="1"/>
      <c r="CHA42" s="1"/>
      <c r="CHB42" s="1"/>
      <c r="CHC42" s="1"/>
      <c r="CHD42" s="1"/>
      <c r="CHE42" s="1"/>
      <c r="CHF42" s="1"/>
      <c r="CHG42" s="1"/>
      <c r="CHH42" s="1"/>
      <c r="CHI42" s="1"/>
      <c r="CHJ42" s="1"/>
      <c r="CHK42" s="1"/>
      <c r="CHL42" s="1"/>
      <c r="CHM42" s="1"/>
      <c r="CHN42" s="1"/>
      <c r="CHO42" s="1"/>
      <c r="CHP42" s="1"/>
      <c r="CHQ42" s="1"/>
      <c r="CHR42" s="1"/>
      <c r="CHS42" s="1"/>
      <c r="CHT42" s="1"/>
      <c r="CHU42" s="1"/>
      <c r="CHV42" s="1"/>
      <c r="CHW42" s="1"/>
      <c r="CHX42" s="1"/>
      <c r="CHY42" s="1"/>
      <c r="CHZ42" s="1"/>
      <c r="CIA42" s="1"/>
      <c r="CIB42" s="1"/>
      <c r="CIC42" s="1"/>
      <c r="CID42" s="1"/>
      <c r="CIE42" s="1"/>
      <c r="CIF42" s="1"/>
      <c r="CIG42" s="1"/>
      <c r="CIH42" s="1"/>
      <c r="CII42" s="1"/>
      <c r="CIJ42" s="1"/>
      <c r="CIK42" s="1"/>
      <c r="CIL42" s="1"/>
      <c r="CIM42" s="1"/>
      <c r="CIN42" s="1"/>
      <c r="CIO42" s="1"/>
      <c r="CIP42" s="1"/>
      <c r="CIQ42" s="1"/>
      <c r="CIR42" s="1"/>
      <c r="CIS42" s="1"/>
      <c r="CIT42" s="1"/>
      <c r="CIU42" s="1"/>
      <c r="CIV42" s="1"/>
      <c r="CIW42" s="1"/>
      <c r="CIX42" s="1"/>
      <c r="CIY42" s="1"/>
      <c r="CIZ42" s="1"/>
      <c r="CJA42" s="1"/>
      <c r="CJB42" s="1"/>
      <c r="CJC42" s="1"/>
      <c r="CJD42" s="1"/>
      <c r="CJE42" s="1"/>
      <c r="CJF42" s="1"/>
      <c r="CJG42" s="1"/>
      <c r="CJH42" s="1"/>
      <c r="CJI42" s="1"/>
      <c r="CJJ42" s="1"/>
      <c r="CJK42" s="1"/>
      <c r="CJL42" s="1"/>
      <c r="CJM42" s="1"/>
      <c r="CJN42" s="1"/>
      <c r="CJO42" s="1"/>
      <c r="CJP42" s="1"/>
      <c r="CJQ42" s="1"/>
      <c r="CJR42" s="1"/>
      <c r="CJS42" s="1"/>
      <c r="CJT42" s="1"/>
      <c r="CJU42" s="1"/>
      <c r="CJV42" s="1"/>
      <c r="CJW42" s="1"/>
      <c r="CJX42" s="1"/>
      <c r="CJY42" s="1"/>
      <c r="CJZ42" s="1"/>
      <c r="CKA42" s="1"/>
      <c r="CKB42" s="1"/>
      <c r="CKC42" s="1"/>
      <c r="CKD42" s="1"/>
      <c r="CKE42" s="1"/>
      <c r="CKF42" s="1"/>
      <c r="CKG42" s="1"/>
      <c r="CKH42" s="1"/>
      <c r="CKI42" s="1"/>
      <c r="CKJ42" s="1"/>
      <c r="CKK42" s="1"/>
      <c r="CKL42" s="1"/>
      <c r="CKM42" s="1"/>
      <c r="CKN42" s="1"/>
      <c r="CKO42" s="1"/>
      <c r="CKP42" s="1"/>
      <c r="CKQ42" s="1"/>
      <c r="CKR42" s="1"/>
      <c r="CKS42" s="1"/>
      <c r="CKT42" s="1"/>
      <c r="CKU42" s="1"/>
      <c r="CKV42" s="1"/>
      <c r="CKW42" s="1"/>
      <c r="CKX42" s="1"/>
      <c r="CKY42" s="1"/>
      <c r="CKZ42" s="1"/>
      <c r="CLA42" s="1"/>
      <c r="CLB42" s="1"/>
      <c r="CLC42" s="1"/>
      <c r="CLD42" s="1"/>
      <c r="CLE42" s="1"/>
      <c r="CLF42" s="1"/>
      <c r="CLG42" s="1"/>
      <c r="CLH42" s="1"/>
      <c r="CLI42" s="1"/>
      <c r="CLJ42" s="1"/>
      <c r="CLK42" s="1"/>
      <c r="CLL42" s="1"/>
      <c r="CLM42" s="1"/>
      <c r="CLN42" s="1"/>
      <c r="CLO42" s="1"/>
      <c r="CLP42" s="1"/>
      <c r="CLQ42" s="1"/>
      <c r="CLR42" s="1"/>
      <c r="CLS42" s="1"/>
      <c r="CLT42" s="1"/>
      <c r="CLU42" s="1"/>
      <c r="CLV42" s="1"/>
      <c r="CLW42" s="1"/>
      <c r="CLX42" s="1"/>
      <c r="CLY42" s="1"/>
      <c r="CLZ42" s="1"/>
      <c r="CMA42" s="1"/>
      <c r="CMB42" s="1"/>
      <c r="CMC42" s="1"/>
      <c r="CMD42" s="1"/>
      <c r="CME42" s="1"/>
      <c r="CMF42" s="1"/>
      <c r="CMG42" s="1"/>
      <c r="CMH42" s="1"/>
      <c r="CMI42" s="1"/>
      <c r="CMJ42" s="1"/>
      <c r="CMK42" s="1"/>
      <c r="CML42" s="1"/>
      <c r="CMM42" s="1"/>
      <c r="CMN42" s="1"/>
      <c r="CMO42" s="1"/>
      <c r="CMP42" s="1"/>
      <c r="CMQ42" s="1"/>
      <c r="CMR42" s="1"/>
      <c r="CMS42" s="1"/>
      <c r="CMT42" s="1"/>
      <c r="CMU42" s="1"/>
      <c r="CMV42" s="1"/>
      <c r="CMW42" s="1"/>
      <c r="CMX42" s="1"/>
      <c r="CMY42" s="1"/>
      <c r="CMZ42" s="1"/>
      <c r="CNA42" s="1"/>
      <c r="CNB42" s="1"/>
      <c r="CNC42" s="1"/>
      <c r="CND42" s="1"/>
      <c r="CNE42" s="1"/>
      <c r="CNF42" s="1"/>
      <c r="CNG42" s="1"/>
      <c r="CNH42" s="1"/>
      <c r="CNI42" s="1"/>
      <c r="CNJ42" s="1"/>
      <c r="CNK42" s="1"/>
      <c r="CNL42" s="1"/>
      <c r="CNM42" s="1"/>
      <c r="CNN42" s="1"/>
      <c r="CNO42" s="1"/>
      <c r="CNP42" s="1"/>
      <c r="CNQ42" s="1"/>
      <c r="CNR42" s="1"/>
      <c r="CNS42" s="1"/>
      <c r="CNT42" s="1"/>
      <c r="CNU42" s="1"/>
      <c r="CNV42" s="1"/>
      <c r="CNW42" s="1"/>
      <c r="CNX42" s="1"/>
      <c r="CNY42" s="1"/>
      <c r="CNZ42" s="1"/>
      <c r="COA42" s="1"/>
      <c r="COB42" s="1"/>
      <c r="COC42" s="1"/>
      <c r="COD42" s="1"/>
      <c r="COE42" s="1"/>
      <c r="COF42" s="1"/>
      <c r="COG42" s="1"/>
      <c r="COH42" s="1"/>
      <c r="COI42" s="1"/>
      <c r="COJ42" s="1"/>
      <c r="COK42" s="1"/>
      <c r="COL42" s="1"/>
      <c r="COM42" s="1"/>
      <c r="CON42" s="1"/>
      <c r="COO42" s="1"/>
      <c r="COP42" s="1"/>
      <c r="COQ42" s="1"/>
      <c r="COR42" s="1"/>
      <c r="COS42" s="1"/>
      <c r="COT42" s="1"/>
      <c r="COU42" s="1"/>
      <c r="COV42" s="1"/>
      <c r="COW42" s="1"/>
      <c r="COX42" s="1"/>
      <c r="COY42" s="1"/>
      <c r="COZ42" s="1"/>
      <c r="CPA42" s="1"/>
      <c r="CPB42" s="1"/>
      <c r="CPC42" s="1"/>
      <c r="CPD42" s="1"/>
      <c r="CPE42" s="1"/>
      <c r="CPF42" s="1"/>
      <c r="CPG42" s="1"/>
      <c r="CPH42" s="1"/>
      <c r="CPI42" s="1"/>
      <c r="CPJ42" s="1"/>
      <c r="CPK42" s="1"/>
      <c r="CPL42" s="1"/>
      <c r="CPM42" s="1"/>
      <c r="CPN42" s="1"/>
      <c r="CPO42" s="1"/>
      <c r="CPP42" s="1"/>
      <c r="CPQ42" s="1"/>
      <c r="CPR42" s="1"/>
      <c r="CPS42" s="1"/>
      <c r="CPT42" s="1"/>
      <c r="CPU42" s="1"/>
      <c r="CPV42" s="1"/>
      <c r="CPW42" s="1"/>
      <c r="CPX42" s="1"/>
      <c r="CPY42" s="1"/>
      <c r="CPZ42" s="1"/>
      <c r="CQA42" s="1"/>
      <c r="CQB42" s="1"/>
      <c r="CQC42" s="1"/>
      <c r="CQD42" s="1"/>
      <c r="CQE42" s="1"/>
      <c r="CQF42" s="1"/>
      <c r="CQG42" s="1"/>
      <c r="CQH42" s="1"/>
      <c r="CQI42" s="1"/>
      <c r="CQJ42" s="1"/>
      <c r="CQK42" s="1"/>
      <c r="CQL42" s="1"/>
      <c r="CQM42" s="1"/>
      <c r="CQN42" s="1"/>
      <c r="CQO42" s="1"/>
      <c r="CQP42" s="1"/>
      <c r="CQQ42" s="1"/>
      <c r="CQR42" s="1"/>
      <c r="CQS42" s="1"/>
      <c r="CQT42" s="1"/>
      <c r="CQU42" s="1"/>
      <c r="CQV42" s="1"/>
      <c r="CQW42" s="1"/>
      <c r="CQX42" s="1"/>
      <c r="CQY42" s="1"/>
      <c r="CQZ42" s="1"/>
      <c r="CRA42" s="1"/>
      <c r="CRB42" s="1"/>
      <c r="CRC42" s="1"/>
      <c r="CRD42" s="1"/>
      <c r="CRE42" s="1"/>
      <c r="CRF42" s="1"/>
      <c r="CRG42" s="1"/>
      <c r="CRH42" s="1"/>
      <c r="CRI42" s="1"/>
      <c r="CRJ42" s="1"/>
      <c r="CRK42" s="1"/>
      <c r="CRL42" s="1"/>
      <c r="CRM42" s="1"/>
      <c r="CRN42" s="1"/>
      <c r="CRO42" s="1"/>
      <c r="CRP42" s="1"/>
      <c r="CRQ42" s="1"/>
      <c r="CRR42" s="1"/>
      <c r="CRS42" s="1"/>
      <c r="CRT42" s="1"/>
      <c r="CRU42" s="1"/>
      <c r="CRV42" s="1"/>
      <c r="CRW42" s="1"/>
      <c r="CRX42" s="1"/>
      <c r="CRY42" s="1"/>
      <c r="CRZ42" s="1"/>
      <c r="CSA42" s="1"/>
      <c r="CSB42" s="1"/>
      <c r="CSC42" s="1"/>
      <c r="CSD42" s="1"/>
      <c r="CSE42" s="1"/>
      <c r="CSF42" s="1"/>
      <c r="CSG42" s="1"/>
      <c r="CSH42" s="1"/>
      <c r="CSI42" s="1"/>
      <c r="CSJ42" s="1"/>
      <c r="CSK42" s="1"/>
      <c r="CSL42" s="1"/>
      <c r="CSM42" s="1"/>
      <c r="CSN42" s="1"/>
      <c r="CSO42" s="1"/>
      <c r="CSP42" s="1"/>
      <c r="CSQ42" s="1"/>
      <c r="CSR42" s="1"/>
      <c r="CSS42" s="1"/>
      <c r="CST42" s="1"/>
      <c r="CSU42" s="1"/>
      <c r="CSV42" s="1"/>
      <c r="CSW42" s="1"/>
      <c r="CSX42" s="1"/>
      <c r="CSY42" s="1"/>
      <c r="CSZ42" s="1"/>
      <c r="CTA42" s="1"/>
      <c r="CTB42" s="1"/>
      <c r="CTC42" s="1"/>
      <c r="CTD42" s="1"/>
      <c r="CTE42" s="1"/>
      <c r="CTF42" s="1"/>
      <c r="CTG42" s="1"/>
      <c r="CTH42" s="1"/>
      <c r="CTI42" s="1"/>
      <c r="CTJ42" s="1"/>
      <c r="CTK42" s="1"/>
      <c r="CTL42" s="1"/>
      <c r="CTM42" s="1"/>
      <c r="CTN42" s="1"/>
      <c r="CTO42" s="1"/>
      <c r="CTP42" s="1"/>
      <c r="CTQ42" s="1"/>
      <c r="CTR42" s="1"/>
      <c r="CTS42" s="1"/>
      <c r="CTT42" s="1"/>
      <c r="CTU42" s="1"/>
      <c r="CTV42" s="1"/>
      <c r="CTW42" s="1"/>
      <c r="CTX42" s="1"/>
      <c r="CTY42" s="1"/>
      <c r="CTZ42" s="1"/>
      <c r="CUA42" s="1"/>
      <c r="CUB42" s="1"/>
      <c r="CUC42" s="1"/>
      <c r="CUD42" s="1"/>
      <c r="CUE42" s="1"/>
      <c r="CUF42" s="1"/>
      <c r="CUG42" s="1"/>
      <c r="CUH42" s="1"/>
      <c r="CUI42" s="1"/>
      <c r="CUJ42" s="1"/>
      <c r="CUK42" s="1"/>
      <c r="CUL42" s="1"/>
      <c r="CUM42" s="1"/>
      <c r="CUN42" s="1"/>
      <c r="CUO42" s="1"/>
      <c r="CUP42" s="1"/>
      <c r="CUQ42" s="1"/>
      <c r="CUR42" s="1"/>
      <c r="CUS42" s="1"/>
      <c r="CUT42" s="1"/>
      <c r="CUU42" s="1"/>
      <c r="CUV42" s="1"/>
      <c r="CUW42" s="1"/>
      <c r="CUX42" s="1"/>
      <c r="CUY42" s="1"/>
      <c r="CUZ42" s="1"/>
      <c r="CVA42" s="1"/>
      <c r="CVB42" s="1"/>
      <c r="CVC42" s="1"/>
      <c r="CVD42" s="1"/>
      <c r="CVE42" s="1"/>
      <c r="CVF42" s="1"/>
      <c r="CVG42" s="1"/>
      <c r="CVH42" s="1"/>
      <c r="CVI42" s="1"/>
      <c r="CVJ42" s="1"/>
      <c r="CVK42" s="1"/>
      <c r="CVL42" s="1"/>
      <c r="CVM42" s="1"/>
      <c r="CVN42" s="1"/>
      <c r="CVO42" s="1"/>
      <c r="CVP42" s="1"/>
      <c r="CVQ42" s="1"/>
      <c r="CVR42" s="1"/>
      <c r="CVS42" s="1"/>
      <c r="CVT42" s="1"/>
      <c r="CVU42" s="1"/>
      <c r="CVV42" s="1"/>
      <c r="CVW42" s="1"/>
      <c r="CVX42" s="1"/>
      <c r="CVY42" s="1"/>
      <c r="CVZ42" s="1"/>
      <c r="CWA42" s="1"/>
      <c r="CWB42" s="1"/>
      <c r="CWC42" s="1"/>
      <c r="CWD42" s="1"/>
      <c r="CWE42" s="1"/>
      <c r="CWF42" s="1"/>
      <c r="CWG42" s="1"/>
      <c r="CWH42" s="1"/>
      <c r="CWI42" s="1"/>
      <c r="CWJ42" s="1"/>
      <c r="CWK42" s="1"/>
      <c r="CWL42" s="1"/>
      <c r="CWM42" s="1"/>
      <c r="CWN42" s="1"/>
      <c r="CWO42" s="1"/>
      <c r="CWP42" s="1"/>
      <c r="CWQ42" s="1"/>
      <c r="CWR42" s="1"/>
      <c r="CWS42" s="1"/>
      <c r="CWT42" s="1"/>
      <c r="CWU42" s="1"/>
      <c r="CWV42" s="1"/>
      <c r="CWW42" s="1"/>
      <c r="CWX42" s="1"/>
      <c r="CWY42" s="1"/>
      <c r="CWZ42" s="1"/>
      <c r="CXA42" s="1"/>
      <c r="CXB42" s="1"/>
      <c r="CXC42" s="1"/>
      <c r="CXD42" s="1"/>
      <c r="CXE42" s="1"/>
      <c r="CXF42" s="1"/>
      <c r="CXG42" s="1"/>
      <c r="CXH42" s="1"/>
      <c r="CXI42" s="1"/>
      <c r="CXJ42" s="1"/>
      <c r="CXK42" s="1"/>
      <c r="CXL42" s="1"/>
      <c r="CXM42" s="1"/>
      <c r="CXN42" s="1"/>
      <c r="CXO42" s="1"/>
      <c r="CXP42" s="1"/>
      <c r="CXQ42" s="1"/>
      <c r="CXR42" s="1"/>
      <c r="CXS42" s="1"/>
      <c r="CXT42" s="1"/>
      <c r="CXU42" s="1"/>
      <c r="CXV42" s="1"/>
      <c r="CXW42" s="1"/>
      <c r="CXX42" s="1"/>
      <c r="CXY42" s="1"/>
      <c r="CXZ42" s="1"/>
      <c r="CYA42" s="1"/>
      <c r="CYB42" s="1"/>
      <c r="CYC42" s="1"/>
      <c r="CYD42" s="1"/>
      <c r="CYE42" s="1"/>
      <c r="CYF42" s="1"/>
      <c r="CYG42" s="1"/>
      <c r="CYH42" s="1"/>
      <c r="CYI42" s="1"/>
      <c r="CYJ42" s="1"/>
      <c r="CYK42" s="1"/>
      <c r="CYL42" s="1"/>
      <c r="CYM42" s="1"/>
      <c r="CYN42" s="1"/>
      <c r="CYO42" s="1"/>
      <c r="CYP42" s="1"/>
      <c r="CYQ42" s="1"/>
      <c r="CYR42" s="1"/>
      <c r="CYS42" s="1"/>
      <c r="CYT42" s="1"/>
      <c r="CYU42" s="1"/>
      <c r="CYV42" s="1"/>
      <c r="CYW42" s="1"/>
      <c r="CYX42" s="1"/>
      <c r="CYY42" s="1"/>
      <c r="CYZ42" s="1"/>
      <c r="CZA42" s="1"/>
      <c r="CZB42" s="1"/>
      <c r="CZC42" s="1"/>
      <c r="CZD42" s="1"/>
      <c r="CZE42" s="1"/>
      <c r="CZF42" s="1"/>
      <c r="CZG42" s="1"/>
      <c r="CZH42" s="1"/>
      <c r="CZI42" s="1"/>
      <c r="CZJ42" s="1"/>
      <c r="CZK42" s="1"/>
      <c r="CZL42" s="1"/>
      <c r="CZM42" s="1"/>
      <c r="CZN42" s="1"/>
      <c r="CZO42" s="1"/>
      <c r="CZP42" s="1"/>
      <c r="CZQ42" s="1"/>
      <c r="CZR42" s="1"/>
      <c r="CZS42" s="1"/>
      <c r="CZT42" s="1"/>
      <c r="CZU42" s="1"/>
      <c r="CZV42" s="1"/>
      <c r="CZW42" s="1"/>
      <c r="CZX42" s="1"/>
      <c r="CZY42" s="1"/>
      <c r="CZZ42" s="1"/>
      <c r="DAA42" s="1"/>
      <c r="DAB42" s="1"/>
      <c r="DAC42" s="1"/>
      <c r="DAD42" s="1"/>
      <c r="DAE42" s="1"/>
      <c r="DAF42" s="1"/>
      <c r="DAG42" s="1"/>
      <c r="DAH42" s="1"/>
      <c r="DAI42" s="1"/>
      <c r="DAJ42" s="1"/>
      <c r="DAK42" s="1"/>
      <c r="DAL42" s="1"/>
      <c r="DAM42" s="1"/>
      <c r="DAN42" s="1"/>
      <c r="DAO42" s="1"/>
      <c r="DAP42" s="1"/>
      <c r="DAQ42" s="1"/>
      <c r="DAR42" s="1"/>
      <c r="DAS42" s="1"/>
      <c r="DAT42" s="1"/>
      <c r="DAU42" s="1"/>
      <c r="DAV42" s="1"/>
      <c r="DAW42" s="1"/>
      <c r="DAX42" s="1"/>
      <c r="DAY42" s="1"/>
      <c r="DAZ42" s="1"/>
      <c r="DBA42" s="1"/>
      <c r="DBB42" s="1"/>
      <c r="DBC42" s="1"/>
      <c r="DBD42" s="1"/>
      <c r="DBE42" s="1"/>
      <c r="DBF42" s="1"/>
      <c r="DBG42" s="1"/>
      <c r="DBH42" s="1"/>
      <c r="DBI42" s="1"/>
      <c r="DBJ42" s="1"/>
      <c r="DBK42" s="1"/>
      <c r="DBL42" s="1"/>
      <c r="DBM42" s="1"/>
      <c r="DBN42" s="1"/>
      <c r="DBO42" s="1"/>
      <c r="DBP42" s="1"/>
      <c r="DBQ42" s="1"/>
      <c r="DBR42" s="1"/>
      <c r="DBS42" s="1"/>
      <c r="DBT42" s="1"/>
      <c r="DBU42" s="1"/>
      <c r="DBV42" s="1"/>
      <c r="DBW42" s="1"/>
      <c r="DBX42" s="1"/>
      <c r="DBY42" s="1"/>
      <c r="DBZ42" s="1"/>
      <c r="DCA42" s="1"/>
      <c r="DCB42" s="1"/>
      <c r="DCC42" s="1"/>
      <c r="DCD42" s="1"/>
      <c r="DCE42" s="1"/>
      <c r="DCF42" s="1"/>
      <c r="DCG42" s="1"/>
      <c r="DCH42" s="1"/>
      <c r="DCI42" s="1"/>
      <c r="DCJ42" s="1"/>
      <c r="DCK42" s="1"/>
      <c r="DCL42" s="1"/>
      <c r="DCM42" s="1"/>
      <c r="DCN42" s="1"/>
      <c r="DCO42" s="1"/>
      <c r="DCP42" s="1"/>
      <c r="DCQ42" s="1"/>
      <c r="DCR42" s="1"/>
      <c r="DCS42" s="1"/>
      <c r="DCT42" s="1"/>
      <c r="DCU42" s="1"/>
      <c r="DCV42" s="1"/>
      <c r="DCW42" s="1"/>
      <c r="DCX42" s="1"/>
      <c r="DCY42" s="1"/>
      <c r="DCZ42" s="1"/>
      <c r="DDA42" s="1"/>
      <c r="DDB42" s="1"/>
      <c r="DDC42" s="1"/>
      <c r="DDD42" s="1"/>
      <c r="DDE42" s="1"/>
      <c r="DDF42" s="1"/>
      <c r="DDG42" s="1"/>
      <c r="DDH42" s="1"/>
      <c r="DDI42" s="1"/>
      <c r="DDJ42" s="1"/>
      <c r="DDK42" s="1"/>
      <c r="DDL42" s="1"/>
      <c r="DDM42" s="1"/>
      <c r="DDN42" s="1"/>
      <c r="DDO42" s="1"/>
      <c r="DDP42" s="1"/>
      <c r="DDQ42" s="1"/>
      <c r="DDR42" s="1"/>
      <c r="DDS42" s="1"/>
      <c r="DDT42" s="1"/>
      <c r="DDU42" s="1"/>
      <c r="DDV42" s="1"/>
      <c r="DDW42" s="1"/>
      <c r="DDX42" s="1"/>
      <c r="DDY42" s="1"/>
      <c r="DDZ42" s="1"/>
      <c r="DEA42" s="1"/>
      <c r="DEB42" s="1"/>
      <c r="DEC42" s="1"/>
      <c r="DED42" s="1"/>
      <c r="DEE42" s="1"/>
      <c r="DEF42" s="1"/>
      <c r="DEG42" s="1"/>
      <c r="DEH42" s="1"/>
      <c r="DEI42" s="1"/>
      <c r="DEJ42" s="1"/>
      <c r="DEK42" s="1"/>
      <c r="DEL42" s="1"/>
      <c r="DEM42" s="1"/>
      <c r="DEN42" s="1"/>
      <c r="DEO42" s="1"/>
      <c r="DEP42" s="1"/>
      <c r="DEQ42" s="1"/>
      <c r="DER42" s="1"/>
      <c r="DES42" s="1"/>
      <c r="DET42" s="1"/>
      <c r="DEU42" s="1"/>
      <c r="DEV42" s="1"/>
      <c r="DEW42" s="1"/>
      <c r="DEX42" s="1"/>
      <c r="DEY42" s="1"/>
      <c r="DEZ42" s="1"/>
      <c r="DFA42" s="1"/>
      <c r="DFB42" s="1"/>
      <c r="DFC42" s="1"/>
      <c r="DFD42" s="1"/>
      <c r="DFE42" s="1"/>
      <c r="DFF42" s="1"/>
      <c r="DFG42" s="1"/>
      <c r="DFH42" s="1"/>
      <c r="DFI42" s="1"/>
      <c r="DFJ42" s="1"/>
      <c r="DFK42" s="1"/>
      <c r="DFL42" s="1"/>
      <c r="DFM42" s="1"/>
      <c r="DFN42" s="1"/>
      <c r="DFO42" s="1"/>
      <c r="DFP42" s="1"/>
      <c r="DFQ42" s="1"/>
      <c r="DFR42" s="1"/>
      <c r="DFS42" s="1"/>
      <c r="DFT42" s="1"/>
      <c r="DFU42" s="1"/>
      <c r="DFV42" s="1"/>
      <c r="DFW42" s="1"/>
      <c r="DFX42" s="1"/>
      <c r="DFY42" s="1"/>
      <c r="DFZ42" s="1"/>
      <c r="DGA42" s="1"/>
      <c r="DGB42" s="1"/>
      <c r="DGC42" s="1"/>
      <c r="DGD42" s="1"/>
      <c r="DGE42" s="1"/>
      <c r="DGF42" s="1"/>
      <c r="DGG42" s="1"/>
      <c r="DGH42" s="1"/>
      <c r="DGI42" s="1"/>
      <c r="DGJ42" s="1"/>
      <c r="DGK42" s="1"/>
      <c r="DGL42" s="1"/>
      <c r="DGM42" s="1"/>
      <c r="DGN42" s="1"/>
      <c r="DGO42" s="1"/>
      <c r="DGP42" s="1"/>
      <c r="DGQ42" s="1"/>
      <c r="DGR42" s="1"/>
      <c r="DGS42" s="1"/>
      <c r="DGT42" s="1"/>
      <c r="DGU42" s="1"/>
      <c r="DGV42" s="1"/>
      <c r="DGW42" s="1"/>
      <c r="DGX42" s="1"/>
      <c r="DGY42" s="1"/>
      <c r="DGZ42" s="1"/>
      <c r="DHA42" s="1"/>
      <c r="DHB42" s="1"/>
      <c r="DHC42" s="1"/>
      <c r="DHD42" s="1"/>
      <c r="DHE42" s="1"/>
      <c r="DHF42" s="1"/>
      <c r="DHG42" s="1"/>
      <c r="DHH42" s="1"/>
      <c r="DHI42" s="1"/>
      <c r="DHJ42" s="1"/>
      <c r="DHK42" s="1"/>
      <c r="DHL42" s="1"/>
      <c r="DHM42" s="1"/>
      <c r="DHN42" s="1"/>
      <c r="DHO42" s="1"/>
      <c r="DHP42" s="1"/>
      <c r="DHQ42" s="1"/>
      <c r="DHR42" s="1"/>
      <c r="DHS42" s="1"/>
      <c r="DHT42" s="1"/>
      <c r="DHU42" s="1"/>
      <c r="DHV42" s="1"/>
      <c r="DHW42" s="1"/>
      <c r="DHX42" s="1"/>
      <c r="DHY42" s="1"/>
      <c r="DHZ42" s="1"/>
      <c r="DIA42" s="1"/>
      <c r="DIB42" s="1"/>
      <c r="DIC42" s="1"/>
      <c r="DID42" s="1"/>
      <c r="DIE42" s="1"/>
      <c r="DIF42" s="1"/>
      <c r="DIG42" s="1"/>
      <c r="DIH42" s="1"/>
      <c r="DII42" s="1"/>
      <c r="DIJ42" s="1"/>
      <c r="DIK42" s="1"/>
      <c r="DIL42" s="1"/>
      <c r="DIM42" s="1"/>
      <c r="DIN42" s="1"/>
      <c r="DIO42" s="1"/>
      <c r="DIP42" s="1"/>
      <c r="DIQ42" s="1"/>
      <c r="DIR42" s="1"/>
      <c r="DIS42" s="1"/>
      <c r="DIT42" s="1"/>
      <c r="DIU42" s="1"/>
      <c r="DIV42" s="1"/>
      <c r="DIW42" s="1"/>
      <c r="DIX42" s="1"/>
      <c r="DIY42" s="1"/>
      <c r="DIZ42" s="1"/>
      <c r="DJA42" s="1"/>
      <c r="DJB42" s="1"/>
      <c r="DJC42" s="1"/>
      <c r="DJD42" s="1"/>
      <c r="DJE42" s="1"/>
      <c r="DJF42" s="1"/>
      <c r="DJG42" s="1"/>
      <c r="DJH42" s="1"/>
      <c r="DJI42" s="1"/>
      <c r="DJJ42" s="1"/>
      <c r="DJK42" s="1"/>
      <c r="DJL42" s="1"/>
      <c r="DJM42" s="1"/>
      <c r="DJN42" s="1"/>
      <c r="DJO42" s="1"/>
      <c r="DJP42" s="1"/>
      <c r="DJQ42" s="1"/>
      <c r="DJR42" s="1"/>
      <c r="DJS42" s="1"/>
      <c r="DJT42" s="1"/>
      <c r="DJU42" s="1"/>
      <c r="DJV42" s="1"/>
      <c r="DJW42" s="1"/>
      <c r="DJX42" s="1"/>
      <c r="DJY42" s="1"/>
      <c r="DJZ42" s="1"/>
      <c r="DKA42" s="1"/>
      <c r="DKB42" s="1"/>
      <c r="DKC42" s="1"/>
      <c r="DKD42" s="1"/>
      <c r="DKE42" s="1"/>
      <c r="DKF42" s="1"/>
      <c r="DKG42" s="1"/>
      <c r="DKH42" s="1"/>
      <c r="DKI42" s="1"/>
      <c r="DKJ42" s="1"/>
      <c r="DKK42" s="1"/>
      <c r="DKL42" s="1"/>
      <c r="DKM42" s="1"/>
      <c r="DKN42" s="1"/>
      <c r="DKO42" s="1"/>
      <c r="DKP42" s="1"/>
      <c r="DKQ42" s="1"/>
      <c r="DKR42" s="1"/>
      <c r="DKS42" s="1"/>
      <c r="DKT42" s="1"/>
      <c r="DKU42" s="1"/>
      <c r="DKV42" s="1"/>
      <c r="DKW42" s="1"/>
      <c r="DKX42" s="1"/>
      <c r="DKY42" s="1"/>
      <c r="DKZ42" s="1"/>
      <c r="DLA42" s="1"/>
      <c r="DLB42" s="1"/>
      <c r="DLC42" s="1"/>
      <c r="DLD42" s="1"/>
      <c r="DLE42" s="1"/>
      <c r="DLF42" s="1"/>
      <c r="DLG42" s="1"/>
      <c r="DLH42" s="1"/>
      <c r="DLI42" s="1"/>
      <c r="DLJ42" s="1"/>
      <c r="DLK42" s="1"/>
      <c r="DLL42" s="1"/>
      <c r="DLM42" s="1"/>
      <c r="DLN42" s="1"/>
      <c r="DLO42" s="1"/>
      <c r="DLP42" s="1"/>
      <c r="DLQ42" s="1"/>
      <c r="DLR42" s="1"/>
      <c r="DLS42" s="1"/>
      <c r="DLT42" s="1"/>
      <c r="DLU42" s="1"/>
      <c r="DLV42" s="1"/>
      <c r="DLW42" s="1"/>
      <c r="DLX42" s="1"/>
      <c r="DLY42" s="1"/>
      <c r="DLZ42" s="1"/>
      <c r="DMA42" s="1"/>
      <c r="DMB42" s="1"/>
      <c r="DMC42" s="1"/>
      <c r="DMD42" s="1"/>
      <c r="DME42" s="1"/>
      <c r="DMF42" s="1"/>
      <c r="DMG42" s="1"/>
      <c r="DMH42" s="1"/>
      <c r="DMI42" s="1"/>
      <c r="DMJ42" s="1"/>
      <c r="DMK42" s="1"/>
      <c r="DML42" s="1"/>
      <c r="DMM42" s="1"/>
      <c r="DMN42" s="1"/>
      <c r="DMO42" s="1"/>
      <c r="DMP42" s="1"/>
      <c r="DMQ42" s="1"/>
      <c r="DMR42" s="1"/>
      <c r="DMS42" s="1"/>
      <c r="DMT42" s="1"/>
      <c r="DMU42" s="1"/>
      <c r="DMV42" s="1"/>
      <c r="DMW42" s="1"/>
      <c r="DMX42" s="1"/>
      <c r="DMY42" s="1"/>
      <c r="DMZ42" s="1"/>
      <c r="DNA42" s="1"/>
      <c r="DNB42" s="1"/>
      <c r="DNC42" s="1"/>
      <c r="DND42" s="1"/>
      <c r="DNE42" s="1"/>
      <c r="DNF42" s="1"/>
      <c r="DNG42" s="1"/>
      <c r="DNH42" s="1"/>
      <c r="DNI42" s="1"/>
      <c r="DNJ42" s="1"/>
      <c r="DNK42" s="1"/>
      <c r="DNL42" s="1"/>
      <c r="DNM42" s="1"/>
      <c r="DNN42" s="1"/>
      <c r="DNO42" s="1"/>
      <c r="DNP42" s="1"/>
      <c r="DNQ42" s="1"/>
      <c r="DNR42" s="1"/>
      <c r="DNS42" s="1"/>
      <c r="DNT42" s="1"/>
      <c r="DNU42" s="1"/>
      <c r="DNV42" s="1"/>
      <c r="DNW42" s="1"/>
      <c r="DNX42" s="1"/>
      <c r="DNY42" s="1"/>
      <c r="DNZ42" s="1"/>
      <c r="DOA42" s="1"/>
      <c r="DOB42" s="1"/>
      <c r="DOC42" s="1"/>
      <c r="DOD42" s="1"/>
      <c r="DOE42" s="1"/>
      <c r="DOF42" s="1"/>
      <c r="DOG42" s="1"/>
      <c r="DOH42" s="1"/>
      <c r="DOI42" s="1"/>
      <c r="DOJ42" s="1"/>
      <c r="DOK42" s="1"/>
      <c r="DOL42" s="1"/>
      <c r="DOM42" s="1"/>
      <c r="DON42" s="1"/>
      <c r="DOO42" s="1"/>
      <c r="DOP42" s="1"/>
      <c r="DOQ42" s="1"/>
      <c r="DOR42" s="1"/>
      <c r="DOS42" s="1"/>
      <c r="DOT42" s="1"/>
      <c r="DOU42" s="1"/>
      <c r="DOV42" s="1"/>
      <c r="DOW42" s="1"/>
      <c r="DOX42" s="1"/>
      <c r="DOY42" s="1"/>
      <c r="DOZ42" s="1"/>
      <c r="DPA42" s="1"/>
      <c r="DPB42" s="1"/>
      <c r="DPC42" s="1"/>
      <c r="DPD42" s="1"/>
      <c r="DPE42" s="1"/>
      <c r="DPF42" s="1"/>
      <c r="DPG42" s="1"/>
      <c r="DPH42" s="1"/>
      <c r="DPI42" s="1"/>
      <c r="DPJ42" s="1"/>
      <c r="DPK42" s="1"/>
      <c r="DPL42" s="1"/>
      <c r="DPM42" s="1"/>
      <c r="DPN42" s="1"/>
      <c r="DPO42" s="1"/>
      <c r="DPP42" s="1"/>
      <c r="DPQ42" s="1"/>
      <c r="DPR42" s="1"/>
      <c r="DPS42" s="1"/>
      <c r="DPT42" s="1"/>
      <c r="DPU42" s="1"/>
      <c r="DPV42" s="1"/>
      <c r="DPW42" s="1"/>
      <c r="DPX42" s="1"/>
      <c r="DPY42" s="1"/>
      <c r="DPZ42" s="1"/>
      <c r="DQA42" s="1"/>
      <c r="DQB42" s="1"/>
      <c r="DQC42" s="1"/>
      <c r="DQD42" s="1"/>
      <c r="DQE42" s="1"/>
      <c r="DQF42" s="1"/>
      <c r="DQG42" s="1"/>
      <c r="DQH42" s="1"/>
      <c r="DQI42" s="1"/>
      <c r="DQJ42" s="1"/>
      <c r="DQK42" s="1"/>
      <c r="DQL42" s="1"/>
      <c r="DQM42" s="1"/>
      <c r="DQN42" s="1"/>
      <c r="DQO42" s="1"/>
      <c r="DQP42" s="1"/>
      <c r="DQQ42" s="1"/>
      <c r="DQR42" s="1"/>
      <c r="DQS42" s="1"/>
      <c r="DQT42" s="1"/>
      <c r="DQU42" s="1"/>
      <c r="DQV42" s="1"/>
      <c r="DQW42" s="1"/>
      <c r="DQX42" s="1"/>
      <c r="DQY42" s="1"/>
      <c r="DQZ42" s="1"/>
      <c r="DRA42" s="1"/>
      <c r="DRB42" s="1"/>
      <c r="DRC42" s="1"/>
      <c r="DRD42" s="1"/>
      <c r="DRE42" s="1"/>
      <c r="DRF42" s="1"/>
      <c r="DRG42" s="1"/>
      <c r="DRH42" s="1"/>
      <c r="DRI42" s="1"/>
      <c r="DRJ42" s="1"/>
      <c r="DRK42" s="1"/>
      <c r="DRL42" s="1"/>
      <c r="DRM42" s="1"/>
      <c r="DRN42" s="1"/>
      <c r="DRO42" s="1"/>
      <c r="DRP42" s="1"/>
      <c r="DRQ42" s="1"/>
      <c r="DRR42" s="1"/>
      <c r="DRS42" s="1"/>
      <c r="DRT42" s="1"/>
      <c r="DRU42" s="1"/>
      <c r="DRV42" s="1"/>
      <c r="DRW42" s="1"/>
      <c r="DRX42" s="1"/>
      <c r="DRY42" s="1"/>
      <c r="DRZ42" s="1"/>
      <c r="DSA42" s="1"/>
      <c r="DSB42" s="1"/>
      <c r="DSC42" s="1"/>
      <c r="DSD42" s="1"/>
      <c r="DSE42" s="1"/>
      <c r="DSF42" s="1"/>
      <c r="DSG42" s="1"/>
      <c r="DSH42" s="1"/>
      <c r="DSI42" s="1"/>
      <c r="DSJ42" s="1"/>
      <c r="DSK42" s="1"/>
      <c r="DSL42" s="1"/>
      <c r="DSM42" s="1"/>
      <c r="DSN42" s="1"/>
      <c r="DSO42" s="1"/>
      <c r="DSP42" s="1"/>
      <c r="DSQ42" s="1"/>
      <c r="DSR42" s="1"/>
      <c r="DSS42" s="1"/>
      <c r="DST42" s="1"/>
      <c r="DSU42" s="1"/>
      <c r="DSV42" s="1"/>
      <c r="DSW42" s="1"/>
      <c r="DSX42" s="1"/>
      <c r="DSY42" s="1"/>
      <c r="DSZ42" s="1"/>
      <c r="DTA42" s="1"/>
      <c r="DTB42" s="1"/>
      <c r="DTC42" s="1"/>
      <c r="DTD42" s="1"/>
      <c r="DTE42" s="1"/>
      <c r="DTF42" s="1"/>
      <c r="DTG42" s="1"/>
      <c r="DTH42" s="1"/>
      <c r="DTI42" s="1"/>
      <c r="DTJ42" s="1"/>
      <c r="DTK42" s="1"/>
      <c r="DTL42" s="1"/>
      <c r="DTM42" s="1"/>
      <c r="DTN42" s="1"/>
      <c r="DTO42" s="1"/>
      <c r="DTP42" s="1"/>
      <c r="DTQ42" s="1"/>
      <c r="DTR42" s="1"/>
      <c r="DTS42" s="1"/>
      <c r="DTT42" s="1"/>
      <c r="DTU42" s="1"/>
      <c r="DTV42" s="1"/>
      <c r="DTW42" s="1"/>
      <c r="DTX42" s="1"/>
      <c r="DTY42" s="1"/>
      <c r="DTZ42" s="1"/>
      <c r="DUA42" s="1"/>
      <c r="DUB42" s="1"/>
      <c r="DUC42" s="1"/>
      <c r="DUD42" s="1"/>
      <c r="DUE42" s="1"/>
      <c r="DUF42" s="1"/>
      <c r="DUG42" s="1"/>
      <c r="DUH42" s="1"/>
      <c r="DUI42" s="1"/>
      <c r="DUJ42" s="1"/>
      <c r="DUK42" s="1"/>
      <c r="DUL42" s="1"/>
      <c r="DUM42" s="1"/>
      <c r="DUN42" s="1"/>
      <c r="DUO42" s="1"/>
      <c r="DUP42" s="1"/>
      <c r="DUQ42" s="1"/>
      <c r="DUR42" s="1"/>
      <c r="DUS42" s="1"/>
      <c r="DUT42" s="1"/>
      <c r="DUU42" s="1"/>
      <c r="DUV42" s="1"/>
      <c r="DUW42" s="1"/>
      <c r="DUX42" s="1"/>
      <c r="DUY42" s="1"/>
      <c r="DUZ42" s="1"/>
      <c r="DVA42" s="1"/>
      <c r="DVB42" s="1"/>
      <c r="DVC42" s="1"/>
      <c r="DVD42" s="1"/>
      <c r="DVE42" s="1"/>
      <c r="DVF42" s="1"/>
      <c r="DVG42" s="1"/>
      <c r="DVH42" s="1"/>
      <c r="DVI42" s="1"/>
      <c r="DVJ42" s="1"/>
      <c r="DVK42" s="1"/>
      <c r="DVL42" s="1"/>
      <c r="DVM42" s="1"/>
      <c r="DVN42" s="1"/>
      <c r="DVO42" s="1"/>
      <c r="DVP42" s="1"/>
      <c r="DVQ42" s="1"/>
      <c r="DVR42" s="1"/>
      <c r="DVS42" s="1"/>
      <c r="DVT42" s="1"/>
      <c r="DVU42" s="1"/>
      <c r="DVV42" s="1"/>
      <c r="DVW42" s="1"/>
      <c r="DVX42" s="1"/>
      <c r="DVY42" s="1"/>
      <c r="DVZ42" s="1"/>
      <c r="DWA42" s="1"/>
      <c r="DWB42" s="1"/>
      <c r="DWC42" s="1"/>
      <c r="DWD42" s="1"/>
      <c r="DWE42" s="1"/>
      <c r="DWF42" s="1"/>
      <c r="DWG42" s="1"/>
      <c r="DWH42" s="1"/>
      <c r="DWI42" s="1"/>
      <c r="DWJ42" s="1"/>
      <c r="DWK42" s="1"/>
      <c r="DWL42" s="1"/>
      <c r="DWM42" s="1"/>
      <c r="DWN42" s="1"/>
      <c r="DWO42" s="1"/>
      <c r="DWP42" s="1"/>
      <c r="DWQ42" s="1"/>
      <c r="DWR42" s="1"/>
      <c r="DWS42" s="1"/>
      <c r="DWT42" s="1"/>
      <c r="DWU42" s="1"/>
      <c r="DWV42" s="1"/>
      <c r="DWW42" s="1"/>
      <c r="DWX42" s="1"/>
      <c r="DWY42" s="1"/>
      <c r="DWZ42" s="1"/>
      <c r="DXA42" s="1"/>
      <c r="DXB42" s="1"/>
      <c r="DXC42" s="1"/>
      <c r="DXD42" s="1"/>
      <c r="DXE42" s="1"/>
      <c r="DXF42" s="1"/>
      <c r="DXG42" s="1"/>
      <c r="DXH42" s="1"/>
      <c r="DXI42" s="1"/>
      <c r="DXJ42" s="1"/>
      <c r="DXK42" s="1"/>
      <c r="DXL42" s="1"/>
      <c r="DXM42" s="1"/>
      <c r="DXN42" s="1"/>
      <c r="DXO42" s="1"/>
      <c r="DXP42" s="1"/>
      <c r="DXQ42" s="1"/>
      <c r="DXR42" s="1"/>
      <c r="DXS42" s="1"/>
      <c r="DXT42" s="1"/>
      <c r="DXU42" s="1"/>
      <c r="DXV42" s="1"/>
      <c r="DXW42" s="1"/>
      <c r="DXX42" s="1"/>
      <c r="DXY42" s="1"/>
      <c r="DXZ42" s="1"/>
      <c r="DYA42" s="1"/>
      <c r="DYB42" s="1"/>
      <c r="DYC42" s="1"/>
      <c r="DYD42" s="1"/>
      <c r="DYE42" s="1"/>
      <c r="DYF42" s="1"/>
      <c r="DYG42" s="1"/>
      <c r="DYH42" s="1"/>
      <c r="DYI42" s="1"/>
      <c r="DYJ42" s="1"/>
      <c r="DYK42" s="1"/>
      <c r="DYL42" s="1"/>
      <c r="DYM42" s="1"/>
      <c r="DYN42" s="1"/>
      <c r="DYO42" s="1"/>
      <c r="DYP42" s="1"/>
      <c r="DYQ42" s="1"/>
      <c r="DYR42" s="1"/>
      <c r="DYS42" s="1"/>
      <c r="DYT42" s="1"/>
      <c r="DYU42" s="1"/>
      <c r="DYV42" s="1"/>
      <c r="DYW42" s="1"/>
      <c r="DYX42" s="1"/>
      <c r="DYY42" s="1"/>
      <c r="DYZ42" s="1"/>
      <c r="DZA42" s="1"/>
      <c r="DZB42" s="1"/>
      <c r="DZC42" s="1"/>
      <c r="DZD42" s="1"/>
      <c r="DZE42" s="1"/>
      <c r="DZF42" s="1"/>
      <c r="DZG42" s="1"/>
      <c r="DZH42" s="1"/>
      <c r="DZI42" s="1"/>
      <c r="DZJ42" s="1"/>
      <c r="DZK42" s="1"/>
      <c r="DZL42" s="1"/>
      <c r="DZM42" s="1"/>
      <c r="DZN42" s="1"/>
      <c r="DZO42" s="1"/>
      <c r="DZP42" s="1"/>
      <c r="DZQ42" s="1"/>
      <c r="DZR42" s="1"/>
      <c r="DZS42" s="1"/>
      <c r="DZT42" s="1"/>
      <c r="DZU42" s="1"/>
      <c r="DZV42" s="1"/>
      <c r="DZW42" s="1"/>
      <c r="DZX42" s="1"/>
      <c r="DZY42" s="1"/>
      <c r="DZZ42" s="1"/>
      <c r="EAA42" s="1"/>
      <c r="EAB42" s="1"/>
      <c r="EAC42" s="1"/>
      <c r="EAD42" s="1"/>
      <c r="EAE42" s="1"/>
      <c r="EAF42" s="1"/>
      <c r="EAG42" s="1"/>
      <c r="EAH42" s="1"/>
      <c r="EAI42" s="1"/>
      <c r="EAJ42" s="1"/>
      <c r="EAK42" s="1"/>
      <c r="EAL42" s="1"/>
      <c r="EAM42" s="1"/>
      <c r="EAN42" s="1"/>
      <c r="EAO42" s="1"/>
      <c r="EAP42" s="1"/>
      <c r="EAQ42" s="1"/>
      <c r="EAR42" s="1"/>
      <c r="EAS42" s="1"/>
      <c r="EAT42" s="1"/>
      <c r="EAU42" s="1"/>
      <c r="EAV42" s="1"/>
      <c r="EAW42" s="1"/>
      <c r="EAX42" s="1"/>
      <c r="EAY42" s="1"/>
      <c r="EAZ42" s="1"/>
      <c r="EBA42" s="1"/>
      <c r="EBB42" s="1"/>
      <c r="EBC42" s="1"/>
      <c r="EBD42" s="1"/>
      <c r="EBE42" s="1"/>
      <c r="EBF42" s="1"/>
      <c r="EBG42" s="1"/>
      <c r="EBH42" s="1"/>
      <c r="EBI42" s="1"/>
      <c r="EBJ42" s="1"/>
      <c r="EBK42" s="1"/>
      <c r="EBL42" s="1"/>
      <c r="EBM42" s="1"/>
      <c r="EBN42" s="1"/>
      <c r="EBO42" s="1"/>
      <c r="EBP42" s="1"/>
      <c r="EBQ42" s="1"/>
      <c r="EBR42" s="1"/>
      <c r="EBS42" s="1"/>
      <c r="EBT42" s="1"/>
      <c r="EBU42" s="1"/>
      <c r="EBV42" s="1"/>
      <c r="EBW42" s="1"/>
      <c r="EBX42" s="1"/>
      <c r="EBY42" s="1"/>
      <c r="EBZ42" s="1"/>
      <c r="ECA42" s="1"/>
      <c r="ECB42" s="1"/>
      <c r="ECC42" s="1"/>
      <c r="ECD42" s="1"/>
      <c r="ECE42" s="1"/>
      <c r="ECF42" s="1"/>
      <c r="ECG42" s="1"/>
      <c r="ECH42" s="1"/>
      <c r="ECI42" s="1"/>
      <c r="ECJ42" s="1"/>
      <c r="ECK42" s="1"/>
      <c r="ECL42" s="1"/>
      <c r="ECM42" s="1"/>
      <c r="ECN42" s="1"/>
      <c r="ECO42" s="1"/>
      <c r="ECP42" s="1"/>
      <c r="ECQ42" s="1"/>
      <c r="ECR42" s="1"/>
      <c r="ECS42" s="1"/>
      <c r="ECT42" s="1"/>
      <c r="ECU42" s="1"/>
      <c r="ECV42" s="1"/>
      <c r="ECW42" s="1"/>
      <c r="ECX42" s="1"/>
      <c r="ECY42" s="1"/>
      <c r="ECZ42" s="1"/>
      <c r="EDA42" s="1"/>
      <c r="EDB42" s="1"/>
      <c r="EDC42" s="1"/>
      <c r="EDD42" s="1"/>
      <c r="EDE42" s="1"/>
      <c r="EDF42" s="1"/>
      <c r="EDG42" s="1"/>
      <c r="EDH42" s="1"/>
      <c r="EDI42" s="1"/>
      <c r="EDJ42" s="1"/>
      <c r="EDK42" s="1"/>
      <c r="EDL42" s="1"/>
      <c r="EDM42" s="1"/>
      <c r="EDN42" s="1"/>
      <c r="EDO42" s="1"/>
      <c r="EDP42" s="1"/>
      <c r="EDQ42" s="1"/>
      <c r="EDR42" s="1"/>
      <c r="EDS42" s="1"/>
      <c r="EDT42" s="1"/>
      <c r="EDU42" s="1"/>
      <c r="EDV42" s="1"/>
      <c r="EDW42" s="1"/>
      <c r="EDX42" s="1"/>
      <c r="EDY42" s="1"/>
      <c r="EDZ42" s="1"/>
      <c r="EEA42" s="1"/>
      <c r="EEB42" s="1"/>
      <c r="EEC42" s="1"/>
      <c r="EED42" s="1"/>
      <c r="EEE42" s="1"/>
      <c r="EEF42" s="1"/>
      <c r="EEG42" s="1"/>
      <c r="EEH42" s="1"/>
      <c r="EEI42" s="1"/>
      <c r="EEJ42" s="1"/>
      <c r="EEK42" s="1"/>
      <c r="EEL42" s="1"/>
      <c r="EEM42" s="1"/>
      <c r="EEN42" s="1"/>
      <c r="EEO42" s="1"/>
      <c r="EEP42" s="1"/>
      <c r="EEQ42" s="1"/>
      <c r="EER42" s="1"/>
      <c r="EES42" s="1"/>
      <c r="EET42" s="1"/>
      <c r="EEU42" s="1"/>
      <c r="EEV42" s="1"/>
      <c r="EEW42" s="1"/>
      <c r="EEX42" s="1"/>
      <c r="EEY42" s="1"/>
      <c r="EEZ42" s="1"/>
      <c r="EFA42" s="1"/>
      <c r="EFB42" s="1"/>
      <c r="EFC42" s="1"/>
      <c r="EFD42" s="1"/>
      <c r="EFE42" s="1"/>
      <c r="EFF42" s="1"/>
      <c r="EFG42" s="1"/>
      <c r="EFH42" s="1"/>
      <c r="EFI42" s="1"/>
      <c r="EFJ42" s="1"/>
      <c r="EFK42" s="1"/>
      <c r="EFL42" s="1"/>
      <c r="EFM42" s="1"/>
      <c r="EFN42" s="1"/>
      <c r="EFO42" s="1"/>
      <c r="EFP42" s="1"/>
      <c r="EFQ42" s="1"/>
      <c r="EFR42" s="1"/>
      <c r="EFS42" s="1"/>
      <c r="EFT42" s="1"/>
      <c r="EFU42" s="1"/>
      <c r="EFV42" s="1"/>
      <c r="EFW42" s="1"/>
      <c r="EFX42" s="1"/>
      <c r="EFY42" s="1"/>
      <c r="EFZ42" s="1"/>
      <c r="EGA42" s="1"/>
      <c r="EGB42" s="1"/>
      <c r="EGC42" s="1"/>
      <c r="EGD42" s="1"/>
      <c r="EGE42" s="1"/>
      <c r="EGF42" s="1"/>
      <c r="EGG42" s="1"/>
      <c r="EGH42" s="1"/>
      <c r="EGI42" s="1"/>
      <c r="EGJ42" s="1"/>
      <c r="EGK42" s="1"/>
      <c r="EGL42" s="1"/>
      <c r="EGM42" s="1"/>
      <c r="EGN42" s="1"/>
      <c r="EGO42" s="1"/>
      <c r="EGP42" s="1"/>
      <c r="EGQ42" s="1"/>
      <c r="EGR42" s="1"/>
      <c r="EGS42" s="1"/>
      <c r="EGT42" s="1"/>
      <c r="EGU42" s="1"/>
      <c r="EGV42" s="1"/>
      <c r="EGW42" s="1"/>
      <c r="EGX42" s="1"/>
      <c r="EGY42" s="1"/>
      <c r="EGZ42" s="1"/>
      <c r="EHA42" s="1"/>
      <c r="EHB42" s="1"/>
      <c r="EHC42" s="1"/>
      <c r="EHD42" s="1"/>
      <c r="EHE42" s="1"/>
      <c r="EHF42" s="1"/>
      <c r="EHG42" s="1"/>
      <c r="EHH42" s="1"/>
      <c r="EHI42" s="1"/>
      <c r="EHJ42" s="1"/>
      <c r="EHK42" s="1"/>
      <c r="EHL42" s="1"/>
      <c r="EHM42" s="1"/>
      <c r="EHN42" s="1"/>
      <c r="EHO42" s="1"/>
      <c r="EHP42" s="1"/>
      <c r="EHQ42" s="1"/>
      <c r="EHR42" s="1"/>
      <c r="EHS42" s="1"/>
      <c r="EHT42" s="1"/>
      <c r="EHU42" s="1"/>
      <c r="EHV42" s="1"/>
      <c r="EHW42" s="1"/>
      <c r="EHX42" s="1"/>
      <c r="EHY42" s="1"/>
      <c r="EHZ42" s="1"/>
      <c r="EIA42" s="1"/>
      <c r="EIB42" s="1"/>
      <c r="EIC42" s="1"/>
      <c r="EID42" s="1"/>
      <c r="EIE42" s="1"/>
      <c r="EIF42" s="1"/>
      <c r="EIG42" s="1"/>
      <c r="EIH42" s="1"/>
      <c r="EII42" s="1"/>
      <c r="EIJ42" s="1"/>
      <c r="EIK42" s="1"/>
      <c r="EIL42" s="1"/>
      <c r="EIM42" s="1"/>
      <c r="EIN42" s="1"/>
      <c r="EIO42" s="1"/>
      <c r="EIP42" s="1"/>
      <c r="EIQ42" s="1"/>
      <c r="EIR42" s="1"/>
      <c r="EIS42" s="1"/>
      <c r="EIT42" s="1"/>
      <c r="EIU42" s="1"/>
      <c r="EIV42" s="1"/>
      <c r="EIW42" s="1"/>
      <c r="EIX42" s="1"/>
      <c r="EIY42" s="1"/>
      <c r="EIZ42" s="1"/>
      <c r="EJA42" s="1"/>
      <c r="EJB42" s="1"/>
      <c r="EJC42" s="1"/>
      <c r="EJD42" s="1"/>
      <c r="EJE42" s="1"/>
      <c r="EJF42" s="1"/>
      <c r="EJG42" s="1"/>
      <c r="EJH42" s="1"/>
      <c r="EJI42" s="1"/>
      <c r="EJJ42" s="1"/>
      <c r="EJK42" s="1"/>
      <c r="EJL42" s="1"/>
      <c r="EJM42" s="1"/>
      <c r="EJN42" s="1"/>
      <c r="EJO42" s="1"/>
      <c r="EJP42" s="1"/>
      <c r="EJQ42" s="1"/>
      <c r="EJR42" s="1"/>
      <c r="EJS42" s="1"/>
      <c r="EJT42" s="1"/>
      <c r="EJU42" s="1"/>
      <c r="EJV42" s="1"/>
      <c r="EJW42" s="1"/>
      <c r="EJX42" s="1"/>
      <c r="EJY42" s="1"/>
      <c r="EJZ42" s="1"/>
      <c r="EKA42" s="1"/>
      <c r="EKB42" s="1"/>
      <c r="EKC42" s="1"/>
      <c r="EKD42" s="1"/>
      <c r="EKE42" s="1"/>
      <c r="EKF42" s="1"/>
      <c r="EKG42" s="1"/>
      <c r="EKH42" s="1"/>
      <c r="EKI42" s="1"/>
      <c r="EKJ42" s="1"/>
      <c r="EKK42" s="1"/>
      <c r="EKL42" s="1"/>
      <c r="EKM42" s="1"/>
      <c r="EKN42" s="1"/>
      <c r="EKO42" s="1"/>
      <c r="EKP42" s="1"/>
      <c r="EKQ42" s="1"/>
      <c r="EKR42" s="1"/>
      <c r="EKS42" s="1"/>
      <c r="EKT42" s="1"/>
      <c r="EKU42" s="1"/>
      <c r="EKV42" s="1"/>
      <c r="EKW42" s="1"/>
      <c r="EKX42" s="1"/>
      <c r="EKY42" s="1"/>
      <c r="EKZ42" s="1"/>
      <c r="ELA42" s="1"/>
      <c r="ELB42" s="1"/>
      <c r="ELC42" s="1"/>
      <c r="ELD42" s="1"/>
      <c r="ELE42" s="1"/>
      <c r="ELF42" s="1"/>
      <c r="ELG42" s="1"/>
      <c r="ELH42" s="1"/>
      <c r="ELI42" s="1"/>
      <c r="ELJ42" s="1"/>
      <c r="ELK42" s="1"/>
      <c r="ELL42" s="1"/>
      <c r="ELM42" s="1"/>
      <c r="ELN42" s="1"/>
      <c r="ELO42" s="1"/>
      <c r="ELP42" s="1"/>
      <c r="ELQ42" s="1"/>
      <c r="ELR42" s="1"/>
      <c r="ELS42" s="1"/>
      <c r="ELT42" s="1"/>
      <c r="ELU42" s="1"/>
      <c r="ELV42" s="1"/>
      <c r="ELW42" s="1"/>
      <c r="ELX42" s="1"/>
      <c r="ELY42" s="1"/>
      <c r="ELZ42" s="1"/>
      <c r="EMA42" s="1"/>
      <c r="EMB42" s="1"/>
      <c r="EMC42" s="1"/>
      <c r="EMD42" s="1"/>
      <c r="EME42" s="1"/>
      <c r="EMF42" s="1"/>
      <c r="EMG42" s="1"/>
      <c r="EMH42" s="1"/>
      <c r="EMI42" s="1"/>
      <c r="EMJ42" s="1"/>
      <c r="EMK42" s="1"/>
      <c r="EML42" s="1"/>
      <c r="EMM42" s="1"/>
      <c r="EMN42" s="1"/>
      <c r="EMO42" s="1"/>
      <c r="EMP42" s="1"/>
      <c r="EMQ42" s="1"/>
      <c r="EMR42" s="1"/>
      <c r="EMS42" s="1"/>
      <c r="EMT42" s="1"/>
      <c r="EMU42" s="1"/>
      <c r="EMV42" s="1"/>
      <c r="EMW42" s="1"/>
      <c r="EMX42" s="1"/>
      <c r="EMY42" s="1"/>
      <c r="EMZ42" s="1"/>
      <c r="ENA42" s="1"/>
      <c r="ENB42" s="1"/>
      <c r="ENC42" s="1"/>
      <c r="END42" s="1"/>
      <c r="ENE42" s="1"/>
      <c r="ENF42" s="1"/>
      <c r="ENG42" s="1"/>
      <c r="ENH42" s="1"/>
      <c r="ENI42" s="1"/>
      <c r="ENJ42" s="1"/>
      <c r="ENK42" s="1"/>
      <c r="ENL42" s="1"/>
      <c r="ENM42" s="1"/>
      <c r="ENN42" s="1"/>
      <c r="ENO42" s="1"/>
      <c r="ENP42" s="1"/>
      <c r="ENQ42" s="1"/>
      <c r="ENR42" s="1"/>
      <c r="ENS42" s="1"/>
      <c r="ENT42" s="1"/>
      <c r="ENU42" s="1"/>
      <c r="ENV42" s="1"/>
      <c r="ENW42" s="1"/>
      <c r="ENX42" s="1"/>
      <c r="ENY42" s="1"/>
      <c r="ENZ42" s="1"/>
      <c r="EOA42" s="1"/>
      <c r="EOB42" s="1"/>
      <c r="EOC42" s="1"/>
      <c r="EOD42" s="1"/>
      <c r="EOE42" s="1"/>
      <c r="EOF42" s="1"/>
      <c r="EOG42" s="1"/>
      <c r="EOH42" s="1"/>
      <c r="EOI42" s="1"/>
      <c r="EOJ42" s="1"/>
      <c r="EOK42" s="1"/>
      <c r="EOL42" s="1"/>
      <c r="EOM42" s="1"/>
      <c r="EON42" s="1"/>
      <c r="EOO42" s="1"/>
      <c r="EOP42" s="1"/>
      <c r="EOQ42" s="1"/>
      <c r="EOR42" s="1"/>
      <c r="EOS42" s="1"/>
      <c r="EOT42" s="1"/>
      <c r="EOU42" s="1"/>
      <c r="EOV42" s="1"/>
      <c r="EOW42" s="1"/>
      <c r="EOX42" s="1"/>
      <c r="EOY42" s="1"/>
      <c r="EOZ42" s="1"/>
      <c r="EPA42" s="1"/>
      <c r="EPB42" s="1"/>
      <c r="EPC42" s="1"/>
      <c r="EPD42" s="1"/>
      <c r="EPE42" s="1"/>
      <c r="EPF42" s="1"/>
      <c r="EPG42" s="1"/>
      <c r="EPH42" s="1"/>
      <c r="EPI42" s="1"/>
      <c r="EPJ42" s="1"/>
      <c r="EPK42" s="1"/>
      <c r="EPL42" s="1"/>
      <c r="EPM42" s="1"/>
      <c r="EPN42" s="1"/>
      <c r="EPO42" s="1"/>
      <c r="EPP42" s="1"/>
      <c r="EPQ42" s="1"/>
      <c r="EPR42" s="1"/>
      <c r="EPS42" s="1"/>
      <c r="EPT42" s="1"/>
      <c r="EPU42" s="1"/>
      <c r="EPV42" s="1"/>
      <c r="EPW42" s="1"/>
      <c r="EPX42" s="1"/>
      <c r="EPY42" s="1"/>
      <c r="EPZ42" s="1"/>
      <c r="EQA42" s="1"/>
      <c r="EQB42" s="1"/>
      <c r="EQC42" s="1"/>
      <c r="EQD42" s="1"/>
      <c r="EQE42" s="1"/>
      <c r="EQF42" s="1"/>
      <c r="EQG42" s="1"/>
      <c r="EQH42" s="1"/>
      <c r="EQI42" s="1"/>
      <c r="EQJ42" s="1"/>
      <c r="EQK42" s="1"/>
      <c r="EQL42" s="1"/>
      <c r="EQM42" s="1"/>
      <c r="EQN42" s="1"/>
      <c r="EQO42" s="1"/>
      <c r="EQP42" s="1"/>
      <c r="EQQ42" s="1"/>
      <c r="EQR42" s="1"/>
      <c r="EQS42" s="1"/>
      <c r="EQT42" s="1"/>
      <c r="EQU42" s="1"/>
      <c r="EQV42" s="1"/>
      <c r="EQW42" s="1"/>
      <c r="EQX42" s="1"/>
      <c r="EQY42" s="1"/>
      <c r="EQZ42" s="1"/>
      <c r="ERA42" s="1"/>
      <c r="ERB42" s="1"/>
      <c r="ERC42" s="1"/>
      <c r="ERD42" s="1"/>
      <c r="ERE42" s="1"/>
      <c r="ERF42" s="1"/>
      <c r="ERG42" s="1"/>
      <c r="ERH42" s="1"/>
      <c r="ERI42" s="1"/>
      <c r="ERJ42" s="1"/>
      <c r="ERK42" s="1"/>
      <c r="ERL42" s="1"/>
      <c r="ERM42" s="1"/>
      <c r="ERN42" s="1"/>
      <c r="ERO42" s="1"/>
      <c r="ERP42" s="1"/>
      <c r="ERQ42" s="1"/>
      <c r="ERR42" s="1"/>
      <c r="ERS42" s="1"/>
      <c r="ERT42" s="1"/>
      <c r="ERU42" s="1"/>
      <c r="ERV42" s="1"/>
      <c r="ERW42" s="1"/>
      <c r="ERX42" s="1"/>
      <c r="ERY42" s="1"/>
      <c r="ERZ42" s="1"/>
      <c r="ESA42" s="1"/>
      <c r="ESB42" s="1"/>
      <c r="ESC42" s="1"/>
      <c r="ESD42" s="1"/>
      <c r="ESE42" s="1"/>
      <c r="ESF42" s="1"/>
      <c r="ESG42" s="1"/>
      <c r="ESH42" s="1"/>
      <c r="ESI42" s="1"/>
      <c r="ESJ42" s="1"/>
      <c r="ESK42" s="1"/>
      <c r="ESL42" s="1"/>
      <c r="ESM42" s="1"/>
      <c r="ESN42" s="1"/>
      <c r="ESO42" s="1"/>
      <c r="ESP42" s="1"/>
      <c r="ESQ42" s="1"/>
      <c r="ESR42" s="1"/>
      <c r="ESS42" s="1"/>
      <c r="EST42" s="1"/>
      <c r="ESU42" s="1"/>
      <c r="ESV42" s="1"/>
      <c r="ESW42" s="1"/>
      <c r="ESX42" s="1"/>
      <c r="ESY42" s="1"/>
      <c r="ESZ42" s="1"/>
      <c r="ETA42" s="1"/>
      <c r="ETB42" s="1"/>
      <c r="ETC42" s="1"/>
      <c r="ETD42" s="1"/>
      <c r="ETE42" s="1"/>
      <c r="ETF42" s="1"/>
      <c r="ETG42" s="1"/>
      <c r="ETH42" s="1"/>
      <c r="ETI42" s="1"/>
      <c r="ETJ42" s="1"/>
      <c r="ETK42" s="1"/>
      <c r="ETL42" s="1"/>
      <c r="ETM42" s="1"/>
      <c r="ETN42" s="1"/>
      <c r="ETO42" s="1"/>
      <c r="ETP42" s="1"/>
      <c r="ETQ42" s="1"/>
      <c r="ETR42" s="1"/>
      <c r="ETS42" s="1"/>
      <c r="ETT42" s="1"/>
      <c r="ETU42" s="1"/>
      <c r="ETV42" s="1"/>
      <c r="ETW42" s="1"/>
      <c r="ETX42" s="1"/>
      <c r="ETY42" s="1"/>
      <c r="ETZ42" s="1"/>
      <c r="EUA42" s="1"/>
      <c r="EUB42" s="1"/>
      <c r="EUC42" s="1"/>
      <c r="EUD42" s="1"/>
      <c r="EUE42" s="1"/>
      <c r="EUF42" s="1"/>
      <c r="EUG42" s="1"/>
      <c r="EUH42" s="1"/>
      <c r="EUI42" s="1"/>
      <c r="EUJ42" s="1"/>
      <c r="EUK42" s="1"/>
      <c r="EUL42" s="1"/>
      <c r="EUM42" s="1"/>
      <c r="EUN42" s="1"/>
      <c r="EUO42" s="1"/>
      <c r="EUP42" s="1"/>
      <c r="EUQ42" s="1"/>
      <c r="EUR42" s="1"/>
      <c r="EUS42" s="1"/>
      <c r="EUT42" s="1"/>
      <c r="EUU42" s="1"/>
      <c r="EUV42" s="1"/>
      <c r="EUW42" s="1"/>
      <c r="EUX42" s="1"/>
      <c r="EUY42" s="1"/>
      <c r="EUZ42" s="1"/>
      <c r="EVA42" s="1"/>
      <c r="EVB42" s="1"/>
      <c r="EVC42" s="1"/>
      <c r="EVD42" s="1"/>
      <c r="EVE42" s="1"/>
      <c r="EVF42" s="1"/>
      <c r="EVG42" s="1"/>
      <c r="EVH42" s="1"/>
      <c r="EVI42" s="1"/>
      <c r="EVJ42" s="1"/>
      <c r="EVK42" s="1"/>
      <c r="EVL42" s="1"/>
      <c r="EVM42" s="1"/>
      <c r="EVN42" s="1"/>
      <c r="EVO42" s="1"/>
      <c r="EVP42" s="1"/>
      <c r="EVQ42" s="1"/>
      <c r="EVR42" s="1"/>
      <c r="EVS42" s="1"/>
      <c r="EVT42" s="1"/>
      <c r="EVU42" s="1"/>
      <c r="EVV42" s="1"/>
      <c r="EVW42" s="1"/>
      <c r="EVX42" s="1"/>
      <c r="EVY42" s="1"/>
      <c r="EVZ42" s="1"/>
      <c r="EWA42" s="1"/>
      <c r="EWB42" s="1"/>
      <c r="EWC42" s="1"/>
      <c r="EWD42" s="1"/>
      <c r="EWE42" s="1"/>
      <c r="EWF42" s="1"/>
      <c r="EWG42" s="1"/>
      <c r="EWH42" s="1"/>
      <c r="EWI42" s="1"/>
      <c r="EWJ42" s="1"/>
      <c r="EWK42" s="1"/>
      <c r="EWL42" s="1"/>
      <c r="EWM42" s="1"/>
      <c r="EWN42" s="1"/>
      <c r="EWO42" s="1"/>
      <c r="EWP42" s="1"/>
      <c r="EWQ42" s="1"/>
      <c r="EWR42" s="1"/>
      <c r="EWS42" s="1"/>
      <c r="EWT42" s="1"/>
      <c r="EWU42" s="1"/>
      <c r="EWV42" s="1"/>
      <c r="EWW42" s="1"/>
      <c r="EWX42" s="1"/>
      <c r="EWY42" s="1"/>
      <c r="EWZ42" s="1"/>
      <c r="EXA42" s="1"/>
      <c r="EXB42" s="1"/>
      <c r="EXC42" s="1"/>
      <c r="EXD42" s="1"/>
      <c r="EXE42" s="1"/>
      <c r="EXF42" s="1"/>
      <c r="EXG42" s="1"/>
      <c r="EXH42" s="1"/>
      <c r="EXI42" s="1"/>
      <c r="EXJ42" s="1"/>
      <c r="EXK42" s="1"/>
      <c r="EXL42" s="1"/>
      <c r="EXM42" s="1"/>
      <c r="EXN42" s="1"/>
      <c r="EXO42" s="1"/>
      <c r="EXP42" s="1"/>
      <c r="EXQ42" s="1"/>
      <c r="EXR42" s="1"/>
      <c r="EXS42" s="1"/>
      <c r="EXT42" s="1"/>
      <c r="EXU42" s="1"/>
      <c r="EXV42" s="1"/>
      <c r="EXW42" s="1"/>
      <c r="EXX42" s="1"/>
      <c r="EXY42" s="1"/>
      <c r="EXZ42" s="1"/>
      <c r="EYA42" s="1"/>
      <c r="EYB42" s="1"/>
      <c r="EYC42" s="1"/>
      <c r="EYD42" s="1"/>
      <c r="EYE42" s="1"/>
      <c r="EYF42" s="1"/>
      <c r="EYG42" s="1"/>
      <c r="EYH42" s="1"/>
      <c r="EYI42" s="1"/>
      <c r="EYJ42" s="1"/>
      <c r="EYK42" s="1"/>
      <c r="EYL42" s="1"/>
      <c r="EYM42" s="1"/>
      <c r="EYN42" s="1"/>
      <c r="EYO42" s="1"/>
      <c r="EYP42" s="1"/>
      <c r="EYQ42" s="1"/>
      <c r="EYR42" s="1"/>
      <c r="EYS42" s="1"/>
      <c r="EYT42" s="1"/>
      <c r="EYU42" s="1"/>
      <c r="EYV42" s="1"/>
      <c r="EYW42" s="1"/>
      <c r="EYX42" s="1"/>
      <c r="EYY42" s="1"/>
      <c r="EYZ42" s="1"/>
      <c r="EZA42" s="1"/>
      <c r="EZB42" s="1"/>
      <c r="EZC42" s="1"/>
      <c r="EZD42" s="1"/>
      <c r="EZE42" s="1"/>
      <c r="EZF42" s="1"/>
      <c r="EZG42" s="1"/>
      <c r="EZH42" s="1"/>
      <c r="EZI42" s="1"/>
      <c r="EZJ42" s="1"/>
      <c r="EZK42" s="1"/>
      <c r="EZL42" s="1"/>
      <c r="EZM42" s="1"/>
      <c r="EZN42" s="1"/>
      <c r="EZO42" s="1"/>
      <c r="EZP42" s="1"/>
      <c r="EZQ42" s="1"/>
      <c r="EZR42" s="1"/>
      <c r="EZS42" s="1"/>
      <c r="EZT42" s="1"/>
      <c r="EZU42" s="1"/>
      <c r="EZV42" s="1"/>
      <c r="EZW42" s="1"/>
      <c r="EZX42" s="1"/>
      <c r="EZY42" s="1"/>
      <c r="EZZ42" s="1"/>
      <c r="FAA42" s="1"/>
      <c r="FAB42" s="1"/>
      <c r="FAC42" s="1"/>
      <c r="FAD42" s="1"/>
      <c r="FAE42" s="1"/>
      <c r="FAF42" s="1"/>
      <c r="FAG42" s="1"/>
      <c r="FAH42" s="1"/>
      <c r="FAI42" s="1"/>
      <c r="FAJ42" s="1"/>
      <c r="FAK42" s="1"/>
      <c r="FAL42" s="1"/>
      <c r="FAM42" s="1"/>
      <c r="FAN42" s="1"/>
      <c r="FAO42" s="1"/>
      <c r="FAP42" s="1"/>
      <c r="FAQ42" s="1"/>
      <c r="FAR42" s="1"/>
      <c r="FAS42" s="1"/>
      <c r="FAT42" s="1"/>
      <c r="FAU42" s="1"/>
      <c r="FAV42" s="1"/>
      <c r="FAW42" s="1"/>
      <c r="FAX42" s="1"/>
      <c r="FAY42" s="1"/>
      <c r="FAZ42" s="1"/>
      <c r="FBA42" s="1"/>
      <c r="FBB42" s="1"/>
      <c r="FBC42" s="1"/>
      <c r="FBD42" s="1"/>
      <c r="FBE42" s="1"/>
      <c r="FBF42" s="1"/>
      <c r="FBG42" s="1"/>
      <c r="FBH42" s="1"/>
      <c r="FBI42" s="1"/>
      <c r="FBJ42" s="1"/>
      <c r="FBK42" s="1"/>
      <c r="FBL42" s="1"/>
      <c r="FBM42" s="1"/>
      <c r="FBN42" s="1"/>
      <c r="FBO42" s="1"/>
      <c r="FBP42" s="1"/>
      <c r="FBQ42" s="1"/>
      <c r="FBR42" s="1"/>
      <c r="FBS42" s="1"/>
      <c r="FBT42" s="1"/>
      <c r="FBU42" s="1"/>
      <c r="FBV42" s="1"/>
      <c r="FBW42" s="1"/>
      <c r="FBX42" s="1"/>
      <c r="FBY42" s="1"/>
      <c r="FBZ42" s="1"/>
      <c r="FCA42" s="1"/>
      <c r="FCB42" s="1"/>
      <c r="FCC42" s="1"/>
      <c r="FCD42" s="1"/>
      <c r="FCE42" s="1"/>
      <c r="FCF42" s="1"/>
      <c r="FCG42" s="1"/>
      <c r="FCH42" s="1"/>
      <c r="FCI42" s="1"/>
      <c r="FCJ42" s="1"/>
      <c r="FCK42" s="1"/>
      <c r="FCL42" s="1"/>
      <c r="FCM42" s="1"/>
      <c r="FCN42" s="1"/>
      <c r="FCO42" s="1"/>
      <c r="FCP42" s="1"/>
      <c r="FCQ42" s="1"/>
      <c r="FCR42" s="1"/>
      <c r="FCS42" s="1"/>
      <c r="FCT42" s="1"/>
      <c r="FCU42" s="1"/>
      <c r="FCV42" s="1"/>
      <c r="FCW42" s="1"/>
      <c r="FCX42" s="1"/>
      <c r="FCY42" s="1"/>
      <c r="FCZ42" s="1"/>
      <c r="FDA42" s="1"/>
      <c r="FDB42" s="1"/>
      <c r="FDC42" s="1"/>
      <c r="FDD42" s="1"/>
      <c r="FDE42" s="1"/>
      <c r="FDF42" s="1"/>
      <c r="FDG42" s="1"/>
      <c r="FDH42" s="1"/>
      <c r="FDI42" s="1"/>
      <c r="FDJ42" s="1"/>
      <c r="FDK42" s="1"/>
      <c r="FDL42" s="1"/>
      <c r="FDM42" s="1"/>
      <c r="FDN42" s="1"/>
      <c r="FDO42" s="1"/>
      <c r="FDP42" s="1"/>
      <c r="FDQ42" s="1"/>
      <c r="FDR42" s="1"/>
      <c r="FDS42" s="1"/>
      <c r="FDT42" s="1"/>
      <c r="FDU42" s="1"/>
      <c r="FDV42" s="1"/>
      <c r="FDW42" s="1"/>
      <c r="FDX42" s="1"/>
      <c r="FDY42" s="1"/>
      <c r="FDZ42" s="1"/>
      <c r="FEA42" s="1"/>
      <c r="FEB42" s="1"/>
      <c r="FEC42" s="1"/>
      <c r="FED42" s="1"/>
      <c r="FEE42" s="1"/>
      <c r="FEF42" s="1"/>
      <c r="FEG42" s="1"/>
      <c r="FEH42" s="1"/>
      <c r="FEI42" s="1"/>
      <c r="FEJ42" s="1"/>
      <c r="FEK42" s="1"/>
      <c r="FEL42" s="1"/>
      <c r="FEM42" s="1"/>
      <c r="FEN42" s="1"/>
      <c r="FEO42" s="1"/>
      <c r="FEP42" s="1"/>
      <c r="FEQ42" s="1"/>
      <c r="FER42" s="1"/>
      <c r="FES42" s="1"/>
      <c r="FET42" s="1"/>
      <c r="FEU42" s="1"/>
      <c r="FEV42" s="1"/>
      <c r="FEW42" s="1"/>
      <c r="FEX42" s="1"/>
      <c r="FEY42" s="1"/>
      <c r="FEZ42" s="1"/>
      <c r="FFA42" s="1"/>
      <c r="FFB42" s="1"/>
      <c r="FFC42" s="1"/>
      <c r="FFD42" s="1"/>
      <c r="FFE42" s="1"/>
      <c r="FFF42" s="1"/>
      <c r="FFG42" s="1"/>
      <c r="FFH42" s="1"/>
      <c r="FFI42" s="1"/>
      <c r="FFJ42" s="1"/>
      <c r="FFK42" s="1"/>
      <c r="FFL42" s="1"/>
      <c r="FFM42" s="1"/>
      <c r="FFN42" s="1"/>
      <c r="FFO42" s="1"/>
      <c r="FFP42" s="1"/>
      <c r="FFQ42" s="1"/>
      <c r="FFR42" s="1"/>
      <c r="FFS42" s="1"/>
      <c r="FFT42" s="1"/>
      <c r="FFU42" s="1"/>
      <c r="FFV42" s="1"/>
      <c r="FFW42" s="1"/>
      <c r="FFX42" s="1"/>
      <c r="FFY42" s="1"/>
      <c r="FFZ42" s="1"/>
      <c r="FGA42" s="1"/>
      <c r="FGB42" s="1"/>
      <c r="FGC42" s="1"/>
      <c r="FGD42" s="1"/>
      <c r="FGE42" s="1"/>
      <c r="FGF42" s="1"/>
      <c r="FGG42" s="1"/>
      <c r="FGH42" s="1"/>
      <c r="FGI42" s="1"/>
      <c r="FGJ42" s="1"/>
      <c r="FGK42" s="1"/>
      <c r="FGL42" s="1"/>
      <c r="FGM42" s="1"/>
      <c r="FGN42" s="1"/>
      <c r="FGO42" s="1"/>
      <c r="FGP42" s="1"/>
      <c r="FGQ42" s="1"/>
      <c r="FGR42" s="1"/>
      <c r="FGS42" s="1"/>
      <c r="FGT42" s="1"/>
      <c r="FGU42" s="1"/>
      <c r="FGV42" s="1"/>
      <c r="FGW42" s="1"/>
      <c r="FGX42" s="1"/>
      <c r="FGY42" s="1"/>
      <c r="FGZ42" s="1"/>
      <c r="FHA42" s="1"/>
      <c r="FHB42" s="1"/>
      <c r="FHC42" s="1"/>
      <c r="FHD42" s="1"/>
      <c r="FHE42" s="1"/>
      <c r="FHF42" s="1"/>
      <c r="FHG42" s="1"/>
      <c r="FHH42" s="1"/>
      <c r="FHI42" s="1"/>
      <c r="FHJ42" s="1"/>
      <c r="FHK42" s="1"/>
      <c r="FHL42" s="1"/>
      <c r="FHM42" s="1"/>
      <c r="FHN42" s="1"/>
      <c r="FHO42" s="1"/>
      <c r="FHP42" s="1"/>
      <c r="FHQ42" s="1"/>
      <c r="FHR42" s="1"/>
      <c r="FHS42" s="1"/>
      <c r="FHT42" s="1"/>
      <c r="FHU42" s="1"/>
      <c r="FHV42" s="1"/>
      <c r="FHW42" s="1"/>
      <c r="FHX42" s="1"/>
      <c r="FHY42" s="1"/>
      <c r="FHZ42" s="1"/>
      <c r="FIA42" s="1"/>
      <c r="FIB42" s="1"/>
      <c r="FIC42" s="1"/>
      <c r="FID42" s="1"/>
      <c r="FIE42" s="1"/>
      <c r="FIF42" s="1"/>
      <c r="FIG42" s="1"/>
      <c r="FIH42" s="1"/>
      <c r="FII42" s="1"/>
      <c r="FIJ42" s="1"/>
      <c r="FIK42" s="1"/>
      <c r="FIL42" s="1"/>
      <c r="FIM42" s="1"/>
      <c r="FIN42" s="1"/>
      <c r="FIO42" s="1"/>
      <c r="FIP42" s="1"/>
      <c r="FIQ42" s="1"/>
      <c r="FIR42" s="1"/>
      <c r="FIS42" s="1"/>
      <c r="FIT42" s="1"/>
      <c r="FIU42" s="1"/>
      <c r="FIV42" s="1"/>
      <c r="FIW42" s="1"/>
      <c r="FIX42" s="1"/>
      <c r="FIY42" s="1"/>
      <c r="FIZ42" s="1"/>
      <c r="FJA42" s="1"/>
      <c r="FJB42" s="1"/>
      <c r="FJC42" s="1"/>
      <c r="FJD42" s="1"/>
      <c r="FJE42" s="1"/>
      <c r="FJF42" s="1"/>
      <c r="FJG42" s="1"/>
      <c r="FJH42" s="1"/>
      <c r="FJI42" s="1"/>
      <c r="FJJ42" s="1"/>
      <c r="FJK42" s="1"/>
      <c r="FJL42" s="1"/>
      <c r="FJM42" s="1"/>
      <c r="FJN42" s="1"/>
      <c r="FJO42" s="1"/>
      <c r="FJP42" s="1"/>
      <c r="FJQ42" s="1"/>
      <c r="FJR42" s="1"/>
      <c r="FJS42" s="1"/>
      <c r="FJT42" s="1"/>
      <c r="FJU42" s="1"/>
      <c r="FJV42" s="1"/>
      <c r="FJW42" s="1"/>
      <c r="FJX42" s="1"/>
      <c r="FJY42" s="1"/>
      <c r="FJZ42" s="1"/>
      <c r="FKA42" s="1"/>
      <c r="FKB42" s="1"/>
      <c r="FKC42" s="1"/>
      <c r="FKD42" s="1"/>
      <c r="FKE42" s="1"/>
      <c r="FKF42" s="1"/>
      <c r="FKG42" s="1"/>
      <c r="FKH42" s="1"/>
      <c r="FKI42" s="1"/>
      <c r="FKJ42" s="1"/>
      <c r="FKK42" s="1"/>
      <c r="FKL42" s="1"/>
      <c r="FKM42" s="1"/>
      <c r="FKN42" s="1"/>
      <c r="FKO42" s="1"/>
      <c r="FKP42" s="1"/>
      <c r="FKQ42" s="1"/>
      <c r="FKR42" s="1"/>
      <c r="FKS42" s="1"/>
      <c r="FKT42" s="1"/>
      <c r="FKU42" s="1"/>
      <c r="FKV42" s="1"/>
      <c r="FKW42" s="1"/>
      <c r="FKX42" s="1"/>
      <c r="FKY42" s="1"/>
      <c r="FKZ42" s="1"/>
      <c r="FLA42" s="1"/>
      <c r="FLB42" s="1"/>
      <c r="FLC42" s="1"/>
      <c r="FLD42" s="1"/>
      <c r="FLE42" s="1"/>
      <c r="FLF42" s="1"/>
      <c r="FLG42" s="1"/>
      <c r="FLH42" s="1"/>
      <c r="FLI42" s="1"/>
      <c r="FLJ42" s="1"/>
      <c r="FLK42" s="1"/>
      <c r="FLL42" s="1"/>
      <c r="FLM42" s="1"/>
      <c r="FLN42" s="1"/>
      <c r="FLO42" s="1"/>
      <c r="FLP42" s="1"/>
      <c r="FLQ42" s="1"/>
      <c r="FLR42" s="1"/>
      <c r="FLS42" s="1"/>
      <c r="FLT42" s="1"/>
      <c r="FLU42" s="1"/>
      <c r="FLV42" s="1"/>
      <c r="FLW42" s="1"/>
      <c r="FLX42" s="1"/>
      <c r="FLY42" s="1"/>
      <c r="FLZ42" s="1"/>
      <c r="FMA42" s="1"/>
      <c r="FMB42" s="1"/>
      <c r="FMC42" s="1"/>
      <c r="FMD42" s="1"/>
      <c r="FME42" s="1"/>
      <c r="FMF42" s="1"/>
      <c r="FMG42" s="1"/>
      <c r="FMH42" s="1"/>
      <c r="FMI42" s="1"/>
      <c r="FMJ42" s="1"/>
      <c r="FMK42" s="1"/>
      <c r="FML42" s="1"/>
      <c r="FMM42" s="1"/>
      <c r="FMN42" s="1"/>
      <c r="FMO42" s="1"/>
      <c r="FMP42" s="1"/>
      <c r="FMQ42" s="1"/>
      <c r="FMR42" s="1"/>
      <c r="FMS42" s="1"/>
      <c r="FMT42" s="1"/>
      <c r="FMU42" s="1"/>
      <c r="FMV42" s="1"/>
      <c r="FMW42" s="1"/>
      <c r="FMX42" s="1"/>
      <c r="FMY42" s="1"/>
      <c r="FMZ42" s="1"/>
      <c r="FNA42" s="1"/>
      <c r="FNB42" s="1"/>
      <c r="FNC42" s="1"/>
      <c r="FND42" s="1"/>
      <c r="FNE42" s="1"/>
      <c r="FNF42" s="1"/>
      <c r="FNG42" s="1"/>
      <c r="FNH42" s="1"/>
      <c r="FNI42" s="1"/>
      <c r="FNJ42" s="1"/>
      <c r="FNK42" s="1"/>
      <c r="FNL42" s="1"/>
      <c r="FNM42" s="1"/>
      <c r="FNN42" s="1"/>
      <c r="FNO42" s="1"/>
      <c r="FNP42" s="1"/>
      <c r="FNQ42" s="1"/>
      <c r="FNR42" s="1"/>
      <c r="FNS42" s="1"/>
      <c r="FNT42" s="1"/>
      <c r="FNU42" s="1"/>
      <c r="FNV42" s="1"/>
      <c r="FNW42" s="1"/>
      <c r="FNX42" s="1"/>
      <c r="FNY42" s="1"/>
      <c r="FNZ42" s="1"/>
      <c r="FOA42" s="1"/>
      <c r="FOB42" s="1"/>
      <c r="FOC42" s="1"/>
      <c r="FOD42" s="1"/>
      <c r="FOE42" s="1"/>
      <c r="FOF42" s="1"/>
      <c r="FOG42" s="1"/>
      <c r="FOH42" s="1"/>
      <c r="FOI42" s="1"/>
      <c r="FOJ42" s="1"/>
      <c r="FOK42" s="1"/>
      <c r="FOL42" s="1"/>
      <c r="FOM42" s="1"/>
      <c r="FON42" s="1"/>
      <c r="FOO42" s="1"/>
      <c r="FOP42" s="1"/>
      <c r="FOQ42" s="1"/>
      <c r="FOR42" s="1"/>
      <c r="FOS42" s="1"/>
      <c r="FOT42" s="1"/>
      <c r="FOU42" s="1"/>
      <c r="FOV42" s="1"/>
      <c r="FOW42" s="1"/>
      <c r="FOX42" s="1"/>
      <c r="FOY42" s="1"/>
      <c r="FOZ42" s="1"/>
      <c r="FPA42" s="1"/>
      <c r="FPB42" s="1"/>
      <c r="FPC42" s="1"/>
      <c r="FPD42" s="1"/>
      <c r="FPE42" s="1"/>
      <c r="FPF42" s="1"/>
      <c r="FPG42" s="1"/>
      <c r="FPH42" s="1"/>
      <c r="FPI42" s="1"/>
      <c r="FPJ42" s="1"/>
      <c r="FPK42" s="1"/>
      <c r="FPL42" s="1"/>
      <c r="FPM42" s="1"/>
      <c r="FPN42" s="1"/>
      <c r="FPO42" s="1"/>
      <c r="FPP42" s="1"/>
      <c r="FPQ42" s="1"/>
      <c r="FPR42" s="1"/>
      <c r="FPS42" s="1"/>
      <c r="FPT42" s="1"/>
      <c r="FPU42" s="1"/>
      <c r="FPV42" s="1"/>
      <c r="FPW42" s="1"/>
      <c r="FPX42" s="1"/>
      <c r="FPY42" s="1"/>
      <c r="FPZ42" s="1"/>
      <c r="FQA42" s="1"/>
      <c r="FQB42" s="1"/>
      <c r="FQC42" s="1"/>
      <c r="FQD42" s="1"/>
      <c r="FQE42" s="1"/>
      <c r="FQF42" s="1"/>
      <c r="FQG42" s="1"/>
      <c r="FQH42" s="1"/>
      <c r="FQI42" s="1"/>
      <c r="FQJ42" s="1"/>
      <c r="FQK42" s="1"/>
      <c r="FQL42" s="1"/>
      <c r="FQM42" s="1"/>
      <c r="FQN42" s="1"/>
      <c r="FQO42" s="1"/>
      <c r="FQP42" s="1"/>
      <c r="FQQ42" s="1"/>
      <c r="FQR42" s="1"/>
      <c r="FQS42" s="1"/>
      <c r="FQT42" s="1"/>
      <c r="FQU42" s="1"/>
      <c r="FQV42" s="1"/>
      <c r="FQW42" s="1"/>
      <c r="FQX42" s="1"/>
      <c r="FQY42" s="1"/>
      <c r="FQZ42" s="1"/>
      <c r="FRA42" s="1"/>
      <c r="FRB42" s="1"/>
      <c r="FRC42" s="1"/>
      <c r="FRD42" s="1"/>
      <c r="FRE42" s="1"/>
      <c r="FRF42" s="1"/>
      <c r="FRG42" s="1"/>
      <c r="FRH42" s="1"/>
      <c r="FRI42" s="1"/>
      <c r="FRJ42" s="1"/>
      <c r="FRK42" s="1"/>
      <c r="FRL42" s="1"/>
      <c r="FRM42" s="1"/>
      <c r="FRN42" s="1"/>
      <c r="FRO42" s="1"/>
      <c r="FRP42" s="1"/>
      <c r="FRQ42" s="1"/>
      <c r="FRR42" s="1"/>
      <c r="FRS42" s="1"/>
      <c r="FRT42" s="1"/>
      <c r="FRU42" s="1"/>
      <c r="FRV42" s="1"/>
      <c r="FRW42" s="1"/>
      <c r="FRX42" s="1"/>
      <c r="FRY42" s="1"/>
      <c r="FRZ42" s="1"/>
      <c r="FSA42" s="1"/>
      <c r="FSB42" s="1"/>
      <c r="FSC42" s="1"/>
      <c r="FSD42" s="1"/>
      <c r="FSE42" s="1"/>
      <c r="FSF42" s="1"/>
      <c r="FSG42" s="1"/>
      <c r="FSH42" s="1"/>
      <c r="FSI42" s="1"/>
      <c r="FSJ42" s="1"/>
      <c r="FSK42" s="1"/>
      <c r="FSL42" s="1"/>
      <c r="FSM42" s="1"/>
      <c r="FSN42" s="1"/>
      <c r="FSO42" s="1"/>
      <c r="FSP42" s="1"/>
      <c r="FSQ42" s="1"/>
      <c r="FSR42" s="1"/>
      <c r="FSS42" s="1"/>
      <c r="FST42" s="1"/>
      <c r="FSU42" s="1"/>
      <c r="FSV42" s="1"/>
      <c r="FSW42" s="1"/>
      <c r="FSX42" s="1"/>
      <c r="FSY42" s="1"/>
      <c r="FSZ42" s="1"/>
      <c r="FTA42" s="1"/>
      <c r="FTB42" s="1"/>
      <c r="FTC42" s="1"/>
      <c r="FTD42" s="1"/>
      <c r="FTE42" s="1"/>
      <c r="FTF42" s="1"/>
      <c r="FTG42" s="1"/>
      <c r="FTH42" s="1"/>
      <c r="FTI42" s="1"/>
      <c r="FTJ42" s="1"/>
      <c r="FTK42" s="1"/>
      <c r="FTL42" s="1"/>
      <c r="FTM42" s="1"/>
      <c r="FTN42" s="1"/>
      <c r="FTO42" s="1"/>
      <c r="FTP42" s="1"/>
      <c r="FTQ42" s="1"/>
      <c r="FTR42" s="1"/>
      <c r="FTS42" s="1"/>
      <c r="FTT42" s="1"/>
      <c r="FTU42" s="1"/>
      <c r="FTV42" s="1"/>
      <c r="FTW42" s="1"/>
      <c r="FTX42" s="1"/>
      <c r="FTY42" s="1"/>
      <c r="FTZ42" s="1"/>
      <c r="FUA42" s="1"/>
      <c r="FUB42" s="1"/>
      <c r="FUC42" s="1"/>
      <c r="FUD42" s="1"/>
      <c r="FUE42" s="1"/>
      <c r="FUF42" s="1"/>
      <c r="FUG42" s="1"/>
      <c r="FUH42" s="1"/>
      <c r="FUI42" s="1"/>
      <c r="FUJ42" s="1"/>
      <c r="FUK42" s="1"/>
      <c r="FUL42" s="1"/>
      <c r="FUM42" s="1"/>
      <c r="FUN42" s="1"/>
      <c r="FUO42" s="1"/>
      <c r="FUP42" s="1"/>
      <c r="FUQ42" s="1"/>
      <c r="FUR42" s="1"/>
      <c r="FUS42" s="1"/>
      <c r="FUT42" s="1"/>
      <c r="FUU42" s="1"/>
      <c r="FUV42" s="1"/>
      <c r="FUW42" s="1"/>
      <c r="FUX42" s="1"/>
      <c r="FUY42" s="1"/>
      <c r="FUZ42" s="1"/>
      <c r="FVA42" s="1"/>
      <c r="FVB42" s="1"/>
      <c r="FVC42" s="1"/>
      <c r="FVD42" s="1"/>
      <c r="FVE42" s="1"/>
      <c r="FVF42" s="1"/>
      <c r="FVG42" s="1"/>
      <c r="FVH42" s="1"/>
      <c r="FVI42" s="1"/>
      <c r="FVJ42" s="1"/>
      <c r="FVK42" s="1"/>
      <c r="FVL42" s="1"/>
      <c r="FVM42" s="1"/>
      <c r="FVN42" s="1"/>
      <c r="FVO42" s="1"/>
      <c r="FVP42" s="1"/>
      <c r="FVQ42" s="1"/>
      <c r="FVR42" s="1"/>
      <c r="FVS42" s="1"/>
      <c r="FVT42" s="1"/>
      <c r="FVU42" s="1"/>
      <c r="FVV42" s="1"/>
      <c r="FVW42" s="1"/>
      <c r="FVX42" s="1"/>
      <c r="FVY42" s="1"/>
      <c r="FVZ42" s="1"/>
      <c r="FWA42" s="1"/>
      <c r="FWB42" s="1"/>
      <c r="FWC42" s="1"/>
      <c r="FWD42" s="1"/>
      <c r="FWE42" s="1"/>
      <c r="FWF42" s="1"/>
      <c r="FWG42" s="1"/>
      <c r="FWH42" s="1"/>
      <c r="FWI42" s="1"/>
      <c r="FWJ42" s="1"/>
      <c r="FWK42" s="1"/>
      <c r="FWL42" s="1"/>
      <c r="FWM42" s="1"/>
      <c r="FWN42" s="1"/>
      <c r="FWO42" s="1"/>
      <c r="FWP42" s="1"/>
      <c r="FWQ42" s="1"/>
      <c r="FWR42" s="1"/>
      <c r="FWS42" s="1"/>
      <c r="FWT42" s="1"/>
      <c r="FWU42" s="1"/>
      <c r="FWV42" s="1"/>
      <c r="FWW42" s="1"/>
      <c r="FWX42" s="1"/>
      <c r="FWY42" s="1"/>
      <c r="FWZ42" s="1"/>
      <c r="FXA42" s="1"/>
      <c r="FXB42" s="1"/>
      <c r="FXC42" s="1"/>
      <c r="FXD42" s="1"/>
      <c r="FXE42" s="1"/>
      <c r="FXF42" s="1"/>
      <c r="FXG42" s="1"/>
      <c r="FXH42" s="1"/>
      <c r="FXI42" s="1"/>
      <c r="FXJ42" s="1"/>
      <c r="FXK42" s="1"/>
      <c r="FXL42" s="1"/>
      <c r="FXM42" s="1"/>
      <c r="FXN42" s="1"/>
      <c r="FXO42" s="1"/>
      <c r="FXP42" s="1"/>
      <c r="FXQ42" s="1"/>
      <c r="FXR42" s="1"/>
      <c r="FXS42" s="1"/>
      <c r="FXT42" s="1"/>
      <c r="FXU42" s="1"/>
      <c r="FXV42" s="1"/>
      <c r="FXW42" s="1"/>
      <c r="FXX42" s="1"/>
      <c r="FXY42" s="1"/>
      <c r="FXZ42" s="1"/>
      <c r="FYA42" s="1"/>
      <c r="FYB42" s="1"/>
      <c r="FYC42" s="1"/>
      <c r="FYD42" s="1"/>
      <c r="FYE42" s="1"/>
      <c r="FYF42" s="1"/>
      <c r="FYG42" s="1"/>
      <c r="FYH42" s="1"/>
      <c r="FYI42" s="1"/>
      <c r="FYJ42" s="1"/>
      <c r="FYK42" s="1"/>
      <c r="FYL42" s="1"/>
      <c r="FYM42" s="1"/>
      <c r="FYN42" s="1"/>
      <c r="FYO42" s="1"/>
      <c r="FYP42" s="1"/>
      <c r="FYQ42" s="1"/>
      <c r="FYR42" s="1"/>
      <c r="FYS42" s="1"/>
      <c r="FYT42" s="1"/>
      <c r="FYU42" s="1"/>
      <c r="FYV42" s="1"/>
      <c r="FYW42" s="1"/>
      <c r="FYX42" s="1"/>
      <c r="FYY42" s="1"/>
      <c r="FYZ42" s="1"/>
      <c r="FZA42" s="1"/>
      <c r="FZB42" s="1"/>
      <c r="FZC42" s="1"/>
      <c r="FZD42" s="1"/>
      <c r="FZE42" s="1"/>
      <c r="FZF42" s="1"/>
      <c r="FZG42" s="1"/>
      <c r="FZH42" s="1"/>
      <c r="FZI42" s="1"/>
      <c r="FZJ42" s="1"/>
      <c r="FZK42" s="1"/>
      <c r="FZL42" s="1"/>
      <c r="FZM42" s="1"/>
      <c r="FZN42" s="1"/>
      <c r="FZO42" s="1"/>
      <c r="FZP42" s="1"/>
      <c r="FZQ42" s="1"/>
      <c r="FZR42" s="1"/>
      <c r="FZS42" s="1"/>
      <c r="FZT42" s="1"/>
      <c r="FZU42" s="1"/>
      <c r="FZV42" s="1"/>
      <c r="FZW42" s="1"/>
      <c r="FZX42" s="1"/>
      <c r="FZY42" s="1"/>
      <c r="FZZ42" s="1"/>
      <c r="GAA42" s="1"/>
      <c r="GAB42" s="1"/>
      <c r="GAC42" s="1"/>
      <c r="GAD42" s="1"/>
      <c r="GAE42" s="1"/>
      <c r="GAF42" s="1"/>
      <c r="GAG42" s="1"/>
      <c r="GAH42" s="1"/>
      <c r="GAI42" s="1"/>
      <c r="GAJ42" s="1"/>
      <c r="GAK42" s="1"/>
      <c r="GAL42" s="1"/>
      <c r="GAM42" s="1"/>
      <c r="GAN42" s="1"/>
      <c r="GAO42" s="1"/>
      <c r="GAP42" s="1"/>
      <c r="GAQ42" s="1"/>
      <c r="GAR42" s="1"/>
      <c r="GAS42" s="1"/>
      <c r="GAT42" s="1"/>
      <c r="GAU42" s="1"/>
      <c r="GAV42" s="1"/>
      <c r="GAW42" s="1"/>
      <c r="GAX42" s="1"/>
      <c r="GAY42" s="1"/>
      <c r="GAZ42" s="1"/>
      <c r="GBA42" s="1"/>
      <c r="GBB42" s="1"/>
      <c r="GBC42" s="1"/>
      <c r="GBD42" s="1"/>
      <c r="GBE42" s="1"/>
      <c r="GBF42" s="1"/>
      <c r="GBG42" s="1"/>
      <c r="GBH42" s="1"/>
      <c r="GBI42" s="1"/>
      <c r="GBJ42" s="1"/>
      <c r="GBK42" s="1"/>
      <c r="GBL42" s="1"/>
      <c r="GBM42" s="1"/>
      <c r="GBN42" s="1"/>
      <c r="GBO42" s="1"/>
      <c r="GBP42" s="1"/>
      <c r="GBQ42" s="1"/>
      <c r="GBR42" s="1"/>
      <c r="GBS42" s="1"/>
      <c r="GBT42" s="1"/>
      <c r="GBU42" s="1"/>
      <c r="GBV42" s="1"/>
      <c r="GBW42" s="1"/>
      <c r="GBX42" s="1"/>
      <c r="GBY42" s="1"/>
      <c r="GBZ42" s="1"/>
      <c r="GCA42" s="1"/>
      <c r="GCB42" s="1"/>
      <c r="GCC42" s="1"/>
      <c r="GCD42" s="1"/>
      <c r="GCE42" s="1"/>
      <c r="GCF42" s="1"/>
      <c r="GCG42" s="1"/>
      <c r="GCH42" s="1"/>
      <c r="GCI42" s="1"/>
      <c r="GCJ42" s="1"/>
      <c r="GCK42" s="1"/>
      <c r="GCL42" s="1"/>
      <c r="GCM42" s="1"/>
      <c r="GCN42" s="1"/>
      <c r="GCO42" s="1"/>
      <c r="GCP42" s="1"/>
      <c r="GCQ42" s="1"/>
      <c r="GCR42" s="1"/>
      <c r="GCS42" s="1"/>
      <c r="GCT42" s="1"/>
      <c r="GCU42" s="1"/>
      <c r="GCV42" s="1"/>
      <c r="GCW42" s="1"/>
      <c r="GCX42" s="1"/>
      <c r="GCY42" s="1"/>
      <c r="GCZ42" s="1"/>
      <c r="GDA42" s="1"/>
      <c r="GDB42" s="1"/>
      <c r="GDC42" s="1"/>
      <c r="GDD42" s="1"/>
      <c r="GDE42" s="1"/>
      <c r="GDF42" s="1"/>
      <c r="GDG42" s="1"/>
      <c r="GDH42" s="1"/>
      <c r="GDI42" s="1"/>
      <c r="GDJ42" s="1"/>
      <c r="GDK42" s="1"/>
      <c r="GDL42" s="1"/>
      <c r="GDM42" s="1"/>
      <c r="GDN42" s="1"/>
      <c r="GDO42" s="1"/>
      <c r="GDP42" s="1"/>
      <c r="GDQ42" s="1"/>
      <c r="GDR42" s="1"/>
      <c r="GDS42" s="1"/>
      <c r="GDT42" s="1"/>
      <c r="GDU42" s="1"/>
      <c r="GDV42" s="1"/>
      <c r="GDW42" s="1"/>
      <c r="GDX42" s="1"/>
      <c r="GDY42" s="1"/>
      <c r="GDZ42" s="1"/>
      <c r="GEA42" s="1"/>
      <c r="GEB42" s="1"/>
      <c r="GEC42" s="1"/>
      <c r="GED42" s="1"/>
      <c r="GEE42" s="1"/>
      <c r="GEF42" s="1"/>
      <c r="GEG42" s="1"/>
      <c r="GEH42" s="1"/>
      <c r="GEI42" s="1"/>
      <c r="GEJ42" s="1"/>
      <c r="GEK42" s="1"/>
      <c r="GEL42" s="1"/>
      <c r="GEM42" s="1"/>
      <c r="GEN42" s="1"/>
      <c r="GEO42" s="1"/>
      <c r="GEP42" s="1"/>
      <c r="GEQ42" s="1"/>
      <c r="GER42" s="1"/>
      <c r="GES42" s="1"/>
      <c r="GET42" s="1"/>
      <c r="GEU42" s="1"/>
      <c r="GEV42" s="1"/>
      <c r="GEW42" s="1"/>
      <c r="GEX42" s="1"/>
      <c r="GEY42" s="1"/>
      <c r="GEZ42" s="1"/>
      <c r="GFA42" s="1"/>
      <c r="GFB42" s="1"/>
      <c r="GFC42" s="1"/>
      <c r="GFD42" s="1"/>
      <c r="GFE42" s="1"/>
      <c r="GFF42" s="1"/>
      <c r="GFG42" s="1"/>
      <c r="GFH42" s="1"/>
      <c r="GFI42" s="1"/>
      <c r="GFJ42" s="1"/>
      <c r="GFK42" s="1"/>
      <c r="GFL42" s="1"/>
      <c r="GFM42" s="1"/>
      <c r="GFN42" s="1"/>
      <c r="GFO42" s="1"/>
      <c r="GFP42" s="1"/>
      <c r="GFQ42" s="1"/>
      <c r="GFR42" s="1"/>
      <c r="GFS42" s="1"/>
      <c r="GFT42" s="1"/>
      <c r="GFU42" s="1"/>
      <c r="GFV42" s="1"/>
      <c r="GFW42" s="1"/>
      <c r="GFX42" s="1"/>
      <c r="GFY42" s="1"/>
      <c r="GFZ42" s="1"/>
      <c r="GGA42" s="1"/>
      <c r="GGB42" s="1"/>
      <c r="GGC42" s="1"/>
      <c r="GGD42" s="1"/>
      <c r="GGE42" s="1"/>
      <c r="GGF42" s="1"/>
      <c r="GGG42" s="1"/>
      <c r="GGH42" s="1"/>
      <c r="GGI42" s="1"/>
      <c r="GGJ42" s="1"/>
      <c r="GGK42" s="1"/>
      <c r="GGL42" s="1"/>
      <c r="GGM42" s="1"/>
      <c r="GGN42" s="1"/>
      <c r="GGO42" s="1"/>
      <c r="GGP42" s="1"/>
      <c r="GGQ42" s="1"/>
      <c r="GGR42" s="1"/>
      <c r="GGS42" s="1"/>
      <c r="GGT42" s="1"/>
      <c r="GGU42" s="1"/>
      <c r="GGV42" s="1"/>
      <c r="GGW42" s="1"/>
      <c r="GGX42" s="1"/>
      <c r="GGY42" s="1"/>
      <c r="GGZ42" s="1"/>
      <c r="GHA42" s="1"/>
      <c r="GHB42" s="1"/>
      <c r="GHC42" s="1"/>
      <c r="GHD42" s="1"/>
      <c r="GHE42" s="1"/>
      <c r="GHF42" s="1"/>
      <c r="GHG42" s="1"/>
      <c r="GHH42" s="1"/>
      <c r="GHI42" s="1"/>
      <c r="GHJ42" s="1"/>
      <c r="GHK42" s="1"/>
      <c r="GHL42" s="1"/>
      <c r="GHM42" s="1"/>
      <c r="GHN42" s="1"/>
      <c r="GHO42" s="1"/>
      <c r="GHP42" s="1"/>
      <c r="GHQ42" s="1"/>
      <c r="GHR42" s="1"/>
      <c r="GHS42" s="1"/>
      <c r="GHT42" s="1"/>
      <c r="GHU42" s="1"/>
      <c r="GHV42" s="1"/>
      <c r="GHW42" s="1"/>
      <c r="GHX42" s="1"/>
      <c r="GHY42" s="1"/>
      <c r="GHZ42" s="1"/>
      <c r="GIA42" s="1"/>
      <c r="GIB42" s="1"/>
      <c r="GIC42" s="1"/>
      <c r="GID42" s="1"/>
      <c r="GIE42" s="1"/>
      <c r="GIF42" s="1"/>
      <c r="GIG42" s="1"/>
      <c r="GIH42" s="1"/>
      <c r="GII42" s="1"/>
      <c r="GIJ42" s="1"/>
      <c r="GIK42" s="1"/>
      <c r="GIL42" s="1"/>
      <c r="GIM42" s="1"/>
      <c r="GIN42" s="1"/>
      <c r="GIO42" s="1"/>
      <c r="GIP42" s="1"/>
      <c r="GIQ42" s="1"/>
      <c r="GIR42" s="1"/>
      <c r="GIS42" s="1"/>
      <c r="GIT42" s="1"/>
      <c r="GIU42" s="1"/>
      <c r="GIV42" s="1"/>
      <c r="GIW42" s="1"/>
      <c r="GIX42" s="1"/>
      <c r="GIY42" s="1"/>
      <c r="GIZ42" s="1"/>
      <c r="GJA42" s="1"/>
      <c r="GJB42" s="1"/>
      <c r="GJC42" s="1"/>
      <c r="GJD42" s="1"/>
      <c r="GJE42" s="1"/>
      <c r="GJF42" s="1"/>
      <c r="GJG42" s="1"/>
      <c r="GJH42" s="1"/>
      <c r="GJI42" s="1"/>
      <c r="GJJ42" s="1"/>
      <c r="GJK42" s="1"/>
      <c r="GJL42" s="1"/>
      <c r="GJM42" s="1"/>
      <c r="GJN42" s="1"/>
      <c r="GJO42" s="1"/>
      <c r="GJP42" s="1"/>
      <c r="GJQ42" s="1"/>
      <c r="GJR42" s="1"/>
      <c r="GJS42" s="1"/>
      <c r="GJT42" s="1"/>
      <c r="GJU42" s="1"/>
      <c r="GJV42" s="1"/>
      <c r="GJW42" s="1"/>
      <c r="GJX42" s="1"/>
      <c r="GJY42" s="1"/>
      <c r="GJZ42" s="1"/>
      <c r="GKA42" s="1"/>
      <c r="GKB42" s="1"/>
      <c r="GKC42" s="1"/>
      <c r="GKD42" s="1"/>
      <c r="GKE42" s="1"/>
      <c r="GKF42" s="1"/>
      <c r="GKG42" s="1"/>
      <c r="GKH42" s="1"/>
      <c r="GKI42" s="1"/>
      <c r="GKJ42" s="1"/>
      <c r="GKK42" s="1"/>
      <c r="GKL42" s="1"/>
      <c r="GKM42" s="1"/>
      <c r="GKN42" s="1"/>
      <c r="GKO42" s="1"/>
      <c r="GKP42" s="1"/>
      <c r="GKQ42" s="1"/>
      <c r="GKR42" s="1"/>
      <c r="GKS42" s="1"/>
      <c r="GKT42" s="1"/>
      <c r="GKU42" s="1"/>
      <c r="GKV42" s="1"/>
      <c r="GKW42" s="1"/>
      <c r="GKX42" s="1"/>
      <c r="GKY42" s="1"/>
      <c r="GKZ42" s="1"/>
      <c r="GLA42" s="1"/>
      <c r="GLB42" s="1"/>
      <c r="GLC42" s="1"/>
      <c r="GLD42" s="1"/>
      <c r="GLE42" s="1"/>
      <c r="GLF42" s="1"/>
      <c r="GLG42" s="1"/>
      <c r="GLH42" s="1"/>
      <c r="GLI42" s="1"/>
      <c r="GLJ42" s="1"/>
      <c r="GLK42" s="1"/>
      <c r="GLL42" s="1"/>
      <c r="GLM42" s="1"/>
      <c r="GLN42" s="1"/>
      <c r="GLO42" s="1"/>
      <c r="GLP42" s="1"/>
      <c r="GLQ42" s="1"/>
      <c r="GLR42" s="1"/>
      <c r="GLS42" s="1"/>
      <c r="GLT42" s="1"/>
      <c r="GLU42" s="1"/>
      <c r="GLV42" s="1"/>
      <c r="GLW42" s="1"/>
      <c r="GLX42" s="1"/>
      <c r="GLY42" s="1"/>
      <c r="GLZ42" s="1"/>
      <c r="GMA42" s="1"/>
      <c r="GMB42" s="1"/>
      <c r="GMC42" s="1"/>
      <c r="GMD42" s="1"/>
      <c r="GME42" s="1"/>
      <c r="GMF42" s="1"/>
      <c r="GMG42" s="1"/>
      <c r="GMH42" s="1"/>
      <c r="GMI42" s="1"/>
      <c r="GMJ42" s="1"/>
      <c r="GMK42" s="1"/>
      <c r="GML42" s="1"/>
      <c r="GMM42" s="1"/>
      <c r="GMN42" s="1"/>
      <c r="GMO42" s="1"/>
      <c r="GMP42" s="1"/>
      <c r="GMQ42" s="1"/>
      <c r="GMR42" s="1"/>
      <c r="GMS42" s="1"/>
      <c r="GMT42" s="1"/>
      <c r="GMU42" s="1"/>
      <c r="GMV42" s="1"/>
      <c r="GMW42" s="1"/>
      <c r="GMX42" s="1"/>
      <c r="GMY42" s="1"/>
      <c r="GMZ42" s="1"/>
      <c r="GNA42" s="1"/>
      <c r="GNB42" s="1"/>
      <c r="GNC42" s="1"/>
      <c r="GND42" s="1"/>
      <c r="GNE42" s="1"/>
      <c r="GNF42" s="1"/>
      <c r="GNG42" s="1"/>
      <c r="GNH42" s="1"/>
      <c r="GNI42" s="1"/>
      <c r="GNJ42" s="1"/>
      <c r="GNK42" s="1"/>
      <c r="GNL42" s="1"/>
      <c r="GNM42" s="1"/>
      <c r="GNN42" s="1"/>
      <c r="GNO42" s="1"/>
      <c r="GNP42" s="1"/>
      <c r="GNQ42" s="1"/>
      <c r="GNR42" s="1"/>
      <c r="GNS42" s="1"/>
      <c r="GNT42" s="1"/>
      <c r="GNU42" s="1"/>
      <c r="GNV42" s="1"/>
      <c r="GNW42" s="1"/>
      <c r="GNX42" s="1"/>
      <c r="GNY42" s="1"/>
      <c r="GNZ42" s="1"/>
      <c r="GOA42" s="1"/>
      <c r="GOB42" s="1"/>
      <c r="GOC42" s="1"/>
      <c r="GOD42" s="1"/>
      <c r="GOE42" s="1"/>
      <c r="GOF42" s="1"/>
      <c r="GOG42" s="1"/>
      <c r="GOH42" s="1"/>
      <c r="GOI42" s="1"/>
      <c r="GOJ42" s="1"/>
      <c r="GOK42" s="1"/>
      <c r="GOL42" s="1"/>
      <c r="GOM42" s="1"/>
      <c r="GON42" s="1"/>
      <c r="GOO42" s="1"/>
      <c r="GOP42" s="1"/>
      <c r="GOQ42" s="1"/>
      <c r="GOR42" s="1"/>
      <c r="GOS42" s="1"/>
      <c r="GOT42" s="1"/>
      <c r="GOU42" s="1"/>
      <c r="GOV42" s="1"/>
      <c r="GOW42" s="1"/>
      <c r="GOX42" s="1"/>
      <c r="GOY42" s="1"/>
      <c r="GOZ42" s="1"/>
      <c r="GPA42" s="1"/>
      <c r="GPB42" s="1"/>
      <c r="GPC42" s="1"/>
      <c r="GPD42" s="1"/>
      <c r="GPE42" s="1"/>
      <c r="GPF42" s="1"/>
      <c r="GPG42" s="1"/>
      <c r="GPH42" s="1"/>
      <c r="GPI42" s="1"/>
      <c r="GPJ42" s="1"/>
      <c r="GPK42" s="1"/>
      <c r="GPL42" s="1"/>
      <c r="GPM42" s="1"/>
      <c r="GPN42" s="1"/>
      <c r="GPO42" s="1"/>
      <c r="GPP42" s="1"/>
      <c r="GPQ42" s="1"/>
      <c r="GPR42" s="1"/>
      <c r="GPS42" s="1"/>
      <c r="GPT42" s="1"/>
      <c r="GPU42" s="1"/>
      <c r="GPV42" s="1"/>
      <c r="GPW42" s="1"/>
      <c r="GPX42" s="1"/>
      <c r="GPY42" s="1"/>
      <c r="GPZ42" s="1"/>
      <c r="GQA42" s="1"/>
      <c r="GQB42" s="1"/>
      <c r="GQC42" s="1"/>
      <c r="GQD42" s="1"/>
      <c r="GQE42" s="1"/>
      <c r="GQF42" s="1"/>
      <c r="GQG42" s="1"/>
      <c r="GQH42" s="1"/>
      <c r="GQI42" s="1"/>
      <c r="GQJ42" s="1"/>
      <c r="GQK42" s="1"/>
      <c r="GQL42" s="1"/>
      <c r="GQM42" s="1"/>
      <c r="GQN42" s="1"/>
      <c r="GQO42" s="1"/>
      <c r="GQP42" s="1"/>
      <c r="GQQ42" s="1"/>
      <c r="GQR42" s="1"/>
      <c r="GQS42" s="1"/>
      <c r="GQT42" s="1"/>
      <c r="GQU42" s="1"/>
      <c r="GQV42" s="1"/>
      <c r="GQW42" s="1"/>
      <c r="GQX42" s="1"/>
      <c r="GQY42" s="1"/>
      <c r="GQZ42" s="1"/>
      <c r="GRA42" s="1"/>
      <c r="GRB42" s="1"/>
      <c r="GRC42" s="1"/>
      <c r="GRD42" s="1"/>
      <c r="GRE42" s="1"/>
      <c r="GRF42" s="1"/>
      <c r="GRG42" s="1"/>
      <c r="GRH42" s="1"/>
      <c r="GRI42" s="1"/>
      <c r="GRJ42" s="1"/>
      <c r="GRK42" s="1"/>
      <c r="GRL42" s="1"/>
      <c r="GRM42" s="1"/>
      <c r="GRN42" s="1"/>
      <c r="GRO42" s="1"/>
      <c r="GRP42" s="1"/>
      <c r="GRQ42" s="1"/>
      <c r="GRR42" s="1"/>
      <c r="GRS42" s="1"/>
      <c r="GRT42" s="1"/>
      <c r="GRU42" s="1"/>
      <c r="GRV42" s="1"/>
      <c r="GRW42" s="1"/>
      <c r="GRX42" s="1"/>
      <c r="GRY42" s="1"/>
      <c r="GRZ42" s="1"/>
      <c r="GSA42" s="1"/>
      <c r="GSB42" s="1"/>
      <c r="GSC42" s="1"/>
      <c r="GSD42" s="1"/>
      <c r="GSE42" s="1"/>
      <c r="GSF42" s="1"/>
      <c r="GSG42" s="1"/>
      <c r="GSH42" s="1"/>
      <c r="GSI42" s="1"/>
      <c r="GSJ42" s="1"/>
      <c r="GSK42" s="1"/>
      <c r="GSL42" s="1"/>
      <c r="GSM42" s="1"/>
      <c r="GSN42" s="1"/>
      <c r="GSO42" s="1"/>
      <c r="GSP42" s="1"/>
      <c r="GSQ42" s="1"/>
      <c r="GSR42" s="1"/>
      <c r="GSS42" s="1"/>
      <c r="GST42" s="1"/>
      <c r="GSU42" s="1"/>
      <c r="GSV42" s="1"/>
      <c r="GSW42" s="1"/>
      <c r="GSX42" s="1"/>
      <c r="GSY42" s="1"/>
      <c r="GSZ42" s="1"/>
      <c r="GTA42" s="1"/>
      <c r="GTB42" s="1"/>
      <c r="GTC42" s="1"/>
      <c r="GTD42" s="1"/>
      <c r="GTE42" s="1"/>
      <c r="GTF42" s="1"/>
      <c r="GTG42" s="1"/>
      <c r="GTH42" s="1"/>
      <c r="GTI42" s="1"/>
      <c r="GTJ42" s="1"/>
      <c r="GTK42" s="1"/>
      <c r="GTL42" s="1"/>
      <c r="GTM42" s="1"/>
      <c r="GTN42" s="1"/>
      <c r="GTO42" s="1"/>
      <c r="GTP42" s="1"/>
      <c r="GTQ42" s="1"/>
      <c r="GTR42" s="1"/>
      <c r="GTS42" s="1"/>
      <c r="GTT42" s="1"/>
      <c r="GTU42" s="1"/>
      <c r="GTV42" s="1"/>
      <c r="GTW42" s="1"/>
      <c r="GTX42" s="1"/>
      <c r="GTY42" s="1"/>
      <c r="GTZ42" s="1"/>
      <c r="GUA42" s="1"/>
      <c r="GUB42" s="1"/>
      <c r="GUC42" s="1"/>
      <c r="GUD42" s="1"/>
      <c r="GUE42" s="1"/>
      <c r="GUF42" s="1"/>
      <c r="GUG42" s="1"/>
      <c r="GUH42" s="1"/>
      <c r="GUI42" s="1"/>
      <c r="GUJ42" s="1"/>
      <c r="GUK42" s="1"/>
      <c r="GUL42" s="1"/>
      <c r="GUM42" s="1"/>
      <c r="GUN42" s="1"/>
      <c r="GUO42" s="1"/>
      <c r="GUP42" s="1"/>
      <c r="GUQ42" s="1"/>
      <c r="GUR42" s="1"/>
      <c r="GUS42" s="1"/>
      <c r="GUT42" s="1"/>
      <c r="GUU42" s="1"/>
      <c r="GUV42" s="1"/>
      <c r="GUW42" s="1"/>
      <c r="GUX42" s="1"/>
      <c r="GUY42" s="1"/>
      <c r="GUZ42" s="1"/>
      <c r="GVA42" s="1"/>
      <c r="GVB42" s="1"/>
      <c r="GVC42" s="1"/>
      <c r="GVD42" s="1"/>
      <c r="GVE42" s="1"/>
      <c r="GVF42" s="1"/>
      <c r="GVG42" s="1"/>
      <c r="GVH42" s="1"/>
      <c r="GVI42" s="1"/>
      <c r="GVJ42" s="1"/>
      <c r="GVK42" s="1"/>
      <c r="GVL42" s="1"/>
      <c r="GVM42" s="1"/>
      <c r="GVN42" s="1"/>
      <c r="GVO42" s="1"/>
      <c r="GVP42" s="1"/>
      <c r="GVQ42" s="1"/>
      <c r="GVR42" s="1"/>
      <c r="GVS42" s="1"/>
      <c r="GVT42" s="1"/>
      <c r="GVU42" s="1"/>
      <c r="GVV42" s="1"/>
      <c r="GVW42" s="1"/>
      <c r="GVX42" s="1"/>
      <c r="GVY42" s="1"/>
      <c r="GVZ42" s="1"/>
      <c r="GWA42" s="1"/>
      <c r="GWB42" s="1"/>
      <c r="GWC42" s="1"/>
      <c r="GWD42" s="1"/>
      <c r="GWE42" s="1"/>
      <c r="GWF42" s="1"/>
      <c r="GWG42" s="1"/>
      <c r="GWH42" s="1"/>
      <c r="GWI42" s="1"/>
      <c r="GWJ42" s="1"/>
      <c r="GWK42" s="1"/>
      <c r="GWL42" s="1"/>
      <c r="GWM42" s="1"/>
      <c r="GWN42" s="1"/>
      <c r="GWO42" s="1"/>
      <c r="GWP42" s="1"/>
      <c r="GWQ42" s="1"/>
      <c r="GWR42" s="1"/>
      <c r="GWS42" s="1"/>
      <c r="GWT42" s="1"/>
      <c r="GWU42" s="1"/>
      <c r="GWV42" s="1"/>
      <c r="GWW42" s="1"/>
      <c r="GWX42" s="1"/>
      <c r="GWY42" s="1"/>
      <c r="GWZ42" s="1"/>
      <c r="GXA42" s="1"/>
      <c r="GXB42" s="1"/>
      <c r="GXC42" s="1"/>
      <c r="GXD42" s="1"/>
      <c r="GXE42" s="1"/>
      <c r="GXF42" s="1"/>
      <c r="GXG42" s="1"/>
      <c r="GXH42" s="1"/>
      <c r="GXI42" s="1"/>
      <c r="GXJ42" s="1"/>
      <c r="GXK42" s="1"/>
      <c r="GXL42" s="1"/>
      <c r="GXM42" s="1"/>
      <c r="GXN42" s="1"/>
      <c r="GXO42" s="1"/>
      <c r="GXP42" s="1"/>
      <c r="GXQ42" s="1"/>
      <c r="GXR42" s="1"/>
      <c r="GXS42" s="1"/>
      <c r="GXT42" s="1"/>
      <c r="GXU42" s="1"/>
      <c r="GXV42" s="1"/>
      <c r="GXW42" s="1"/>
      <c r="GXX42" s="1"/>
      <c r="GXY42" s="1"/>
      <c r="GXZ42" s="1"/>
      <c r="GYA42" s="1"/>
      <c r="GYB42" s="1"/>
      <c r="GYC42" s="1"/>
      <c r="GYD42" s="1"/>
      <c r="GYE42" s="1"/>
      <c r="GYF42" s="1"/>
      <c r="GYG42" s="1"/>
      <c r="GYH42" s="1"/>
      <c r="GYI42" s="1"/>
      <c r="GYJ42" s="1"/>
      <c r="GYK42" s="1"/>
      <c r="GYL42" s="1"/>
      <c r="GYM42" s="1"/>
      <c r="GYN42" s="1"/>
      <c r="GYO42" s="1"/>
      <c r="GYP42" s="1"/>
      <c r="GYQ42" s="1"/>
      <c r="GYR42" s="1"/>
      <c r="GYS42" s="1"/>
      <c r="GYT42" s="1"/>
      <c r="GYU42" s="1"/>
      <c r="GYV42" s="1"/>
      <c r="GYW42" s="1"/>
      <c r="GYX42" s="1"/>
      <c r="GYY42" s="1"/>
      <c r="GYZ42" s="1"/>
      <c r="GZA42" s="1"/>
      <c r="GZB42" s="1"/>
      <c r="GZC42" s="1"/>
      <c r="GZD42" s="1"/>
      <c r="GZE42" s="1"/>
      <c r="GZF42" s="1"/>
      <c r="GZG42" s="1"/>
      <c r="GZH42" s="1"/>
      <c r="GZI42" s="1"/>
      <c r="GZJ42" s="1"/>
      <c r="GZK42" s="1"/>
      <c r="GZL42" s="1"/>
      <c r="GZM42" s="1"/>
      <c r="GZN42" s="1"/>
      <c r="GZO42" s="1"/>
      <c r="GZP42" s="1"/>
      <c r="GZQ42" s="1"/>
      <c r="GZR42" s="1"/>
      <c r="GZS42" s="1"/>
      <c r="GZT42" s="1"/>
      <c r="GZU42" s="1"/>
      <c r="GZV42" s="1"/>
      <c r="GZW42" s="1"/>
      <c r="GZX42" s="1"/>
      <c r="GZY42" s="1"/>
      <c r="GZZ42" s="1"/>
      <c r="HAA42" s="1"/>
      <c r="HAB42" s="1"/>
      <c r="HAC42" s="1"/>
      <c r="HAD42" s="1"/>
      <c r="HAE42" s="1"/>
      <c r="HAF42" s="1"/>
      <c r="HAG42" s="1"/>
      <c r="HAH42" s="1"/>
      <c r="HAI42" s="1"/>
      <c r="HAJ42" s="1"/>
      <c r="HAK42" s="1"/>
      <c r="HAL42" s="1"/>
      <c r="HAM42" s="1"/>
      <c r="HAN42" s="1"/>
      <c r="HAO42" s="1"/>
      <c r="HAP42" s="1"/>
      <c r="HAQ42" s="1"/>
      <c r="HAR42" s="1"/>
      <c r="HAS42" s="1"/>
      <c r="HAT42" s="1"/>
      <c r="HAU42" s="1"/>
      <c r="HAV42" s="1"/>
      <c r="HAW42" s="1"/>
      <c r="HAX42" s="1"/>
      <c r="HAY42" s="1"/>
      <c r="HAZ42" s="1"/>
      <c r="HBA42" s="1"/>
      <c r="HBB42" s="1"/>
      <c r="HBC42" s="1"/>
      <c r="HBD42" s="1"/>
      <c r="HBE42" s="1"/>
      <c r="HBF42" s="1"/>
      <c r="HBG42" s="1"/>
      <c r="HBH42" s="1"/>
      <c r="HBI42" s="1"/>
      <c r="HBJ42" s="1"/>
      <c r="HBK42" s="1"/>
      <c r="HBL42" s="1"/>
      <c r="HBM42" s="1"/>
      <c r="HBN42" s="1"/>
      <c r="HBO42" s="1"/>
      <c r="HBP42" s="1"/>
      <c r="HBQ42" s="1"/>
      <c r="HBR42" s="1"/>
      <c r="HBS42" s="1"/>
      <c r="HBT42" s="1"/>
      <c r="HBU42" s="1"/>
      <c r="HBV42" s="1"/>
      <c r="HBW42" s="1"/>
      <c r="HBX42" s="1"/>
      <c r="HBY42" s="1"/>
      <c r="HBZ42" s="1"/>
      <c r="HCA42" s="1"/>
      <c r="HCB42" s="1"/>
      <c r="HCC42" s="1"/>
      <c r="HCD42" s="1"/>
      <c r="HCE42" s="1"/>
      <c r="HCF42" s="1"/>
      <c r="HCG42" s="1"/>
      <c r="HCH42" s="1"/>
      <c r="HCI42" s="1"/>
      <c r="HCJ42" s="1"/>
      <c r="HCK42" s="1"/>
      <c r="HCL42" s="1"/>
      <c r="HCM42" s="1"/>
      <c r="HCN42" s="1"/>
      <c r="HCO42" s="1"/>
      <c r="HCP42" s="1"/>
      <c r="HCQ42" s="1"/>
      <c r="HCR42" s="1"/>
      <c r="HCS42" s="1"/>
      <c r="HCT42" s="1"/>
      <c r="HCU42" s="1"/>
      <c r="HCV42" s="1"/>
      <c r="HCW42" s="1"/>
      <c r="HCX42" s="1"/>
      <c r="HCY42" s="1"/>
      <c r="HCZ42" s="1"/>
      <c r="HDA42" s="1"/>
      <c r="HDB42" s="1"/>
      <c r="HDC42" s="1"/>
      <c r="HDD42" s="1"/>
      <c r="HDE42" s="1"/>
      <c r="HDF42" s="1"/>
      <c r="HDG42" s="1"/>
      <c r="HDH42" s="1"/>
      <c r="HDI42" s="1"/>
      <c r="HDJ42" s="1"/>
      <c r="HDK42" s="1"/>
      <c r="HDL42" s="1"/>
      <c r="HDM42" s="1"/>
      <c r="HDN42" s="1"/>
      <c r="HDO42" s="1"/>
      <c r="HDP42" s="1"/>
      <c r="HDQ42" s="1"/>
      <c r="HDR42" s="1"/>
      <c r="HDS42" s="1"/>
      <c r="HDT42" s="1"/>
      <c r="HDU42" s="1"/>
      <c r="HDV42" s="1"/>
      <c r="HDW42" s="1"/>
      <c r="HDX42" s="1"/>
      <c r="HDY42" s="1"/>
      <c r="HDZ42" s="1"/>
      <c r="HEA42" s="1"/>
      <c r="HEB42" s="1"/>
      <c r="HEC42" s="1"/>
      <c r="HED42" s="1"/>
      <c r="HEE42" s="1"/>
      <c r="HEF42" s="1"/>
      <c r="HEG42" s="1"/>
      <c r="HEH42" s="1"/>
      <c r="HEI42" s="1"/>
      <c r="HEJ42" s="1"/>
      <c r="HEK42" s="1"/>
      <c r="HEL42" s="1"/>
      <c r="HEM42" s="1"/>
      <c r="HEN42" s="1"/>
      <c r="HEO42" s="1"/>
      <c r="HEP42" s="1"/>
      <c r="HEQ42" s="1"/>
      <c r="HER42" s="1"/>
      <c r="HES42" s="1"/>
      <c r="HET42" s="1"/>
      <c r="HEU42" s="1"/>
      <c r="HEV42" s="1"/>
      <c r="HEW42" s="1"/>
      <c r="HEX42" s="1"/>
      <c r="HEY42" s="1"/>
      <c r="HEZ42" s="1"/>
      <c r="HFA42" s="1"/>
      <c r="HFB42" s="1"/>
      <c r="HFC42" s="1"/>
      <c r="HFD42" s="1"/>
      <c r="HFE42" s="1"/>
      <c r="HFF42" s="1"/>
      <c r="HFG42" s="1"/>
      <c r="HFH42" s="1"/>
      <c r="HFI42" s="1"/>
      <c r="HFJ42" s="1"/>
      <c r="HFK42" s="1"/>
      <c r="HFL42" s="1"/>
      <c r="HFM42" s="1"/>
      <c r="HFN42" s="1"/>
      <c r="HFO42" s="1"/>
      <c r="HFP42" s="1"/>
      <c r="HFQ42" s="1"/>
      <c r="HFR42" s="1"/>
      <c r="HFS42" s="1"/>
      <c r="HFT42" s="1"/>
      <c r="HFU42" s="1"/>
      <c r="HFV42" s="1"/>
      <c r="HFW42" s="1"/>
      <c r="HFX42" s="1"/>
      <c r="HFY42" s="1"/>
      <c r="HFZ42" s="1"/>
      <c r="HGA42" s="1"/>
      <c r="HGB42" s="1"/>
      <c r="HGC42" s="1"/>
      <c r="HGD42" s="1"/>
      <c r="HGE42" s="1"/>
      <c r="HGF42" s="1"/>
      <c r="HGG42" s="1"/>
      <c r="HGH42" s="1"/>
      <c r="HGI42" s="1"/>
      <c r="HGJ42" s="1"/>
      <c r="HGK42" s="1"/>
      <c r="HGL42" s="1"/>
      <c r="HGM42" s="1"/>
      <c r="HGN42" s="1"/>
      <c r="HGO42" s="1"/>
      <c r="HGP42" s="1"/>
      <c r="HGQ42" s="1"/>
      <c r="HGR42" s="1"/>
      <c r="HGS42" s="1"/>
      <c r="HGT42" s="1"/>
      <c r="HGU42" s="1"/>
      <c r="HGV42" s="1"/>
      <c r="HGW42" s="1"/>
      <c r="HGX42" s="1"/>
      <c r="HGY42" s="1"/>
      <c r="HGZ42" s="1"/>
      <c r="HHA42" s="1"/>
      <c r="HHB42" s="1"/>
      <c r="HHC42" s="1"/>
      <c r="HHD42" s="1"/>
      <c r="HHE42" s="1"/>
      <c r="HHF42" s="1"/>
      <c r="HHG42" s="1"/>
      <c r="HHH42" s="1"/>
      <c r="HHI42" s="1"/>
      <c r="HHJ42" s="1"/>
      <c r="HHK42" s="1"/>
      <c r="HHL42" s="1"/>
      <c r="HHM42" s="1"/>
      <c r="HHN42" s="1"/>
      <c r="HHO42" s="1"/>
      <c r="HHP42" s="1"/>
      <c r="HHQ42" s="1"/>
      <c r="HHR42" s="1"/>
      <c r="HHS42" s="1"/>
      <c r="HHT42" s="1"/>
      <c r="HHU42" s="1"/>
      <c r="HHV42" s="1"/>
      <c r="HHW42" s="1"/>
      <c r="HHX42" s="1"/>
      <c r="HHY42" s="1"/>
      <c r="HHZ42" s="1"/>
      <c r="HIA42" s="1"/>
      <c r="HIB42" s="1"/>
      <c r="HIC42" s="1"/>
      <c r="HID42" s="1"/>
      <c r="HIE42" s="1"/>
      <c r="HIF42" s="1"/>
      <c r="HIG42" s="1"/>
      <c r="HIH42" s="1"/>
      <c r="HII42" s="1"/>
      <c r="HIJ42" s="1"/>
      <c r="HIK42" s="1"/>
      <c r="HIL42" s="1"/>
      <c r="HIM42" s="1"/>
      <c r="HIN42" s="1"/>
      <c r="HIO42" s="1"/>
      <c r="HIP42" s="1"/>
      <c r="HIQ42" s="1"/>
      <c r="HIR42" s="1"/>
      <c r="HIS42" s="1"/>
      <c r="HIT42" s="1"/>
      <c r="HIU42" s="1"/>
      <c r="HIV42" s="1"/>
      <c r="HIW42" s="1"/>
      <c r="HIX42" s="1"/>
      <c r="HIY42" s="1"/>
      <c r="HIZ42" s="1"/>
      <c r="HJA42" s="1"/>
      <c r="HJB42" s="1"/>
      <c r="HJC42" s="1"/>
      <c r="HJD42" s="1"/>
      <c r="HJE42" s="1"/>
      <c r="HJF42" s="1"/>
      <c r="HJG42" s="1"/>
      <c r="HJH42" s="1"/>
      <c r="HJI42" s="1"/>
      <c r="HJJ42" s="1"/>
      <c r="HJK42" s="1"/>
      <c r="HJL42" s="1"/>
      <c r="HJM42" s="1"/>
      <c r="HJN42" s="1"/>
      <c r="HJO42" s="1"/>
      <c r="HJP42" s="1"/>
      <c r="HJQ42" s="1"/>
      <c r="HJR42" s="1"/>
      <c r="HJS42" s="1"/>
      <c r="HJT42" s="1"/>
      <c r="HJU42" s="1"/>
      <c r="HJV42" s="1"/>
      <c r="HJW42" s="1"/>
      <c r="HJX42" s="1"/>
      <c r="HJY42" s="1"/>
      <c r="HJZ42" s="1"/>
      <c r="HKA42" s="1"/>
      <c r="HKB42" s="1"/>
      <c r="HKC42" s="1"/>
      <c r="HKD42" s="1"/>
      <c r="HKE42" s="1"/>
      <c r="HKF42" s="1"/>
      <c r="HKG42" s="1"/>
      <c r="HKH42" s="1"/>
      <c r="HKI42" s="1"/>
      <c r="HKJ42" s="1"/>
      <c r="HKK42" s="1"/>
      <c r="HKL42" s="1"/>
      <c r="HKM42" s="1"/>
      <c r="HKN42" s="1"/>
      <c r="HKO42" s="1"/>
      <c r="HKP42" s="1"/>
      <c r="HKQ42" s="1"/>
      <c r="HKR42" s="1"/>
      <c r="HKS42" s="1"/>
      <c r="HKT42" s="1"/>
      <c r="HKU42" s="1"/>
      <c r="HKV42" s="1"/>
      <c r="HKW42" s="1"/>
      <c r="HKX42" s="1"/>
      <c r="HKY42" s="1"/>
      <c r="HKZ42" s="1"/>
      <c r="HLA42" s="1"/>
      <c r="HLB42" s="1"/>
      <c r="HLC42" s="1"/>
      <c r="HLD42" s="1"/>
      <c r="HLE42" s="1"/>
      <c r="HLF42" s="1"/>
      <c r="HLG42" s="1"/>
      <c r="HLH42" s="1"/>
      <c r="HLI42" s="1"/>
      <c r="HLJ42" s="1"/>
      <c r="HLK42" s="1"/>
      <c r="HLL42" s="1"/>
      <c r="HLM42" s="1"/>
      <c r="HLN42" s="1"/>
      <c r="HLO42" s="1"/>
      <c r="HLP42" s="1"/>
      <c r="HLQ42" s="1"/>
      <c r="HLR42" s="1"/>
      <c r="HLS42" s="1"/>
      <c r="HLT42" s="1"/>
      <c r="HLU42" s="1"/>
      <c r="HLV42" s="1"/>
      <c r="HLW42" s="1"/>
      <c r="HLX42" s="1"/>
      <c r="HLY42" s="1"/>
      <c r="HLZ42" s="1"/>
      <c r="HMA42" s="1"/>
      <c r="HMB42" s="1"/>
      <c r="HMC42" s="1"/>
      <c r="HMD42" s="1"/>
      <c r="HME42" s="1"/>
      <c r="HMF42" s="1"/>
      <c r="HMG42" s="1"/>
      <c r="HMH42" s="1"/>
      <c r="HMI42" s="1"/>
      <c r="HMJ42" s="1"/>
      <c r="HMK42" s="1"/>
      <c r="HML42" s="1"/>
      <c r="HMM42" s="1"/>
      <c r="HMN42" s="1"/>
      <c r="HMO42" s="1"/>
      <c r="HMP42" s="1"/>
      <c r="HMQ42" s="1"/>
      <c r="HMR42" s="1"/>
      <c r="HMS42" s="1"/>
      <c r="HMT42" s="1"/>
      <c r="HMU42" s="1"/>
      <c r="HMV42" s="1"/>
      <c r="HMW42" s="1"/>
      <c r="HMX42" s="1"/>
      <c r="HMY42" s="1"/>
      <c r="HMZ42" s="1"/>
      <c r="HNA42" s="1"/>
      <c r="HNB42" s="1"/>
      <c r="HNC42" s="1"/>
      <c r="HND42" s="1"/>
      <c r="HNE42" s="1"/>
      <c r="HNF42" s="1"/>
      <c r="HNG42" s="1"/>
      <c r="HNH42" s="1"/>
      <c r="HNI42" s="1"/>
      <c r="HNJ42" s="1"/>
      <c r="HNK42" s="1"/>
      <c r="HNL42" s="1"/>
      <c r="HNM42" s="1"/>
      <c r="HNN42" s="1"/>
      <c r="HNO42" s="1"/>
      <c r="HNP42" s="1"/>
      <c r="HNQ42" s="1"/>
      <c r="HNR42" s="1"/>
      <c r="HNS42" s="1"/>
      <c r="HNT42" s="1"/>
      <c r="HNU42" s="1"/>
      <c r="HNV42" s="1"/>
      <c r="HNW42" s="1"/>
      <c r="HNX42" s="1"/>
      <c r="HNY42" s="1"/>
      <c r="HNZ42" s="1"/>
      <c r="HOA42" s="1"/>
      <c r="HOB42" s="1"/>
      <c r="HOC42" s="1"/>
      <c r="HOD42" s="1"/>
      <c r="HOE42" s="1"/>
      <c r="HOF42" s="1"/>
      <c r="HOG42" s="1"/>
      <c r="HOH42" s="1"/>
      <c r="HOI42" s="1"/>
      <c r="HOJ42" s="1"/>
      <c r="HOK42" s="1"/>
      <c r="HOL42" s="1"/>
      <c r="HOM42" s="1"/>
      <c r="HON42" s="1"/>
      <c r="HOO42" s="1"/>
      <c r="HOP42" s="1"/>
      <c r="HOQ42" s="1"/>
      <c r="HOR42" s="1"/>
      <c r="HOS42" s="1"/>
      <c r="HOT42" s="1"/>
      <c r="HOU42" s="1"/>
      <c r="HOV42" s="1"/>
      <c r="HOW42" s="1"/>
      <c r="HOX42" s="1"/>
      <c r="HOY42" s="1"/>
      <c r="HOZ42" s="1"/>
      <c r="HPA42" s="1"/>
      <c r="HPB42" s="1"/>
      <c r="HPC42" s="1"/>
      <c r="HPD42" s="1"/>
      <c r="HPE42" s="1"/>
      <c r="HPF42" s="1"/>
      <c r="HPG42" s="1"/>
      <c r="HPH42" s="1"/>
      <c r="HPI42" s="1"/>
      <c r="HPJ42" s="1"/>
      <c r="HPK42" s="1"/>
      <c r="HPL42" s="1"/>
      <c r="HPM42" s="1"/>
      <c r="HPN42" s="1"/>
      <c r="HPO42" s="1"/>
      <c r="HPP42" s="1"/>
      <c r="HPQ42" s="1"/>
      <c r="HPR42" s="1"/>
      <c r="HPS42" s="1"/>
      <c r="HPT42" s="1"/>
      <c r="HPU42" s="1"/>
      <c r="HPV42" s="1"/>
      <c r="HPW42" s="1"/>
      <c r="HPX42" s="1"/>
      <c r="HPY42" s="1"/>
      <c r="HPZ42" s="1"/>
      <c r="HQA42" s="1"/>
      <c r="HQB42" s="1"/>
      <c r="HQC42" s="1"/>
      <c r="HQD42" s="1"/>
      <c r="HQE42" s="1"/>
      <c r="HQF42" s="1"/>
      <c r="HQG42" s="1"/>
      <c r="HQH42" s="1"/>
      <c r="HQI42" s="1"/>
      <c r="HQJ42" s="1"/>
      <c r="HQK42" s="1"/>
      <c r="HQL42" s="1"/>
      <c r="HQM42" s="1"/>
      <c r="HQN42" s="1"/>
      <c r="HQO42" s="1"/>
      <c r="HQP42" s="1"/>
      <c r="HQQ42" s="1"/>
      <c r="HQR42" s="1"/>
      <c r="HQS42" s="1"/>
      <c r="HQT42" s="1"/>
      <c r="HQU42" s="1"/>
      <c r="HQV42" s="1"/>
      <c r="HQW42" s="1"/>
      <c r="HQX42" s="1"/>
      <c r="HQY42" s="1"/>
      <c r="HQZ42" s="1"/>
      <c r="HRA42" s="1"/>
      <c r="HRB42" s="1"/>
      <c r="HRC42" s="1"/>
      <c r="HRD42" s="1"/>
      <c r="HRE42" s="1"/>
      <c r="HRF42" s="1"/>
      <c r="HRG42" s="1"/>
      <c r="HRH42" s="1"/>
      <c r="HRI42" s="1"/>
      <c r="HRJ42" s="1"/>
      <c r="HRK42" s="1"/>
      <c r="HRL42" s="1"/>
      <c r="HRM42" s="1"/>
      <c r="HRN42" s="1"/>
      <c r="HRO42" s="1"/>
      <c r="HRP42" s="1"/>
      <c r="HRQ42" s="1"/>
      <c r="HRR42" s="1"/>
      <c r="HRS42" s="1"/>
      <c r="HRT42" s="1"/>
      <c r="HRU42" s="1"/>
      <c r="HRV42" s="1"/>
      <c r="HRW42" s="1"/>
      <c r="HRX42" s="1"/>
      <c r="HRY42" s="1"/>
      <c r="HRZ42" s="1"/>
      <c r="HSA42" s="1"/>
      <c r="HSB42" s="1"/>
      <c r="HSC42" s="1"/>
      <c r="HSD42" s="1"/>
      <c r="HSE42" s="1"/>
      <c r="HSF42" s="1"/>
      <c r="HSG42" s="1"/>
      <c r="HSH42" s="1"/>
      <c r="HSI42" s="1"/>
      <c r="HSJ42" s="1"/>
      <c r="HSK42" s="1"/>
      <c r="HSL42" s="1"/>
      <c r="HSM42" s="1"/>
      <c r="HSN42" s="1"/>
      <c r="HSO42" s="1"/>
      <c r="HSP42" s="1"/>
      <c r="HSQ42" s="1"/>
      <c r="HSR42" s="1"/>
      <c r="HSS42" s="1"/>
      <c r="HST42" s="1"/>
      <c r="HSU42" s="1"/>
      <c r="HSV42" s="1"/>
      <c r="HSW42" s="1"/>
      <c r="HSX42" s="1"/>
      <c r="HSY42" s="1"/>
      <c r="HSZ42" s="1"/>
      <c r="HTA42" s="1"/>
      <c r="HTB42" s="1"/>
      <c r="HTC42" s="1"/>
      <c r="HTD42" s="1"/>
      <c r="HTE42" s="1"/>
      <c r="HTF42" s="1"/>
      <c r="HTG42" s="1"/>
      <c r="HTH42" s="1"/>
      <c r="HTI42" s="1"/>
      <c r="HTJ42" s="1"/>
      <c r="HTK42" s="1"/>
      <c r="HTL42" s="1"/>
      <c r="HTM42" s="1"/>
      <c r="HTN42" s="1"/>
      <c r="HTO42" s="1"/>
      <c r="HTP42" s="1"/>
      <c r="HTQ42" s="1"/>
      <c r="HTR42" s="1"/>
      <c r="HTS42" s="1"/>
      <c r="HTT42" s="1"/>
      <c r="HTU42" s="1"/>
      <c r="HTV42" s="1"/>
      <c r="HTW42" s="1"/>
      <c r="HTX42" s="1"/>
      <c r="HTY42" s="1"/>
      <c r="HTZ42" s="1"/>
      <c r="HUA42" s="1"/>
      <c r="HUB42" s="1"/>
      <c r="HUC42" s="1"/>
      <c r="HUD42" s="1"/>
      <c r="HUE42" s="1"/>
      <c r="HUF42" s="1"/>
      <c r="HUG42" s="1"/>
      <c r="HUH42" s="1"/>
      <c r="HUI42" s="1"/>
      <c r="HUJ42" s="1"/>
      <c r="HUK42" s="1"/>
      <c r="HUL42" s="1"/>
      <c r="HUM42" s="1"/>
      <c r="HUN42" s="1"/>
      <c r="HUO42" s="1"/>
      <c r="HUP42" s="1"/>
      <c r="HUQ42" s="1"/>
      <c r="HUR42" s="1"/>
      <c r="HUS42" s="1"/>
      <c r="HUT42" s="1"/>
      <c r="HUU42" s="1"/>
      <c r="HUV42" s="1"/>
      <c r="HUW42" s="1"/>
      <c r="HUX42" s="1"/>
      <c r="HUY42" s="1"/>
      <c r="HUZ42" s="1"/>
      <c r="HVA42" s="1"/>
      <c r="HVB42" s="1"/>
      <c r="HVC42" s="1"/>
      <c r="HVD42" s="1"/>
      <c r="HVE42" s="1"/>
      <c r="HVF42" s="1"/>
      <c r="HVG42" s="1"/>
      <c r="HVH42" s="1"/>
      <c r="HVI42" s="1"/>
      <c r="HVJ42" s="1"/>
      <c r="HVK42" s="1"/>
      <c r="HVL42" s="1"/>
      <c r="HVM42" s="1"/>
      <c r="HVN42" s="1"/>
      <c r="HVO42" s="1"/>
      <c r="HVP42" s="1"/>
      <c r="HVQ42" s="1"/>
      <c r="HVR42" s="1"/>
      <c r="HVS42" s="1"/>
      <c r="HVT42" s="1"/>
      <c r="HVU42" s="1"/>
      <c r="HVV42" s="1"/>
      <c r="HVW42" s="1"/>
      <c r="HVX42" s="1"/>
      <c r="HVY42" s="1"/>
      <c r="HVZ42" s="1"/>
      <c r="HWA42" s="1"/>
      <c r="HWB42" s="1"/>
      <c r="HWC42" s="1"/>
      <c r="HWD42" s="1"/>
      <c r="HWE42" s="1"/>
      <c r="HWF42" s="1"/>
      <c r="HWG42" s="1"/>
      <c r="HWH42" s="1"/>
      <c r="HWI42" s="1"/>
      <c r="HWJ42" s="1"/>
      <c r="HWK42" s="1"/>
      <c r="HWL42" s="1"/>
      <c r="HWM42" s="1"/>
      <c r="HWN42" s="1"/>
      <c r="HWO42" s="1"/>
      <c r="HWP42" s="1"/>
      <c r="HWQ42" s="1"/>
      <c r="HWR42" s="1"/>
      <c r="HWS42" s="1"/>
      <c r="HWT42" s="1"/>
      <c r="HWU42" s="1"/>
      <c r="HWV42" s="1"/>
      <c r="HWW42" s="1"/>
      <c r="HWX42" s="1"/>
      <c r="HWY42" s="1"/>
      <c r="HWZ42" s="1"/>
      <c r="HXA42" s="1"/>
      <c r="HXB42" s="1"/>
      <c r="HXC42" s="1"/>
      <c r="HXD42" s="1"/>
      <c r="HXE42" s="1"/>
      <c r="HXF42" s="1"/>
      <c r="HXG42" s="1"/>
      <c r="HXH42" s="1"/>
      <c r="HXI42" s="1"/>
      <c r="HXJ42" s="1"/>
      <c r="HXK42" s="1"/>
      <c r="HXL42" s="1"/>
      <c r="HXM42" s="1"/>
      <c r="HXN42" s="1"/>
      <c r="HXO42" s="1"/>
      <c r="HXP42" s="1"/>
      <c r="HXQ42" s="1"/>
      <c r="HXR42" s="1"/>
      <c r="HXS42" s="1"/>
      <c r="HXT42" s="1"/>
      <c r="HXU42" s="1"/>
      <c r="HXV42" s="1"/>
      <c r="HXW42" s="1"/>
      <c r="HXX42" s="1"/>
      <c r="HXY42" s="1"/>
      <c r="HXZ42" s="1"/>
      <c r="HYA42" s="1"/>
      <c r="HYB42" s="1"/>
      <c r="HYC42" s="1"/>
      <c r="HYD42" s="1"/>
      <c r="HYE42" s="1"/>
      <c r="HYF42" s="1"/>
      <c r="HYG42" s="1"/>
      <c r="HYH42" s="1"/>
      <c r="HYI42" s="1"/>
      <c r="HYJ42" s="1"/>
      <c r="HYK42" s="1"/>
      <c r="HYL42" s="1"/>
      <c r="HYM42" s="1"/>
      <c r="HYN42" s="1"/>
      <c r="HYO42" s="1"/>
      <c r="HYP42" s="1"/>
      <c r="HYQ42" s="1"/>
      <c r="HYR42" s="1"/>
      <c r="HYS42" s="1"/>
      <c r="HYT42" s="1"/>
      <c r="HYU42" s="1"/>
      <c r="HYV42" s="1"/>
      <c r="HYW42" s="1"/>
      <c r="HYX42" s="1"/>
      <c r="HYY42" s="1"/>
      <c r="HYZ42" s="1"/>
      <c r="HZA42" s="1"/>
      <c r="HZB42" s="1"/>
      <c r="HZC42" s="1"/>
      <c r="HZD42" s="1"/>
      <c r="HZE42" s="1"/>
      <c r="HZF42" s="1"/>
      <c r="HZG42" s="1"/>
      <c r="HZH42" s="1"/>
      <c r="HZI42" s="1"/>
      <c r="HZJ42" s="1"/>
      <c r="HZK42" s="1"/>
      <c r="HZL42" s="1"/>
      <c r="HZM42" s="1"/>
      <c r="HZN42" s="1"/>
      <c r="HZO42" s="1"/>
      <c r="HZP42" s="1"/>
      <c r="HZQ42" s="1"/>
      <c r="HZR42" s="1"/>
      <c r="HZS42" s="1"/>
      <c r="HZT42" s="1"/>
      <c r="HZU42" s="1"/>
      <c r="HZV42" s="1"/>
      <c r="HZW42" s="1"/>
      <c r="HZX42" s="1"/>
      <c r="HZY42" s="1"/>
      <c r="HZZ42" s="1"/>
      <c r="IAA42" s="1"/>
      <c r="IAB42" s="1"/>
      <c r="IAC42" s="1"/>
      <c r="IAD42" s="1"/>
      <c r="IAE42" s="1"/>
      <c r="IAF42" s="1"/>
      <c r="IAG42" s="1"/>
      <c r="IAH42" s="1"/>
      <c r="IAI42" s="1"/>
      <c r="IAJ42" s="1"/>
      <c r="IAK42" s="1"/>
      <c r="IAL42" s="1"/>
      <c r="IAM42" s="1"/>
      <c r="IAN42" s="1"/>
      <c r="IAO42" s="1"/>
      <c r="IAP42" s="1"/>
      <c r="IAQ42" s="1"/>
      <c r="IAR42" s="1"/>
      <c r="IAS42" s="1"/>
      <c r="IAT42" s="1"/>
      <c r="IAU42" s="1"/>
      <c r="IAV42" s="1"/>
      <c r="IAW42" s="1"/>
      <c r="IAX42" s="1"/>
      <c r="IAY42" s="1"/>
      <c r="IAZ42" s="1"/>
      <c r="IBA42" s="1"/>
      <c r="IBB42" s="1"/>
      <c r="IBC42" s="1"/>
      <c r="IBD42" s="1"/>
      <c r="IBE42" s="1"/>
      <c r="IBF42" s="1"/>
      <c r="IBG42" s="1"/>
      <c r="IBH42" s="1"/>
      <c r="IBI42" s="1"/>
      <c r="IBJ42" s="1"/>
      <c r="IBK42" s="1"/>
      <c r="IBL42" s="1"/>
      <c r="IBM42" s="1"/>
      <c r="IBN42" s="1"/>
      <c r="IBO42" s="1"/>
      <c r="IBP42" s="1"/>
      <c r="IBQ42" s="1"/>
      <c r="IBR42" s="1"/>
      <c r="IBS42" s="1"/>
      <c r="IBT42" s="1"/>
      <c r="IBU42" s="1"/>
      <c r="IBV42" s="1"/>
      <c r="IBW42" s="1"/>
      <c r="IBX42" s="1"/>
      <c r="IBY42" s="1"/>
      <c r="IBZ42" s="1"/>
      <c r="ICA42" s="1"/>
      <c r="ICB42" s="1"/>
      <c r="ICC42" s="1"/>
      <c r="ICD42" s="1"/>
      <c r="ICE42" s="1"/>
      <c r="ICF42" s="1"/>
      <c r="ICG42" s="1"/>
      <c r="ICH42" s="1"/>
      <c r="ICI42" s="1"/>
      <c r="ICJ42" s="1"/>
      <c r="ICK42" s="1"/>
      <c r="ICL42" s="1"/>
      <c r="ICM42" s="1"/>
      <c r="ICN42" s="1"/>
      <c r="ICO42" s="1"/>
      <c r="ICP42" s="1"/>
      <c r="ICQ42" s="1"/>
      <c r="ICR42" s="1"/>
      <c r="ICS42" s="1"/>
      <c r="ICT42" s="1"/>
      <c r="ICU42" s="1"/>
      <c r="ICV42" s="1"/>
      <c r="ICW42" s="1"/>
      <c r="ICX42" s="1"/>
      <c r="ICY42" s="1"/>
      <c r="ICZ42" s="1"/>
      <c r="IDA42" s="1"/>
      <c r="IDB42" s="1"/>
      <c r="IDC42" s="1"/>
      <c r="IDD42" s="1"/>
      <c r="IDE42" s="1"/>
      <c r="IDF42" s="1"/>
      <c r="IDG42" s="1"/>
      <c r="IDH42" s="1"/>
      <c r="IDI42" s="1"/>
      <c r="IDJ42" s="1"/>
      <c r="IDK42" s="1"/>
      <c r="IDL42" s="1"/>
      <c r="IDM42" s="1"/>
      <c r="IDN42" s="1"/>
      <c r="IDO42" s="1"/>
      <c r="IDP42" s="1"/>
      <c r="IDQ42" s="1"/>
      <c r="IDR42" s="1"/>
      <c r="IDS42" s="1"/>
      <c r="IDT42" s="1"/>
      <c r="IDU42" s="1"/>
      <c r="IDV42" s="1"/>
      <c r="IDW42" s="1"/>
      <c r="IDX42" s="1"/>
      <c r="IDY42" s="1"/>
      <c r="IDZ42" s="1"/>
      <c r="IEA42" s="1"/>
      <c r="IEB42" s="1"/>
      <c r="IEC42" s="1"/>
      <c r="IED42" s="1"/>
      <c r="IEE42" s="1"/>
      <c r="IEF42" s="1"/>
      <c r="IEG42" s="1"/>
      <c r="IEH42" s="1"/>
      <c r="IEI42" s="1"/>
      <c r="IEJ42" s="1"/>
      <c r="IEK42" s="1"/>
      <c r="IEL42" s="1"/>
      <c r="IEM42" s="1"/>
      <c r="IEN42" s="1"/>
      <c r="IEO42" s="1"/>
      <c r="IEP42" s="1"/>
      <c r="IEQ42" s="1"/>
      <c r="IER42" s="1"/>
      <c r="IES42" s="1"/>
      <c r="IET42" s="1"/>
      <c r="IEU42" s="1"/>
      <c r="IEV42" s="1"/>
      <c r="IEW42" s="1"/>
      <c r="IEX42" s="1"/>
      <c r="IEY42" s="1"/>
      <c r="IEZ42" s="1"/>
      <c r="IFA42" s="1"/>
      <c r="IFB42" s="1"/>
      <c r="IFC42" s="1"/>
      <c r="IFD42" s="1"/>
      <c r="IFE42" s="1"/>
      <c r="IFF42" s="1"/>
      <c r="IFG42" s="1"/>
      <c r="IFH42" s="1"/>
      <c r="IFI42" s="1"/>
      <c r="IFJ42" s="1"/>
      <c r="IFK42" s="1"/>
      <c r="IFL42" s="1"/>
      <c r="IFM42" s="1"/>
      <c r="IFN42" s="1"/>
      <c r="IFO42" s="1"/>
      <c r="IFP42" s="1"/>
      <c r="IFQ42" s="1"/>
      <c r="IFR42" s="1"/>
      <c r="IFS42" s="1"/>
      <c r="IFT42" s="1"/>
      <c r="IFU42" s="1"/>
      <c r="IFV42" s="1"/>
      <c r="IFW42" s="1"/>
      <c r="IFX42" s="1"/>
      <c r="IFY42" s="1"/>
      <c r="IFZ42" s="1"/>
      <c r="IGA42" s="1"/>
      <c r="IGB42" s="1"/>
      <c r="IGC42" s="1"/>
      <c r="IGD42" s="1"/>
      <c r="IGE42" s="1"/>
      <c r="IGF42" s="1"/>
      <c r="IGG42" s="1"/>
      <c r="IGH42" s="1"/>
      <c r="IGI42" s="1"/>
      <c r="IGJ42" s="1"/>
      <c r="IGK42" s="1"/>
      <c r="IGL42" s="1"/>
      <c r="IGM42" s="1"/>
      <c r="IGN42" s="1"/>
      <c r="IGO42" s="1"/>
      <c r="IGP42" s="1"/>
      <c r="IGQ42" s="1"/>
      <c r="IGR42" s="1"/>
      <c r="IGS42" s="1"/>
      <c r="IGT42" s="1"/>
      <c r="IGU42" s="1"/>
      <c r="IGV42" s="1"/>
      <c r="IGW42" s="1"/>
      <c r="IGX42" s="1"/>
      <c r="IGY42" s="1"/>
      <c r="IGZ42" s="1"/>
      <c r="IHA42" s="1"/>
      <c r="IHB42" s="1"/>
      <c r="IHC42" s="1"/>
      <c r="IHD42" s="1"/>
      <c r="IHE42" s="1"/>
      <c r="IHF42" s="1"/>
      <c r="IHG42" s="1"/>
      <c r="IHH42" s="1"/>
      <c r="IHI42" s="1"/>
      <c r="IHJ42" s="1"/>
      <c r="IHK42" s="1"/>
      <c r="IHL42" s="1"/>
      <c r="IHM42" s="1"/>
      <c r="IHN42" s="1"/>
      <c r="IHO42" s="1"/>
      <c r="IHP42" s="1"/>
      <c r="IHQ42" s="1"/>
      <c r="IHR42" s="1"/>
      <c r="IHS42" s="1"/>
      <c r="IHT42" s="1"/>
      <c r="IHU42" s="1"/>
      <c r="IHV42" s="1"/>
      <c r="IHW42" s="1"/>
      <c r="IHX42" s="1"/>
      <c r="IHY42" s="1"/>
      <c r="IHZ42" s="1"/>
      <c r="IIA42" s="1"/>
      <c r="IIB42" s="1"/>
      <c r="IIC42" s="1"/>
      <c r="IID42" s="1"/>
      <c r="IIE42" s="1"/>
      <c r="IIF42" s="1"/>
      <c r="IIG42" s="1"/>
      <c r="IIH42" s="1"/>
      <c r="III42" s="1"/>
      <c r="IIJ42" s="1"/>
      <c r="IIK42" s="1"/>
      <c r="IIL42" s="1"/>
      <c r="IIM42" s="1"/>
      <c r="IIN42" s="1"/>
      <c r="IIO42" s="1"/>
      <c r="IIP42" s="1"/>
      <c r="IIQ42" s="1"/>
      <c r="IIR42" s="1"/>
      <c r="IIS42" s="1"/>
      <c r="IIT42" s="1"/>
      <c r="IIU42" s="1"/>
      <c r="IIV42" s="1"/>
      <c r="IIW42" s="1"/>
      <c r="IIX42" s="1"/>
      <c r="IIY42" s="1"/>
      <c r="IIZ42" s="1"/>
      <c r="IJA42" s="1"/>
      <c r="IJB42" s="1"/>
      <c r="IJC42" s="1"/>
      <c r="IJD42" s="1"/>
      <c r="IJE42" s="1"/>
      <c r="IJF42" s="1"/>
      <c r="IJG42" s="1"/>
      <c r="IJH42" s="1"/>
      <c r="IJI42" s="1"/>
      <c r="IJJ42" s="1"/>
      <c r="IJK42" s="1"/>
      <c r="IJL42" s="1"/>
      <c r="IJM42" s="1"/>
      <c r="IJN42" s="1"/>
      <c r="IJO42" s="1"/>
      <c r="IJP42" s="1"/>
      <c r="IJQ42" s="1"/>
      <c r="IJR42" s="1"/>
      <c r="IJS42" s="1"/>
      <c r="IJT42" s="1"/>
      <c r="IJU42" s="1"/>
      <c r="IJV42" s="1"/>
      <c r="IJW42" s="1"/>
      <c r="IJX42" s="1"/>
      <c r="IJY42" s="1"/>
      <c r="IJZ42" s="1"/>
      <c r="IKA42" s="1"/>
      <c r="IKB42" s="1"/>
      <c r="IKC42" s="1"/>
      <c r="IKD42" s="1"/>
      <c r="IKE42" s="1"/>
      <c r="IKF42" s="1"/>
      <c r="IKG42" s="1"/>
      <c r="IKH42" s="1"/>
      <c r="IKI42" s="1"/>
      <c r="IKJ42" s="1"/>
      <c r="IKK42" s="1"/>
      <c r="IKL42" s="1"/>
      <c r="IKM42" s="1"/>
      <c r="IKN42" s="1"/>
      <c r="IKO42" s="1"/>
      <c r="IKP42" s="1"/>
      <c r="IKQ42" s="1"/>
      <c r="IKR42" s="1"/>
      <c r="IKS42" s="1"/>
      <c r="IKT42" s="1"/>
      <c r="IKU42" s="1"/>
      <c r="IKV42" s="1"/>
      <c r="IKW42" s="1"/>
      <c r="IKX42" s="1"/>
      <c r="IKY42" s="1"/>
      <c r="IKZ42" s="1"/>
      <c r="ILA42" s="1"/>
      <c r="ILB42" s="1"/>
      <c r="ILC42" s="1"/>
      <c r="ILD42" s="1"/>
      <c r="ILE42" s="1"/>
      <c r="ILF42" s="1"/>
      <c r="ILG42" s="1"/>
      <c r="ILH42" s="1"/>
      <c r="ILI42" s="1"/>
      <c r="ILJ42" s="1"/>
      <c r="ILK42" s="1"/>
      <c r="ILL42" s="1"/>
      <c r="ILM42" s="1"/>
      <c r="ILN42" s="1"/>
      <c r="ILO42" s="1"/>
      <c r="ILP42" s="1"/>
      <c r="ILQ42" s="1"/>
      <c r="ILR42" s="1"/>
      <c r="ILS42" s="1"/>
      <c r="ILT42" s="1"/>
      <c r="ILU42" s="1"/>
      <c r="ILV42" s="1"/>
      <c r="ILW42" s="1"/>
      <c r="ILX42" s="1"/>
      <c r="ILY42" s="1"/>
      <c r="ILZ42" s="1"/>
      <c r="IMA42" s="1"/>
      <c r="IMB42" s="1"/>
      <c r="IMC42" s="1"/>
      <c r="IMD42" s="1"/>
      <c r="IME42" s="1"/>
      <c r="IMF42" s="1"/>
      <c r="IMG42" s="1"/>
      <c r="IMH42" s="1"/>
      <c r="IMI42" s="1"/>
      <c r="IMJ42" s="1"/>
      <c r="IMK42" s="1"/>
      <c r="IML42" s="1"/>
      <c r="IMM42" s="1"/>
      <c r="IMN42" s="1"/>
      <c r="IMO42" s="1"/>
      <c r="IMP42" s="1"/>
      <c r="IMQ42" s="1"/>
      <c r="IMR42" s="1"/>
      <c r="IMS42" s="1"/>
      <c r="IMT42" s="1"/>
      <c r="IMU42" s="1"/>
      <c r="IMV42" s="1"/>
      <c r="IMW42" s="1"/>
      <c r="IMX42" s="1"/>
      <c r="IMY42" s="1"/>
      <c r="IMZ42" s="1"/>
      <c r="INA42" s="1"/>
      <c r="INB42" s="1"/>
      <c r="INC42" s="1"/>
      <c r="IND42" s="1"/>
      <c r="INE42" s="1"/>
      <c r="INF42" s="1"/>
      <c r="ING42" s="1"/>
      <c r="INH42" s="1"/>
      <c r="INI42" s="1"/>
      <c r="INJ42" s="1"/>
      <c r="INK42" s="1"/>
      <c r="INL42" s="1"/>
      <c r="INM42" s="1"/>
      <c r="INN42" s="1"/>
      <c r="INO42" s="1"/>
      <c r="INP42" s="1"/>
      <c r="INQ42" s="1"/>
      <c r="INR42" s="1"/>
      <c r="INS42" s="1"/>
      <c r="INT42" s="1"/>
      <c r="INU42" s="1"/>
      <c r="INV42" s="1"/>
      <c r="INW42" s="1"/>
      <c r="INX42" s="1"/>
      <c r="INY42" s="1"/>
      <c r="INZ42" s="1"/>
      <c r="IOA42" s="1"/>
      <c r="IOB42" s="1"/>
      <c r="IOC42" s="1"/>
      <c r="IOD42" s="1"/>
      <c r="IOE42" s="1"/>
      <c r="IOF42" s="1"/>
      <c r="IOG42" s="1"/>
      <c r="IOH42" s="1"/>
      <c r="IOI42" s="1"/>
      <c r="IOJ42" s="1"/>
      <c r="IOK42" s="1"/>
      <c r="IOL42" s="1"/>
      <c r="IOM42" s="1"/>
      <c r="ION42" s="1"/>
      <c r="IOO42" s="1"/>
      <c r="IOP42" s="1"/>
      <c r="IOQ42" s="1"/>
      <c r="IOR42" s="1"/>
      <c r="IOS42" s="1"/>
      <c r="IOT42" s="1"/>
      <c r="IOU42" s="1"/>
      <c r="IOV42" s="1"/>
      <c r="IOW42" s="1"/>
      <c r="IOX42" s="1"/>
      <c r="IOY42" s="1"/>
      <c r="IOZ42" s="1"/>
      <c r="IPA42" s="1"/>
      <c r="IPB42" s="1"/>
      <c r="IPC42" s="1"/>
      <c r="IPD42" s="1"/>
      <c r="IPE42" s="1"/>
      <c r="IPF42" s="1"/>
      <c r="IPG42" s="1"/>
      <c r="IPH42" s="1"/>
      <c r="IPI42" s="1"/>
      <c r="IPJ42" s="1"/>
      <c r="IPK42" s="1"/>
      <c r="IPL42" s="1"/>
      <c r="IPM42" s="1"/>
      <c r="IPN42" s="1"/>
      <c r="IPO42" s="1"/>
      <c r="IPP42" s="1"/>
      <c r="IPQ42" s="1"/>
      <c r="IPR42" s="1"/>
      <c r="IPS42" s="1"/>
      <c r="IPT42" s="1"/>
      <c r="IPU42" s="1"/>
      <c r="IPV42" s="1"/>
      <c r="IPW42" s="1"/>
      <c r="IPX42" s="1"/>
      <c r="IPY42" s="1"/>
      <c r="IPZ42" s="1"/>
      <c r="IQA42" s="1"/>
      <c r="IQB42" s="1"/>
      <c r="IQC42" s="1"/>
      <c r="IQD42" s="1"/>
      <c r="IQE42" s="1"/>
      <c r="IQF42" s="1"/>
      <c r="IQG42" s="1"/>
      <c r="IQH42" s="1"/>
      <c r="IQI42" s="1"/>
      <c r="IQJ42" s="1"/>
      <c r="IQK42" s="1"/>
      <c r="IQL42" s="1"/>
      <c r="IQM42" s="1"/>
      <c r="IQN42" s="1"/>
      <c r="IQO42" s="1"/>
      <c r="IQP42" s="1"/>
      <c r="IQQ42" s="1"/>
      <c r="IQR42" s="1"/>
      <c r="IQS42" s="1"/>
      <c r="IQT42" s="1"/>
      <c r="IQU42" s="1"/>
      <c r="IQV42" s="1"/>
      <c r="IQW42" s="1"/>
      <c r="IQX42" s="1"/>
      <c r="IQY42" s="1"/>
      <c r="IQZ42" s="1"/>
      <c r="IRA42" s="1"/>
      <c r="IRB42" s="1"/>
      <c r="IRC42" s="1"/>
      <c r="IRD42" s="1"/>
      <c r="IRE42" s="1"/>
      <c r="IRF42" s="1"/>
      <c r="IRG42" s="1"/>
      <c r="IRH42" s="1"/>
      <c r="IRI42" s="1"/>
      <c r="IRJ42" s="1"/>
      <c r="IRK42" s="1"/>
      <c r="IRL42" s="1"/>
      <c r="IRM42" s="1"/>
      <c r="IRN42" s="1"/>
      <c r="IRO42" s="1"/>
      <c r="IRP42" s="1"/>
      <c r="IRQ42" s="1"/>
      <c r="IRR42" s="1"/>
      <c r="IRS42" s="1"/>
      <c r="IRT42" s="1"/>
      <c r="IRU42" s="1"/>
      <c r="IRV42" s="1"/>
      <c r="IRW42" s="1"/>
      <c r="IRX42" s="1"/>
      <c r="IRY42" s="1"/>
      <c r="IRZ42" s="1"/>
      <c r="ISA42" s="1"/>
      <c r="ISB42" s="1"/>
      <c r="ISC42" s="1"/>
      <c r="ISD42" s="1"/>
      <c r="ISE42" s="1"/>
      <c r="ISF42" s="1"/>
      <c r="ISG42" s="1"/>
      <c r="ISH42" s="1"/>
      <c r="ISI42" s="1"/>
      <c r="ISJ42" s="1"/>
      <c r="ISK42" s="1"/>
      <c r="ISL42" s="1"/>
      <c r="ISM42" s="1"/>
      <c r="ISN42" s="1"/>
      <c r="ISO42" s="1"/>
      <c r="ISP42" s="1"/>
      <c r="ISQ42" s="1"/>
      <c r="ISR42" s="1"/>
      <c r="ISS42" s="1"/>
      <c r="IST42" s="1"/>
      <c r="ISU42" s="1"/>
      <c r="ISV42" s="1"/>
      <c r="ISW42" s="1"/>
      <c r="ISX42" s="1"/>
      <c r="ISY42" s="1"/>
      <c r="ISZ42" s="1"/>
      <c r="ITA42" s="1"/>
      <c r="ITB42" s="1"/>
      <c r="ITC42" s="1"/>
      <c r="ITD42" s="1"/>
      <c r="ITE42" s="1"/>
      <c r="ITF42" s="1"/>
      <c r="ITG42" s="1"/>
      <c r="ITH42" s="1"/>
      <c r="ITI42" s="1"/>
      <c r="ITJ42" s="1"/>
      <c r="ITK42" s="1"/>
      <c r="ITL42" s="1"/>
      <c r="ITM42" s="1"/>
      <c r="ITN42" s="1"/>
      <c r="ITO42" s="1"/>
      <c r="ITP42" s="1"/>
      <c r="ITQ42" s="1"/>
      <c r="ITR42" s="1"/>
      <c r="ITS42" s="1"/>
      <c r="ITT42" s="1"/>
      <c r="ITU42" s="1"/>
      <c r="ITV42" s="1"/>
      <c r="ITW42" s="1"/>
      <c r="ITX42" s="1"/>
      <c r="ITY42" s="1"/>
      <c r="ITZ42" s="1"/>
      <c r="IUA42" s="1"/>
      <c r="IUB42" s="1"/>
      <c r="IUC42" s="1"/>
      <c r="IUD42" s="1"/>
      <c r="IUE42" s="1"/>
      <c r="IUF42" s="1"/>
      <c r="IUG42" s="1"/>
      <c r="IUH42" s="1"/>
      <c r="IUI42" s="1"/>
      <c r="IUJ42" s="1"/>
      <c r="IUK42" s="1"/>
      <c r="IUL42" s="1"/>
      <c r="IUM42" s="1"/>
      <c r="IUN42" s="1"/>
      <c r="IUO42" s="1"/>
      <c r="IUP42" s="1"/>
      <c r="IUQ42" s="1"/>
      <c r="IUR42" s="1"/>
      <c r="IUS42" s="1"/>
      <c r="IUT42" s="1"/>
      <c r="IUU42" s="1"/>
      <c r="IUV42" s="1"/>
      <c r="IUW42" s="1"/>
      <c r="IUX42" s="1"/>
      <c r="IUY42" s="1"/>
      <c r="IUZ42" s="1"/>
      <c r="IVA42" s="1"/>
      <c r="IVB42" s="1"/>
      <c r="IVC42" s="1"/>
      <c r="IVD42" s="1"/>
      <c r="IVE42" s="1"/>
      <c r="IVF42" s="1"/>
      <c r="IVG42" s="1"/>
      <c r="IVH42" s="1"/>
      <c r="IVI42" s="1"/>
      <c r="IVJ42" s="1"/>
      <c r="IVK42" s="1"/>
      <c r="IVL42" s="1"/>
      <c r="IVM42" s="1"/>
      <c r="IVN42" s="1"/>
      <c r="IVO42" s="1"/>
      <c r="IVP42" s="1"/>
      <c r="IVQ42" s="1"/>
      <c r="IVR42" s="1"/>
      <c r="IVS42" s="1"/>
      <c r="IVT42" s="1"/>
      <c r="IVU42" s="1"/>
      <c r="IVV42" s="1"/>
      <c r="IVW42" s="1"/>
      <c r="IVX42" s="1"/>
      <c r="IVY42" s="1"/>
      <c r="IVZ42" s="1"/>
      <c r="IWA42" s="1"/>
      <c r="IWB42" s="1"/>
      <c r="IWC42" s="1"/>
      <c r="IWD42" s="1"/>
      <c r="IWE42" s="1"/>
      <c r="IWF42" s="1"/>
      <c r="IWG42" s="1"/>
      <c r="IWH42" s="1"/>
      <c r="IWI42" s="1"/>
      <c r="IWJ42" s="1"/>
      <c r="IWK42" s="1"/>
      <c r="IWL42" s="1"/>
      <c r="IWM42" s="1"/>
      <c r="IWN42" s="1"/>
      <c r="IWO42" s="1"/>
      <c r="IWP42" s="1"/>
      <c r="IWQ42" s="1"/>
      <c r="IWR42" s="1"/>
      <c r="IWS42" s="1"/>
      <c r="IWT42" s="1"/>
      <c r="IWU42" s="1"/>
      <c r="IWV42" s="1"/>
      <c r="IWW42" s="1"/>
      <c r="IWX42" s="1"/>
      <c r="IWY42" s="1"/>
      <c r="IWZ42" s="1"/>
      <c r="IXA42" s="1"/>
      <c r="IXB42" s="1"/>
      <c r="IXC42" s="1"/>
      <c r="IXD42" s="1"/>
      <c r="IXE42" s="1"/>
      <c r="IXF42" s="1"/>
      <c r="IXG42" s="1"/>
      <c r="IXH42" s="1"/>
      <c r="IXI42" s="1"/>
      <c r="IXJ42" s="1"/>
      <c r="IXK42" s="1"/>
      <c r="IXL42" s="1"/>
      <c r="IXM42" s="1"/>
      <c r="IXN42" s="1"/>
      <c r="IXO42" s="1"/>
      <c r="IXP42" s="1"/>
      <c r="IXQ42" s="1"/>
      <c r="IXR42" s="1"/>
      <c r="IXS42" s="1"/>
      <c r="IXT42" s="1"/>
      <c r="IXU42" s="1"/>
      <c r="IXV42" s="1"/>
      <c r="IXW42" s="1"/>
      <c r="IXX42" s="1"/>
      <c r="IXY42" s="1"/>
      <c r="IXZ42" s="1"/>
      <c r="IYA42" s="1"/>
      <c r="IYB42" s="1"/>
      <c r="IYC42" s="1"/>
      <c r="IYD42" s="1"/>
      <c r="IYE42" s="1"/>
      <c r="IYF42" s="1"/>
      <c r="IYG42" s="1"/>
      <c r="IYH42" s="1"/>
      <c r="IYI42" s="1"/>
      <c r="IYJ42" s="1"/>
      <c r="IYK42" s="1"/>
      <c r="IYL42" s="1"/>
      <c r="IYM42" s="1"/>
      <c r="IYN42" s="1"/>
      <c r="IYO42" s="1"/>
      <c r="IYP42" s="1"/>
      <c r="IYQ42" s="1"/>
      <c r="IYR42" s="1"/>
      <c r="IYS42" s="1"/>
      <c r="IYT42" s="1"/>
      <c r="IYU42" s="1"/>
      <c r="IYV42" s="1"/>
      <c r="IYW42" s="1"/>
      <c r="IYX42" s="1"/>
      <c r="IYY42" s="1"/>
      <c r="IYZ42" s="1"/>
      <c r="IZA42" s="1"/>
      <c r="IZB42" s="1"/>
      <c r="IZC42" s="1"/>
      <c r="IZD42" s="1"/>
      <c r="IZE42" s="1"/>
      <c r="IZF42" s="1"/>
      <c r="IZG42" s="1"/>
      <c r="IZH42" s="1"/>
      <c r="IZI42" s="1"/>
      <c r="IZJ42" s="1"/>
      <c r="IZK42" s="1"/>
      <c r="IZL42" s="1"/>
      <c r="IZM42" s="1"/>
      <c r="IZN42" s="1"/>
      <c r="IZO42" s="1"/>
      <c r="IZP42" s="1"/>
      <c r="IZQ42" s="1"/>
      <c r="IZR42" s="1"/>
      <c r="IZS42" s="1"/>
      <c r="IZT42" s="1"/>
      <c r="IZU42" s="1"/>
      <c r="IZV42" s="1"/>
      <c r="IZW42" s="1"/>
      <c r="IZX42" s="1"/>
      <c r="IZY42" s="1"/>
      <c r="IZZ42" s="1"/>
      <c r="JAA42" s="1"/>
      <c r="JAB42" s="1"/>
      <c r="JAC42" s="1"/>
      <c r="JAD42" s="1"/>
      <c r="JAE42" s="1"/>
      <c r="JAF42" s="1"/>
      <c r="JAG42" s="1"/>
      <c r="JAH42" s="1"/>
      <c r="JAI42" s="1"/>
      <c r="JAJ42" s="1"/>
      <c r="JAK42" s="1"/>
      <c r="JAL42" s="1"/>
      <c r="JAM42" s="1"/>
      <c r="JAN42" s="1"/>
      <c r="JAO42" s="1"/>
      <c r="JAP42" s="1"/>
      <c r="JAQ42" s="1"/>
      <c r="JAR42" s="1"/>
      <c r="JAS42" s="1"/>
      <c r="JAT42" s="1"/>
      <c r="JAU42" s="1"/>
      <c r="JAV42" s="1"/>
      <c r="JAW42" s="1"/>
      <c r="JAX42" s="1"/>
      <c r="JAY42" s="1"/>
      <c r="JAZ42" s="1"/>
      <c r="JBA42" s="1"/>
      <c r="JBB42" s="1"/>
      <c r="JBC42" s="1"/>
      <c r="JBD42" s="1"/>
      <c r="JBE42" s="1"/>
      <c r="JBF42" s="1"/>
      <c r="JBG42" s="1"/>
      <c r="JBH42" s="1"/>
      <c r="JBI42" s="1"/>
      <c r="JBJ42" s="1"/>
      <c r="JBK42" s="1"/>
      <c r="JBL42" s="1"/>
      <c r="JBM42" s="1"/>
      <c r="JBN42" s="1"/>
      <c r="JBO42" s="1"/>
      <c r="JBP42" s="1"/>
      <c r="JBQ42" s="1"/>
      <c r="JBR42" s="1"/>
      <c r="JBS42" s="1"/>
      <c r="JBT42" s="1"/>
      <c r="JBU42" s="1"/>
      <c r="JBV42" s="1"/>
      <c r="JBW42" s="1"/>
      <c r="JBX42" s="1"/>
      <c r="JBY42" s="1"/>
      <c r="JBZ42" s="1"/>
      <c r="JCA42" s="1"/>
      <c r="JCB42" s="1"/>
      <c r="JCC42" s="1"/>
      <c r="JCD42" s="1"/>
      <c r="JCE42" s="1"/>
      <c r="JCF42" s="1"/>
      <c r="JCG42" s="1"/>
      <c r="JCH42" s="1"/>
      <c r="JCI42" s="1"/>
      <c r="JCJ42" s="1"/>
      <c r="JCK42" s="1"/>
      <c r="JCL42" s="1"/>
      <c r="JCM42" s="1"/>
      <c r="JCN42" s="1"/>
      <c r="JCO42" s="1"/>
      <c r="JCP42" s="1"/>
      <c r="JCQ42" s="1"/>
      <c r="JCR42" s="1"/>
      <c r="JCS42" s="1"/>
      <c r="JCT42" s="1"/>
      <c r="JCU42" s="1"/>
      <c r="JCV42" s="1"/>
      <c r="JCW42" s="1"/>
      <c r="JCX42" s="1"/>
      <c r="JCY42" s="1"/>
      <c r="JCZ42" s="1"/>
      <c r="JDA42" s="1"/>
      <c r="JDB42" s="1"/>
      <c r="JDC42" s="1"/>
      <c r="JDD42" s="1"/>
      <c r="JDE42" s="1"/>
      <c r="JDF42" s="1"/>
      <c r="JDG42" s="1"/>
      <c r="JDH42" s="1"/>
      <c r="JDI42" s="1"/>
      <c r="JDJ42" s="1"/>
      <c r="JDK42" s="1"/>
      <c r="JDL42" s="1"/>
      <c r="JDM42" s="1"/>
      <c r="JDN42" s="1"/>
      <c r="JDO42" s="1"/>
      <c r="JDP42" s="1"/>
      <c r="JDQ42" s="1"/>
      <c r="JDR42" s="1"/>
      <c r="JDS42" s="1"/>
      <c r="JDT42" s="1"/>
      <c r="JDU42" s="1"/>
      <c r="JDV42" s="1"/>
      <c r="JDW42" s="1"/>
      <c r="JDX42" s="1"/>
      <c r="JDY42" s="1"/>
      <c r="JDZ42" s="1"/>
      <c r="JEA42" s="1"/>
      <c r="JEB42" s="1"/>
      <c r="JEC42" s="1"/>
      <c r="JED42" s="1"/>
      <c r="JEE42" s="1"/>
      <c r="JEF42" s="1"/>
      <c r="JEG42" s="1"/>
      <c r="JEH42" s="1"/>
      <c r="JEI42" s="1"/>
      <c r="JEJ42" s="1"/>
      <c r="JEK42" s="1"/>
      <c r="JEL42" s="1"/>
      <c r="JEM42" s="1"/>
      <c r="JEN42" s="1"/>
      <c r="JEO42" s="1"/>
      <c r="JEP42" s="1"/>
      <c r="JEQ42" s="1"/>
      <c r="JER42" s="1"/>
      <c r="JES42" s="1"/>
      <c r="JET42" s="1"/>
      <c r="JEU42" s="1"/>
      <c r="JEV42" s="1"/>
      <c r="JEW42" s="1"/>
      <c r="JEX42" s="1"/>
      <c r="JEY42" s="1"/>
      <c r="JEZ42" s="1"/>
      <c r="JFA42" s="1"/>
      <c r="JFB42" s="1"/>
      <c r="JFC42" s="1"/>
      <c r="JFD42" s="1"/>
      <c r="JFE42" s="1"/>
      <c r="JFF42" s="1"/>
      <c r="JFG42" s="1"/>
      <c r="JFH42" s="1"/>
      <c r="JFI42" s="1"/>
      <c r="JFJ42" s="1"/>
      <c r="JFK42" s="1"/>
      <c r="JFL42" s="1"/>
      <c r="JFM42" s="1"/>
      <c r="JFN42" s="1"/>
      <c r="JFO42" s="1"/>
      <c r="JFP42" s="1"/>
      <c r="JFQ42" s="1"/>
      <c r="JFR42" s="1"/>
      <c r="JFS42" s="1"/>
      <c r="JFT42" s="1"/>
      <c r="JFU42" s="1"/>
      <c r="JFV42" s="1"/>
      <c r="JFW42" s="1"/>
      <c r="JFX42" s="1"/>
      <c r="JFY42" s="1"/>
      <c r="JFZ42" s="1"/>
      <c r="JGA42" s="1"/>
      <c r="JGB42" s="1"/>
      <c r="JGC42" s="1"/>
      <c r="JGD42" s="1"/>
      <c r="JGE42" s="1"/>
      <c r="JGF42" s="1"/>
      <c r="JGG42" s="1"/>
      <c r="JGH42" s="1"/>
      <c r="JGI42" s="1"/>
      <c r="JGJ42" s="1"/>
      <c r="JGK42" s="1"/>
      <c r="JGL42" s="1"/>
      <c r="JGM42" s="1"/>
      <c r="JGN42" s="1"/>
      <c r="JGO42" s="1"/>
      <c r="JGP42" s="1"/>
      <c r="JGQ42" s="1"/>
      <c r="JGR42" s="1"/>
      <c r="JGS42" s="1"/>
      <c r="JGT42" s="1"/>
      <c r="JGU42" s="1"/>
      <c r="JGV42" s="1"/>
      <c r="JGW42" s="1"/>
      <c r="JGX42" s="1"/>
      <c r="JGY42" s="1"/>
      <c r="JGZ42" s="1"/>
      <c r="JHA42" s="1"/>
      <c r="JHB42" s="1"/>
      <c r="JHC42" s="1"/>
      <c r="JHD42" s="1"/>
      <c r="JHE42" s="1"/>
      <c r="JHF42" s="1"/>
      <c r="JHG42" s="1"/>
      <c r="JHH42" s="1"/>
      <c r="JHI42" s="1"/>
      <c r="JHJ42" s="1"/>
      <c r="JHK42" s="1"/>
      <c r="JHL42" s="1"/>
      <c r="JHM42" s="1"/>
      <c r="JHN42" s="1"/>
      <c r="JHO42" s="1"/>
      <c r="JHP42" s="1"/>
      <c r="JHQ42" s="1"/>
      <c r="JHR42" s="1"/>
      <c r="JHS42" s="1"/>
      <c r="JHT42" s="1"/>
      <c r="JHU42" s="1"/>
      <c r="JHV42" s="1"/>
      <c r="JHW42" s="1"/>
      <c r="JHX42" s="1"/>
      <c r="JHY42" s="1"/>
      <c r="JHZ42" s="1"/>
      <c r="JIA42" s="1"/>
      <c r="JIB42" s="1"/>
      <c r="JIC42" s="1"/>
      <c r="JID42" s="1"/>
      <c r="JIE42" s="1"/>
      <c r="JIF42" s="1"/>
      <c r="JIG42" s="1"/>
      <c r="JIH42" s="1"/>
      <c r="JII42" s="1"/>
      <c r="JIJ42" s="1"/>
      <c r="JIK42" s="1"/>
      <c r="JIL42" s="1"/>
      <c r="JIM42" s="1"/>
      <c r="JIN42" s="1"/>
      <c r="JIO42" s="1"/>
      <c r="JIP42" s="1"/>
      <c r="JIQ42" s="1"/>
      <c r="JIR42" s="1"/>
      <c r="JIS42" s="1"/>
      <c r="JIT42" s="1"/>
      <c r="JIU42" s="1"/>
      <c r="JIV42" s="1"/>
      <c r="JIW42" s="1"/>
      <c r="JIX42" s="1"/>
      <c r="JIY42" s="1"/>
      <c r="JIZ42" s="1"/>
      <c r="JJA42" s="1"/>
      <c r="JJB42" s="1"/>
      <c r="JJC42" s="1"/>
      <c r="JJD42" s="1"/>
      <c r="JJE42" s="1"/>
      <c r="JJF42" s="1"/>
      <c r="JJG42" s="1"/>
      <c r="JJH42" s="1"/>
      <c r="JJI42" s="1"/>
      <c r="JJJ42" s="1"/>
      <c r="JJK42" s="1"/>
      <c r="JJL42" s="1"/>
      <c r="JJM42" s="1"/>
      <c r="JJN42" s="1"/>
      <c r="JJO42" s="1"/>
      <c r="JJP42" s="1"/>
      <c r="JJQ42" s="1"/>
      <c r="JJR42" s="1"/>
      <c r="JJS42" s="1"/>
      <c r="JJT42" s="1"/>
      <c r="JJU42" s="1"/>
      <c r="JJV42" s="1"/>
      <c r="JJW42" s="1"/>
      <c r="JJX42" s="1"/>
      <c r="JJY42" s="1"/>
      <c r="JJZ42" s="1"/>
      <c r="JKA42" s="1"/>
      <c r="JKB42" s="1"/>
      <c r="JKC42" s="1"/>
      <c r="JKD42" s="1"/>
      <c r="JKE42" s="1"/>
      <c r="JKF42" s="1"/>
      <c r="JKG42" s="1"/>
      <c r="JKH42" s="1"/>
      <c r="JKI42" s="1"/>
      <c r="JKJ42" s="1"/>
      <c r="JKK42" s="1"/>
      <c r="JKL42" s="1"/>
      <c r="JKM42" s="1"/>
      <c r="JKN42" s="1"/>
      <c r="JKO42" s="1"/>
      <c r="JKP42" s="1"/>
      <c r="JKQ42" s="1"/>
      <c r="JKR42" s="1"/>
      <c r="JKS42" s="1"/>
      <c r="JKT42" s="1"/>
      <c r="JKU42" s="1"/>
      <c r="JKV42" s="1"/>
      <c r="JKW42" s="1"/>
      <c r="JKX42" s="1"/>
      <c r="JKY42" s="1"/>
      <c r="JKZ42" s="1"/>
      <c r="JLA42" s="1"/>
      <c r="JLB42" s="1"/>
      <c r="JLC42" s="1"/>
      <c r="JLD42" s="1"/>
      <c r="JLE42" s="1"/>
      <c r="JLF42" s="1"/>
      <c r="JLG42" s="1"/>
      <c r="JLH42" s="1"/>
      <c r="JLI42" s="1"/>
      <c r="JLJ42" s="1"/>
      <c r="JLK42" s="1"/>
      <c r="JLL42" s="1"/>
      <c r="JLM42" s="1"/>
      <c r="JLN42" s="1"/>
      <c r="JLO42" s="1"/>
      <c r="JLP42" s="1"/>
      <c r="JLQ42" s="1"/>
      <c r="JLR42" s="1"/>
      <c r="JLS42" s="1"/>
      <c r="JLT42" s="1"/>
      <c r="JLU42" s="1"/>
      <c r="JLV42" s="1"/>
      <c r="JLW42" s="1"/>
      <c r="JLX42" s="1"/>
      <c r="JLY42" s="1"/>
      <c r="JLZ42" s="1"/>
      <c r="JMA42" s="1"/>
      <c r="JMB42" s="1"/>
      <c r="JMC42" s="1"/>
      <c r="JMD42" s="1"/>
      <c r="JME42" s="1"/>
      <c r="JMF42" s="1"/>
      <c r="JMG42" s="1"/>
      <c r="JMH42" s="1"/>
      <c r="JMI42" s="1"/>
      <c r="JMJ42" s="1"/>
      <c r="JMK42" s="1"/>
      <c r="JML42" s="1"/>
      <c r="JMM42" s="1"/>
      <c r="JMN42" s="1"/>
      <c r="JMO42" s="1"/>
      <c r="JMP42" s="1"/>
      <c r="JMQ42" s="1"/>
      <c r="JMR42" s="1"/>
      <c r="JMS42" s="1"/>
      <c r="JMT42" s="1"/>
      <c r="JMU42" s="1"/>
      <c r="JMV42" s="1"/>
      <c r="JMW42" s="1"/>
      <c r="JMX42" s="1"/>
      <c r="JMY42" s="1"/>
      <c r="JMZ42" s="1"/>
      <c r="JNA42" s="1"/>
      <c r="JNB42" s="1"/>
      <c r="JNC42" s="1"/>
      <c r="JND42" s="1"/>
      <c r="JNE42" s="1"/>
      <c r="JNF42" s="1"/>
      <c r="JNG42" s="1"/>
      <c r="JNH42" s="1"/>
      <c r="JNI42" s="1"/>
      <c r="JNJ42" s="1"/>
      <c r="JNK42" s="1"/>
      <c r="JNL42" s="1"/>
      <c r="JNM42" s="1"/>
      <c r="JNN42" s="1"/>
      <c r="JNO42" s="1"/>
      <c r="JNP42" s="1"/>
      <c r="JNQ42" s="1"/>
      <c r="JNR42" s="1"/>
      <c r="JNS42" s="1"/>
      <c r="JNT42" s="1"/>
      <c r="JNU42" s="1"/>
      <c r="JNV42" s="1"/>
      <c r="JNW42" s="1"/>
      <c r="JNX42" s="1"/>
      <c r="JNY42" s="1"/>
      <c r="JNZ42" s="1"/>
      <c r="JOA42" s="1"/>
      <c r="JOB42" s="1"/>
      <c r="JOC42" s="1"/>
      <c r="JOD42" s="1"/>
      <c r="JOE42" s="1"/>
      <c r="JOF42" s="1"/>
      <c r="JOG42" s="1"/>
      <c r="JOH42" s="1"/>
      <c r="JOI42" s="1"/>
      <c r="JOJ42" s="1"/>
      <c r="JOK42" s="1"/>
      <c r="JOL42" s="1"/>
      <c r="JOM42" s="1"/>
      <c r="JON42" s="1"/>
      <c r="JOO42" s="1"/>
      <c r="JOP42" s="1"/>
      <c r="JOQ42" s="1"/>
      <c r="JOR42" s="1"/>
      <c r="JOS42" s="1"/>
      <c r="JOT42" s="1"/>
      <c r="JOU42" s="1"/>
      <c r="JOV42" s="1"/>
      <c r="JOW42" s="1"/>
      <c r="JOX42" s="1"/>
      <c r="JOY42" s="1"/>
      <c r="JOZ42" s="1"/>
      <c r="JPA42" s="1"/>
      <c r="JPB42" s="1"/>
      <c r="JPC42" s="1"/>
      <c r="JPD42" s="1"/>
      <c r="JPE42" s="1"/>
      <c r="JPF42" s="1"/>
      <c r="JPG42" s="1"/>
      <c r="JPH42" s="1"/>
      <c r="JPI42" s="1"/>
      <c r="JPJ42" s="1"/>
      <c r="JPK42" s="1"/>
      <c r="JPL42" s="1"/>
      <c r="JPM42" s="1"/>
      <c r="JPN42" s="1"/>
      <c r="JPO42" s="1"/>
      <c r="JPP42" s="1"/>
      <c r="JPQ42" s="1"/>
      <c r="JPR42" s="1"/>
      <c r="JPS42" s="1"/>
      <c r="JPT42" s="1"/>
      <c r="JPU42" s="1"/>
      <c r="JPV42" s="1"/>
      <c r="JPW42" s="1"/>
      <c r="JPX42" s="1"/>
      <c r="JPY42" s="1"/>
      <c r="JPZ42" s="1"/>
      <c r="JQA42" s="1"/>
      <c r="JQB42" s="1"/>
      <c r="JQC42" s="1"/>
      <c r="JQD42" s="1"/>
      <c r="JQE42" s="1"/>
      <c r="JQF42" s="1"/>
      <c r="JQG42" s="1"/>
      <c r="JQH42" s="1"/>
      <c r="JQI42" s="1"/>
      <c r="JQJ42" s="1"/>
      <c r="JQK42" s="1"/>
      <c r="JQL42" s="1"/>
      <c r="JQM42" s="1"/>
      <c r="JQN42" s="1"/>
      <c r="JQO42" s="1"/>
      <c r="JQP42" s="1"/>
      <c r="JQQ42" s="1"/>
      <c r="JQR42" s="1"/>
      <c r="JQS42" s="1"/>
      <c r="JQT42" s="1"/>
      <c r="JQU42" s="1"/>
      <c r="JQV42" s="1"/>
      <c r="JQW42" s="1"/>
      <c r="JQX42" s="1"/>
      <c r="JQY42" s="1"/>
      <c r="JQZ42" s="1"/>
      <c r="JRA42" s="1"/>
      <c r="JRB42" s="1"/>
      <c r="JRC42" s="1"/>
      <c r="JRD42" s="1"/>
      <c r="JRE42" s="1"/>
      <c r="JRF42" s="1"/>
      <c r="JRG42" s="1"/>
      <c r="JRH42" s="1"/>
      <c r="JRI42" s="1"/>
      <c r="JRJ42" s="1"/>
      <c r="JRK42" s="1"/>
      <c r="JRL42" s="1"/>
      <c r="JRM42" s="1"/>
      <c r="JRN42" s="1"/>
      <c r="JRO42" s="1"/>
      <c r="JRP42" s="1"/>
      <c r="JRQ42" s="1"/>
      <c r="JRR42" s="1"/>
      <c r="JRS42" s="1"/>
      <c r="JRT42" s="1"/>
      <c r="JRU42" s="1"/>
      <c r="JRV42" s="1"/>
      <c r="JRW42" s="1"/>
      <c r="JRX42" s="1"/>
      <c r="JRY42" s="1"/>
      <c r="JRZ42" s="1"/>
      <c r="JSA42" s="1"/>
      <c r="JSB42" s="1"/>
      <c r="JSC42" s="1"/>
      <c r="JSD42" s="1"/>
      <c r="JSE42" s="1"/>
      <c r="JSF42" s="1"/>
      <c r="JSG42" s="1"/>
      <c r="JSH42" s="1"/>
      <c r="JSI42" s="1"/>
      <c r="JSJ42" s="1"/>
      <c r="JSK42" s="1"/>
      <c r="JSL42" s="1"/>
      <c r="JSM42" s="1"/>
      <c r="JSN42" s="1"/>
      <c r="JSO42" s="1"/>
      <c r="JSP42" s="1"/>
      <c r="JSQ42" s="1"/>
      <c r="JSR42" s="1"/>
      <c r="JSS42" s="1"/>
      <c r="JST42" s="1"/>
      <c r="JSU42" s="1"/>
      <c r="JSV42" s="1"/>
      <c r="JSW42" s="1"/>
      <c r="JSX42" s="1"/>
      <c r="JSY42" s="1"/>
      <c r="JSZ42" s="1"/>
      <c r="JTA42" s="1"/>
      <c r="JTB42" s="1"/>
      <c r="JTC42" s="1"/>
      <c r="JTD42" s="1"/>
      <c r="JTE42" s="1"/>
      <c r="JTF42" s="1"/>
      <c r="JTG42" s="1"/>
      <c r="JTH42" s="1"/>
      <c r="JTI42" s="1"/>
      <c r="JTJ42" s="1"/>
      <c r="JTK42" s="1"/>
      <c r="JTL42" s="1"/>
      <c r="JTM42" s="1"/>
      <c r="JTN42" s="1"/>
      <c r="JTO42" s="1"/>
      <c r="JTP42" s="1"/>
      <c r="JTQ42" s="1"/>
      <c r="JTR42" s="1"/>
      <c r="JTS42" s="1"/>
      <c r="JTT42" s="1"/>
      <c r="JTU42" s="1"/>
      <c r="JTV42" s="1"/>
      <c r="JTW42" s="1"/>
      <c r="JTX42" s="1"/>
      <c r="JTY42" s="1"/>
      <c r="JTZ42" s="1"/>
      <c r="JUA42" s="1"/>
      <c r="JUB42" s="1"/>
      <c r="JUC42" s="1"/>
      <c r="JUD42" s="1"/>
      <c r="JUE42" s="1"/>
      <c r="JUF42" s="1"/>
      <c r="JUG42" s="1"/>
      <c r="JUH42" s="1"/>
      <c r="JUI42" s="1"/>
      <c r="JUJ42" s="1"/>
      <c r="JUK42" s="1"/>
      <c r="JUL42" s="1"/>
      <c r="JUM42" s="1"/>
      <c r="JUN42" s="1"/>
      <c r="JUO42" s="1"/>
      <c r="JUP42" s="1"/>
      <c r="JUQ42" s="1"/>
      <c r="JUR42" s="1"/>
      <c r="JUS42" s="1"/>
      <c r="JUT42" s="1"/>
      <c r="JUU42" s="1"/>
      <c r="JUV42" s="1"/>
      <c r="JUW42" s="1"/>
      <c r="JUX42" s="1"/>
      <c r="JUY42" s="1"/>
      <c r="JUZ42" s="1"/>
      <c r="JVA42" s="1"/>
      <c r="JVB42" s="1"/>
      <c r="JVC42" s="1"/>
      <c r="JVD42" s="1"/>
      <c r="JVE42" s="1"/>
      <c r="JVF42" s="1"/>
      <c r="JVG42" s="1"/>
      <c r="JVH42" s="1"/>
      <c r="JVI42" s="1"/>
      <c r="JVJ42" s="1"/>
      <c r="JVK42" s="1"/>
      <c r="JVL42" s="1"/>
      <c r="JVM42" s="1"/>
      <c r="JVN42" s="1"/>
      <c r="JVO42" s="1"/>
      <c r="JVP42" s="1"/>
      <c r="JVQ42" s="1"/>
      <c r="JVR42" s="1"/>
      <c r="JVS42" s="1"/>
      <c r="JVT42" s="1"/>
      <c r="JVU42" s="1"/>
      <c r="JVV42" s="1"/>
      <c r="JVW42" s="1"/>
      <c r="JVX42" s="1"/>
      <c r="JVY42" s="1"/>
      <c r="JVZ42" s="1"/>
      <c r="JWA42" s="1"/>
      <c r="JWB42" s="1"/>
      <c r="JWC42" s="1"/>
      <c r="JWD42" s="1"/>
      <c r="JWE42" s="1"/>
      <c r="JWF42" s="1"/>
      <c r="JWG42" s="1"/>
      <c r="JWH42" s="1"/>
      <c r="JWI42" s="1"/>
      <c r="JWJ42" s="1"/>
      <c r="JWK42" s="1"/>
      <c r="JWL42" s="1"/>
      <c r="JWM42" s="1"/>
      <c r="JWN42" s="1"/>
      <c r="JWO42" s="1"/>
      <c r="JWP42" s="1"/>
      <c r="JWQ42" s="1"/>
      <c r="JWR42" s="1"/>
      <c r="JWS42" s="1"/>
      <c r="JWT42" s="1"/>
      <c r="JWU42" s="1"/>
      <c r="JWV42" s="1"/>
      <c r="JWW42" s="1"/>
      <c r="JWX42" s="1"/>
      <c r="JWY42" s="1"/>
      <c r="JWZ42" s="1"/>
      <c r="JXA42" s="1"/>
      <c r="JXB42" s="1"/>
      <c r="JXC42" s="1"/>
      <c r="JXD42" s="1"/>
      <c r="JXE42" s="1"/>
      <c r="JXF42" s="1"/>
      <c r="JXG42" s="1"/>
      <c r="JXH42" s="1"/>
      <c r="JXI42" s="1"/>
      <c r="JXJ42" s="1"/>
      <c r="JXK42" s="1"/>
      <c r="JXL42" s="1"/>
      <c r="JXM42" s="1"/>
      <c r="JXN42" s="1"/>
      <c r="JXO42" s="1"/>
      <c r="JXP42" s="1"/>
      <c r="JXQ42" s="1"/>
      <c r="JXR42" s="1"/>
      <c r="JXS42" s="1"/>
      <c r="JXT42" s="1"/>
      <c r="JXU42" s="1"/>
      <c r="JXV42" s="1"/>
      <c r="JXW42" s="1"/>
      <c r="JXX42" s="1"/>
      <c r="JXY42" s="1"/>
      <c r="JXZ42" s="1"/>
      <c r="JYA42" s="1"/>
      <c r="JYB42" s="1"/>
      <c r="JYC42" s="1"/>
      <c r="JYD42" s="1"/>
      <c r="JYE42" s="1"/>
      <c r="JYF42" s="1"/>
      <c r="JYG42" s="1"/>
      <c r="JYH42" s="1"/>
      <c r="JYI42" s="1"/>
      <c r="JYJ42" s="1"/>
      <c r="JYK42" s="1"/>
      <c r="JYL42" s="1"/>
      <c r="JYM42" s="1"/>
      <c r="JYN42" s="1"/>
      <c r="JYO42" s="1"/>
      <c r="JYP42" s="1"/>
      <c r="JYQ42" s="1"/>
      <c r="JYR42" s="1"/>
      <c r="JYS42" s="1"/>
      <c r="JYT42" s="1"/>
      <c r="JYU42" s="1"/>
      <c r="JYV42" s="1"/>
      <c r="JYW42" s="1"/>
      <c r="JYX42" s="1"/>
      <c r="JYY42" s="1"/>
      <c r="JYZ42" s="1"/>
      <c r="JZA42" s="1"/>
      <c r="JZB42" s="1"/>
      <c r="JZC42" s="1"/>
      <c r="JZD42" s="1"/>
      <c r="JZE42" s="1"/>
      <c r="JZF42" s="1"/>
      <c r="JZG42" s="1"/>
      <c r="JZH42" s="1"/>
      <c r="JZI42" s="1"/>
      <c r="JZJ42" s="1"/>
      <c r="JZK42" s="1"/>
      <c r="JZL42" s="1"/>
      <c r="JZM42" s="1"/>
      <c r="JZN42" s="1"/>
      <c r="JZO42" s="1"/>
      <c r="JZP42" s="1"/>
      <c r="JZQ42" s="1"/>
      <c r="JZR42" s="1"/>
      <c r="JZS42" s="1"/>
      <c r="JZT42" s="1"/>
      <c r="JZU42" s="1"/>
      <c r="JZV42" s="1"/>
      <c r="JZW42" s="1"/>
      <c r="JZX42" s="1"/>
      <c r="JZY42" s="1"/>
      <c r="JZZ42" s="1"/>
      <c r="KAA42" s="1"/>
      <c r="KAB42" s="1"/>
      <c r="KAC42" s="1"/>
      <c r="KAD42" s="1"/>
      <c r="KAE42" s="1"/>
      <c r="KAF42" s="1"/>
      <c r="KAG42" s="1"/>
      <c r="KAH42" s="1"/>
      <c r="KAI42" s="1"/>
      <c r="KAJ42" s="1"/>
      <c r="KAK42" s="1"/>
      <c r="KAL42" s="1"/>
      <c r="KAM42" s="1"/>
      <c r="KAN42" s="1"/>
      <c r="KAO42" s="1"/>
      <c r="KAP42" s="1"/>
      <c r="KAQ42" s="1"/>
      <c r="KAR42" s="1"/>
      <c r="KAS42" s="1"/>
      <c r="KAT42" s="1"/>
      <c r="KAU42" s="1"/>
      <c r="KAV42" s="1"/>
      <c r="KAW42" s="1"/>
      <c r="KAX42" s="1"/>
      <c r="KAY42" s="1"/>
      <c r="KAZ42" s="1"/>
      <c r="KBA42" s="1"/>
      <c r="KBB42" s="1"/>
      <c r="KBC42" s="1"/>
      <c r="KBD42" s="1"/>
      <c r="KBE42" s="1"/>
      <c r="KBF42" s="1"/>
      <c r="KBG42" s="1"/>
      <c r="KBH42" s="1"/>
      <c r="KBI42" s="1"/>
      <c r="KBJ42" s="1"/>
      <c r="KBK42" s="1"/>
      <c r="KBL42" s="1"/>
      <c r="KBM42" s="1"/>
      <c r="KBN42" s="1"/>
      <c r="KBO42" s="1"/>
      <c r="KBP42" s="1"/>
      <c r="KBQ42" s="1"/>
      <c r="KBR42" s="1"/>
      <c r="KBS42" s="1"/>
      <c r="KBT42" s="1"/>
      <c r="KBU42" s="1"/>
      <c r="KBV42" s="1"/>
      <c r="KBW42" s="1"/>
      <c r="KBX42" s="1"/>
      <c r="KBY42" s="1"/>
      <c r="KBZ42" s="1"/>
      <c r="KCA42" s="1"/>
      <c r="KCB42" s="1"/>
      <c r="KCC42" s="1"/>
      <c r="KCD42" s="1"/>
      <c r="KCE42" s="1"/>
      <c r="KCF42" s="1"/>
      <c r="KCG42" s="1"/>
      <c r="KCH42" s="1"/>
      <c r="KCI42" s="1"/>
      <c r="KCJ42" s="1"/>
      <c r="KCK42" s="1"/>
      <c r="KCL42" s="1"/>
      <c r="KCM42" s="1"/>
      <c r="KCN42" s="1"/>
      <c r="KCO42" s="1"/>
      <c r="KCP42" s="1"/>
      <c r="KCQ42" s="1"/>
      <c r="KCR42" s="1"/>
      <c r="KCS42" s="1"/>
      <c r="KCT42" s="1"/>
      <c r="KCU42" s="1"/>
      <c r="KCV42" s="1"/>
      <c r="KCW42" s="1"/>
      <c r="KCX42" s="1"/>
      <c r="KCY42" s="1"/>
      <c r="KCZ42" s="1"/>
      <c r="KDA42" s="1"/>
      <c r="KDB42" s="1"/>
      <c r="KDC42" s="1"/>
      <c r="KDD42" s="1"/>
      <c r="KDE42" s="1"/>
      <c r="KDF42" s="1"/>
      <c r="KDG42" s="1"/>
      <c r="KDH42" s="1"/>
      <c r="KDI42" s="1"/>
      <c r="KDJ42" s="1"/>
      <c r="KDK42" s="1"/>
      <c r="KDL42" s="1"/>
      <c r="KDM42" s="1"/>
      <c r="KDN42" s="1"/>
      <c r="KDO42" s="1"/>
      <c r="KDP42" s="1"/>
      <c r="KDQ42" s="1"/>
      <c r="KDR42" s="1"/>
      <c r="KDS42" s="1"/>
      <c r="KDT42" s="1"/>
      <c r="KDU42" s="1"/>
      <c r="KDV42" s="1"/>
      <c r="KDW42" s="1"/>
      <c r="KDX42" s="1"/>
      <c r="KDY42" s="1"/>
      <c r="KDZ42" s="1"/>
      <c r="KEA42" s="1"/>
      <c r="KEB42" s="1"/>
      <c r="KEC42" s="1"/>
      <c r="KED42" s="1"/>
      <c r="KEE42" s="1"/>
      <c r="KEF42" s="1"/>
      <c r="KEG42" s="1"/>
      <c r="KEH42" s="1"/>
      <c r="KEI42" s="1"/>
      <c r="KEJ42" s="1"/>
      <c r="KEK42" s="1"/>
      <c r="KEL42" s="1"/>
      <c r="KEM42" s="1"/>
      <c r="KEN42" s="1"/>
      <c r="KEO42" s="1"/>
      <c r="KEP42" s="1"/>
      <c r="KEQ42" s="1"/>
      <c r="KER42" s="1"/>
      <c r="KES42" s="1"/>
      <c r="KET42" s="1"/>
      <c r="KEU42" s="1"/>
      <c r="KEV42" s="1"/>
      <c r="KEW42" s="1"/>
      <c r="KEX42" s="1"/>
      <c r="KEY42" s="1"/>
      <c r="KEZ42" s="1"/>
      <c r="KFA42" s="1"/>
      <c r="KFB42" s="1"/>
      <c r="KFC42" s="1"/>
      <c r="KFD42" s="1"/>
      <c r="KFE42" s="1"/>
      <c r="KFF42" s="1"/>
      <c r="KFG42" s="1"/>
      <c r="KFH42" s="1"/>
      <c r="KFI42" s="1"/>
      <c r="KFJ42" s="1"/>
      <c r="KFK42" s="1"/>
      <c r="KFL42" s="1"/>
      <c r="KFM42" s="1"/>
      <c r="KFN42" s="1"/>
      <c r="KFO42" s="1"/>
      <c r="KFP42" s="1"/>
      <c r="KFQ42" s="1"/>
      <c r="KFR42" s="1"/>
      <c r="KFS42" s="1"/>
      <c r="KFT42" s="1"/>
      <c r="KFU42" s="1"/>
      <c r="KFV42" s="1"/>
      <c r="KFW42" s="1"/>
      <c r="KFX42" s="1"/>
      <c r="KFY42" s="1"/>
      <c r="KFZ42" s="1"/>
      <c r="KGA42" s="1"/>
      <c r="KGB42" s="1"/>
      <c r="KGC42" s="1"/>
      <c r="KGD42" s="1"/>
      <c r="KGE42" s="1"/>
      <c r="KGF42" s="1"/>
      <c r="KGG42" s="1"/>
      <c r="KGH42" s="1"/>
      <c r="KGI42" s="1"/>
      <c r="KGJ42" s="1"/>
      <c r="KGK42" s="1"/>
      <c r="KGL42" s="1"/>
      <c r="KGM42" s="1"/>
      <c r="KGN42" s="1"/>
      <c r="KGO42" s="1"/>
      <c r="KGP42" s="1"/>
      <c r="KGQ42" s="1"/>
      <c r="KGR42" s="1"/>
      <c r="KGS42" s="1"/>
      <c r="KGT42" s="1"/>
      <c r="KGU42" s="1"/>
      <c r="KGV42" s="1"/>
      <c r="KGW42" s="1"/>
      <c r="KGX42" s="1"/>
      <c r="KGY42" s="1"/>
      <c r="KGZ42" s="1"/>
      <c r="KHA42" s="1"/>
      <c r="KHB42" s="1"/>
      <c r="KHC42" s="1"/>
      <c r="KHD42" s="1"/>
      <c r="KHE42" s="1"/>
      <c r="KHF42" s="1"/>
      <c r="KHG42" s="1"/>
      <c r="KHH42" s="1"/>
      <c r="KHI42" s="1"/>
      <c r="KHJ42" s="1"/>
      <c r="KHK42" s="1"/>
      <c r="KHL42" s="1"/>
      <c r="KHM42" s="1"/>
      <c r="KHN42" s="1"/>
      <c r="KHO42" s="1"/>
      <c r="KHP42" s="1"/>
      <c r="KHQ42" s="1"/>
      <c r="KHR42" s="1"/>
      <c r="KHS42" s="1"/>
      <c r="KHT42" s="1"/>
      <c r="KHU42" s="1"/>
      <c r="KHV42" s="1"/>
      <c r="KHW42" s="1"/>
      <c r="KHX42" s="1"/>
      <c r="KHY42" s="1"/>
      <c r="KHZ42" s="1"/>
      <c r="KIA42" s="1"/>
      <c r="KIB42" s="1"/>
      <c r="KIC42" s="1"/>
      <c r="KID42" s="1"/>
      <c r="KIE42" s="1"/>
      <c r="KIF42" s="1"/>
      <c r="KIG42" s="1"/>
      <c r="KIH42" s="1"/>
      <c r="KII42" s="1"/>
      <c r="KIJ42" s="1"/>
      <c r="KIK42" s="1"/>
      <c r="KIL42" s="1"/>
      <c r="KIM42" s="1"/>
      <c r="KIN42" s="1"/>
      <c r="KIO42" s="1"/>
      <c r="KIP42" s="1"/>
      <c r="KIQ42" s="1"/>
      <c r="KIR42" s="1"/>
      <c r="KIS42" s="1"/>
      <c r="KIT42" s="1"/>
      <c r="KIU42" s="1"/>
      <c r="KIV42" s="1"/>
      <c r="KIW42" s="1"/>
      <c r="KIX42" s="1"/>
      <c r="KIY42" s="1"/>
      <c r="KIZ42" s="1"/>
      <c r="KJA42" s="1"/>
      <c r="KJB42" s="1"/>
      <c r="KJC42" s="1"/>
      <c r="KJD42" s="1"/>
      <c r="KJE42" s="1"/>
      <c r="KJF42" s="1"/>
      <c r="KJG42" s="1"/>
      <c r="KJH42" s="1"/>
      <c r="KJI42" s="1"/>
      <c r="KJJ42" s="1"/>
      <c r="KJK42" s="1"/>
      <c r="KJL42" s="1"/>
      <c r="KJM42" s="1"/>
      <c r="KJN42" s="1"/>
      <c r="KJO42" s="1"/>
      <c r="KJP42" s="1"/>
      <c r="KJQ42" s="1"/>
      <c r="KJR42" s="1"/>
      <c r="KJS42" s="1"/>
      <c r="KJT42" s="1"/>
      <c r="KJU42" s="1"/>
      <c r="KJV42" s="1"/>
      <c r="KJW42" s="1"/>
      <c r="KJX42" s="1"/>
      <c r="KJY42" s="1"/>
      <c r="KJZ42" s="1"/>
      <c r="KKA42" s="1"/>
      <c r="KKB42" s="1"/>
      <c r="KKC42" s="1"/>
      <c r="KKD42" s="1"/>
      <c r="KKE42" s="1"/>
      <c r="KKF42" s="1"/>
      <c r="KKG42" s="1"/>
      <c r="KKH42" s="1"/>
      <c r="KKI42" s="1"/>
      <c r="KKJ42" s="1"/>
      <c r="KKK42" s="1"/>
      <c r="KKL42" s="1"/>
      <c r="KKM42" s="1"/>
      <c r="KKN42" s="1"/>
      <c r="KKO42" s="1"/>
      <c r="KKP42" s="1"/>
      <c r="KKQ42" s="1"/>
      <c r="KKR42" s="1"/>
      <c r="KKS42" s="1"/>
      <c r="KKT42" s="1"/>
      <c r="KKU42" s="1"/>
      <c r="KKV42" s="1"/>
      <c r="KKW42" s="1"/>
      <c r="KKX42" s="1"/>
      <c r="KKY42" s="1"/>
      <c r="KKZ42" s="1"/>
      <c r="KLA42" s="1"/>
      <c r="KLB42" s="1"/>
      <c r="KLC42" s="1"/>
      <c r="KLD42" s="1"/>
      <c r="KLE42" s="1"/>
      <c r="KLF42" s="1"/>
      <c r="KLG42" s="1"/>
      <c r="KLH42" s="1"/>
      <c r="KLI42" s="1"/>
      <c r="KLJ42" s="1"/>
      <c r="KLK42" s="1"/>
      <c r="KLL42" s="1"/>
      <c r="KLM42" s="1"/>
      <c r="KLN42" s="1"/>
      <c r="KLO42" s="1"/>
      <c r="KLP42" s="1"/>
      <c r="KLQ42" s="1"/>
      <c r="KLR42" s="1"/>
      <c r="KLS42" s="1"/>
      <c r="KLT42" s="1"/>
      <c r="KLU42" s="1"/>
      <c r="KLV42" s="1"/>
      <c r="KLW42" s="1"/>
      <c r="KLX42" s="1"/>
      <c r="KLY42" s="1"/>
      <c r="KLZ42" s="1"/>
      <c r="KMA42" s="1"/>
      <c r="KMB42" s="1"/>
      <c r="KMC42" s="1"/>
      <c r="KMD42" s="1"/>
      <c r="KME42" s="1"/>
      <c r="KMF42" s="1"/>
      <c r="KMG42" s="1"/>
      <c r="KMH42" s="1"/>
      <c r="KMI42" s="1"/>
      <c r="KMJ42" s="1"/>
      <c r="KMK42" s="1"/>
      <c r="KML42" s="1"/>
      <c r="KMM42" s="1"/>
      <c r="KMN42" s="1"/>
      <c r="KMO42" s="1"/>
      <c r="KMP42" s="1"/>
      <c r="KMQ42" s="1"/>
      <c r="KMR42" s="1"/>
      <c r="KMS42" s="1"/>
      <c r="KMT42" s="1"/>
      <c r="KMU42" s="1"/>
      <c r="KMV42" s="1"/>
      <c r="KMW42" s="1"/>
      <c r="KMX42" s="1"/>
      <c r="KMY42" s="1"/>
      <c r="KMZ42" s="1"/>
      <c r="KNA42" s="1"/>
      <c r="KNB42" s="1"/>
      <c r="KNC42" s="1"/>
      <c r="KND42" s="1"/>
      <c r="KNE42" s="1"/>
      <c r="KNF42" s="1"/>
      <c r="KNG42" s="1"/>
      <c r="KNH42" s="1"/>
      <c r="KNI42" s="1"/>
      <c r="KNJ42" s="1"/>
      <c r="KNK42" s="1"/>
      <c r="KNL42" s="1"/>
      <c r="KNM42" s="1"/>
      <c r="KNN42" s="1"/>
      <c r="KNO42" s="1"/>
      <c r="KNP42" s="1"/>
      <c r="KNQ42" s="1"/>
      <c r="KNR42" s="1"/>
      <c r="KNS42" s="1"/>
      <c r="KNT42" s="1"/>
      <c r="KNU42" s="1"/>
      <c r="KNV42" s="1"/>
      <c r="KNW42" s="1"/>
      <c r="KNX42" s="1"/>
      <c r="KNY42" s="1"/>
      <c r="KNZ42" s="1"/>
      <c r="KOA42" s="1"/>
      <c r="KOB42" s="1"/>
      <c r="KOC42" s="1"/>
      <c r="KOD42" s="1"/>
      <c r="KOE42" s="1"/>
      <c r="KOF42" s="1"/>
      <c r="KOG42" s="1"/>
      <c r="KOH42" s="1"/>
      <c r="KOI42" s="1"/>
      <c r="KOJ42" s="1"/>
      <c r="KOK42" s="1"/>
      <c r="KOL42" s="1"/>
      <c r="KOM42" s="1"/>
      <c r="KON42" s="1"/>
      <c r="KOO42" s="1"/>
      <c r="KOP42" s="1"/>
      <c r="KOQ42" s="1"/>
      <c r="KOR42" s="1"/>
      <c r="KOS42" s="1"/>
      <c r="KOT42" s="1"/>
      <c r="KOU42" s="1"/>
      <c r="KOV42" s="1"/>
      <c r="KOW42" s="1"/>
      <c r="KOX42" s="1"/>
      <c r="KOY42" s="1"/>
      <c r="KOZ42" s="1"/>
      <c r="KPA42" s="1"/>
      <c r="KPB42" s="1"/>
      <c r="KPC42" s="1"/>
      <c r="KPD42" s="1"/>
      <c r="KPE42" s="1"/>
      <c r="KPF42" s="1"/>
      <c r="KPG42" s="1"/>
      <c r="KPH42" s="1"/>
      <c r="KPI42" s="1"/>
      <c r="KPJ42" s="1"/>
      <c r="KPK42" s="1"/>
      <c r="KPL42" s="1"/>
      <c r="KPM42" s="1"/>
      <c r="KPN42" s="1"/>
      <c r="KPO42" s="1"/>
      <c r="KPP42" s="1"/>
      <c r="KPQ42" s="1"/>
      <c r="KPR42" s="1"/>
      <c r="KPS42" s="1"/>
      <c r="KPT42" s="1"/>
      <c r="KPU42" s="1"/>
      <c r="KPV42" s="1"/>
      <c r="KPW42" s="1"/>
      <c r="KPX42" s="1"/>
      <c r="KPY42" s="1"/>
      <c r="KPZ42" s="1"/>
      <c r="KQA42" s="1"/>
      <c r="KQB42" s="1"/>
      <c r="KQC42" s="1"/>
      <c r="KQD42" s="1"/>
      <c r="KQE42" s="1"/>
      <c r="KQF42" s="1"/>
      <c r="KQG42" s="1"/>
      <c r="KQH42" s="1"/>
      <c r="KQI42" s="1"/>
      <c r="KQJ42" s="1"/>
      <c r="KQK42" s="1"/>
      <c r="KQL42" s="1"/>
      <c r="KQM42" s="1"/>
      <c r="KQN42" s="1"/>
      <c r="KQO42" s="1"/>
      <c r="KQP42" s="1"/>
      <c r="KQQ42" s="1"/>
      <c r="KQR42" s="1"/>
      <c r="KQS42" s="1"/>
      <c r="KQT42" s="1"/>
      <c r="KQU42" s="1"/>
      <c r="KQV42" s="1"/>
      <c r="KQW42" s="1"/>
      <c r="KQX42" s="1"/>
      <c r="KQY42" s="1"/>
      <c r="KQZ42" s="1"/>
      <c r="KRA42" s="1"/>
      <c r="KRB42" s="1"/>
      <c r="KRC42" s="1"/>
      <c r="KRD42" s="1"/>
      <c r="KRE42" s="1"/>
      <c r="KRF42" s="1"/>
      <c r="KRG42" s="1"/>
      <c r="KRH42" s="1"/>
      <c r="KRI42" s="1"/>
      <c r="KRJ42" s="1"/>
      <c r="KRK42" s="1"/>
      <c r="KRL42" s="1"/>
      <c r="KRM42" s="1"/>
      <c r="KRN42" s="1"/>
      <c r="KRO42" s="1"/>
      <c r="KRP42" s="1"/>
      <c r="KRQ42" s="1"/>
      <c r="KRR42" s="1"/>
      <c r="KRS42" s="1"/>
      <c r="KRT42" s="1"/>
      <c r="KRU42" s="1"/>
      <c r="KRV42" s="1"/>
      <c r="KRW42" s="1"/>
      <c r="KRX42" s="1"/>
      <c r="KRY42" s="1"/>
      <c r="KRZ42" s="1"/>
      <c r="KSA42" s="1"/>
      <c r="KSB42" s="1"/>
      <c r="KSC42" s="1"/>
      <c r="KSD42" s="1"/>
      <c r="KSE42" s="1"/>
      <c r="KSF42" s="1"/>
      <c r="KSG42" s="1"/>
      <c r="KSH42" s="1"/>
      <c r="KSI42" s="1"/>
      <c r="KSJ42" s="1"/>
      <c r="KSK42" s="1"/>
      <c r="KSL42" s="1"/>
      <c r="KSM42" s="1"/>
      <c r="KSN42" s="1"/>
      <c r="KSO42" s="1"/>
      <c r="KSP42" s="1"/>
      <c r="KSQ42" s="1"/>
      <c r="KSR42" s="1"/>
      <c r="KSS42" s="1"/>
      <c r="KST42" s="1"/>
      <c r="KSU42" s="1"/>
      <c r="KSV42" s="1"/>
      <c r="KSW42" s="1"/>
      <c r="KSX42" s="1"/>
      <c r="KSY42" s="1"/>
      <c r="KSZ42" s="1"/>
      <c r="KTA42" s="1"/>
      <c r="KTB42" s="1"/>
      <c r="KTC42" s="1"/>
      <c r="KTD42" s="1"/>
      <c r="KTE42" s="1"/>
      <c r="KTF42" s="1"/>
      <c r="KTG42" s="1"/>
      <c r="KTH42" s="1"/>
      <c r="KTI42" s="1"/>
      <c r="KTJ42" s="1"/>
      <c r="KTK42" s="1"/>
      <c r="KTL42" s="1"/>
      <c r="KTM42" s="1"/>
      <c r="KTN42" s="1"/>
      <c r="KTO42" s="1"/>
      <c r="KTP42" s="1"/>
      <c r="KTQ42" s="1"/>
      <c r="KTR42" s="1"/>
      <c r="KTS42" s="1"/>
      <c r="KTT42" s="1"/>
      <c r="KTU42" s="1"/>
      <c r="KTV42" s="1"/>
      <c r="KTW42" s="1"/>
      <c r="KTX42" s="1"/>
      <c r="KTY42" s="1"/>
      <c r="KTZ42" s="1"/>
      <c r="KUA42" s="1"/>
      <c r="KUB42" s="1"/>
      <c r="KUC42" s="1"/>
      <c r="KUD42" s="1"/>
      <c r="KUE42" s="1"/>
      <c r="KUF42" s="1"/>
      <c r="KUG42" s="1"/>
      <c r="KUH42" s="1"/>
      <c r="KUI42" s="1"/>
      <c r="KUJ42" s="1"/>
      <c r="KUK42" s="1"/>
      <c r="KUL42" s="1"/>
      <c r="KUM42" s="1"/>
      <c r="KUN42" s="1"/>
      <c r="KUO42" s="1"/>
      <c r="KUP42" s="1"/>
      <c r="KUQ42" s="1"/>
      <c r="KUR42" s="1"/>
      <c r="KUS42" s="1"/>
      <c r="KUT42" s="1"/>
      <c r="KUU42" s="1"/>
      <c r="KUV42" s="1"/>
      <c r="KUW42" s="1"/>
      <c r="KUX42" s="1"/>
      <c r="KUY42" s="1"/>
      <c r="KUZ42" s="1"/>
      <c r="KVA42" s="1"/>
      <c r="KVB42" s="1"/>
      <c r="KVC42" s="1"/>
      <c r="KVD42" s="1"/>
      <c r="KVE42" s="1"/>
      <c r="KVF42" s="1"/>
      <c r="KVG42" s="1"/>
      <c r="KVH42" s="1"/>
      <c r="KVI42" s="1"/>
      <c r="KVJ42" s="1"/>
      <c r="KVK42" s="1"/>
      <c r="KVL42" s="1"/>
      <c r="KVM42" s="1"/>
      <c r="KVN42" s="1"/>
      <c r="KVO42" s="1"/>
      <c r="KVP42" s="1"/>
      <c r="KVQ42" s="1"/>
      <c r="KVR42" s="1"/>
      <c r="KVS42" s="1"/>
      <c r="KVT42" s="1"/>
      <c r="KVU42" s="1"/>
      <c r="KVV42" s="1"/>
      <c r="KVW42" s="1"/>
      <c r="KVX42" s="1"/>
      <c r="KVY42" s="1"/>
      <c r="KVZ42" s="1"/>
      <c r="KWA42" s="1"/>
      <c r="KWB42" s="1"/>
      <c r="KWC42" s="1"/>
      <c r="KWD42" s="1"/>
      <c r="KWE42" s="1"/>
      <c r="KWF42" s="1"/>
      <c r="KWG42" s="1"/>
      <c r="KWH42" s="1"/>
      <c r="KWI42" s="1"/>
      <c r="KWJ42" s="1"/>
      <c r="KWK42" s="1"/>
      <c r="KWL42" s="1"/>
      <c r="KWM42" s="1"/>
      <c r="KWN42" s="1"/>
      <c r="KWO42" s="1"/>
      <c r="KWP42" s="1"/>
      <c r="KWQ42" s="1"/>
      <c r="KWR42" s="1"/>
      <c r="KWS42" s="1"/>
      <c r="KWT42" s="1"/>
      <c r="KWU42" s="1"/>
      <c r="KWV42" s="1"/>
      <c r="KWW42" s="1"/>
      <c r="KWX42" s="1"/>
      <c r="KWY42" s="1"/>
      <c r="KWZ42" s="1"/>
      <c r="KXA42" s="1"/>
      <c r="KXB42" s="1"/>
      <c r="KXC42" s="1"/>
      <c r="KXD42" s="1"/>
      <c r="KXE42" s="1"/>
      <c r="KXF42" s="1"/>
      <c r="KXG42" s="1"/>
      <c r="KXH42" s="1"/>
      <c r="KXI42" s="1"/>
      <c r="KXJ42" s="1"/>
      <c r="KXK42" s="1"/>
      <c r="KXL42" s="1"/>
      <c r="KXM42" s="1"/>
      <c r="KXN42" s="1"/>
      <c r="KXO42" s="1"/>
      <c r="KXP42" s="1"/>
      <c r="KXQ42" s="1"/>
      <c r="KXR42" s="1"/>
      <c r="KXS42" s="1"/>
      <c r="KXT42" s="1"/>
      <c r="KXU42" s="1"/>
      <c r="KXV42" s="1"/>
      <c r="KXW42" s="1"/>
      <c r="KXX42" s="1"/>
      <c r="KXY42" s="1"/>
      <c r="KXZ42" s="1"/>
      <c r="KYA42" s="1"/>
      <c r="KYB42" s="1"/>
      <c r="KYC42" s="1"/>
      <c r="KYD42" s="1"/>
      <c r="KYE42" s="1"/>
      <c r="KYF42" s="1"/>
      <c r="KYG42" s="1"/>
      <c r="KYH42" s="1"/>
      <c r="KYI42" s="1"/>
      <c r="KYJ42" s="1"/>
      <c r="KYK42" s="1"/>
      <c r="KYL42" s="1"/>
      <c r="KYM42" s="1"/>
      <c r="KYN42" s="1"/>
      <c r="KYO42" s="1"/>
      <c r="KYP42" s="1"/>
      <c r="KYQ42" s="1"/>
      <c r="KYR42" s="1"/>
      <c r="KYS42" s="1"/>
      <c r="KYT42" s="1"/>
      <c r="KYU42" s="1"/>
      <c r="KYV42" s="1"/>
      <c r="KYW42" s="1"/>
      <c r="KYX42" s="1"/>
      <c r="KYY42" s="1"/>
      <c r="KYZ42" s="1"/>
      <c r="KZA42" s="1"/>
      <c r="KZB42" s="1"/>
      <c r="KZC42" s="1"/>
      <c r="KZD42" s="1"/>
      <c r="KZE42" s="1"/>
      <c r="KZF42" s="1"/>
      <c r="KZG42" s="1"/>
      <c r="KZH42" s="1"/>
      <c r="KZI42" s="1"/>
      <c r="KZJ42" s="1"/>
      <c r="KZK42" s="1"/>
      <c r="KZL42" s="1"/>
      <c r="KZM42" s="1"/>
      <c r="KZN42" s="1"/>
      <c r="KZO42" s="1"/>
      <c r="KZP42" s="1"/>
      <c r="KZQ42" s="1"/>
      <c r="KZR42" s="1"/>
      <c r="KZS42" s="1"/>
      <c r="KZT42" s="1"/>
      <c r="KZU42" s="1"/>
      <c r="KZV42" s="1"/>
      <c r="KZW42" s="1"/>
      <c r="KZX42" s="1"/>
      <c r="KZY42" s="1"/>
      <c r="KZZ42" s="1"/>
      <c r="LAA42" s="1"/>
      <c r="LAB42" s="1"/>
      <c r="LAC42" s="1"/>
      <c r="LAD42" s="1"/>
      <c r="LAE42" s="1"/>
      <c r="LAF42" s="1"/>
      <c r="LAG42" s="1"/>
      <c r="LAH42" s="1"/>
      <c r="LAI42" s="1"/>
      <c r="LAJ42" s="1"/>
      <c r="LAK42" s="1"/>
      <c r="LAL42" s="1"/>
      <c r="LAM42" s="1"/>
      <c r="LAN42" s="1"/>
      <c r="LAO42" s="1"/>
      <c r="LAP42" s="1"/>
      <c r="LAQ42" s="1"/>
      <c r="LAR42" s="1"/>
      <c r="LAS42" s="1"/>
      <c r="LAT42" s="1"/>
      <c r="LAU42" s="1"/>
      <c r="LAV42" s="1"/>
      <c r="LAW42" s="1"/>
      <c r="LAX42" s="1"/>
      <c r="LAY42" s="1"/>
      <c r="LAZ42" s="1"/>
      <c r="LBA42" s="1"/>
      <c r="LBB42" s="1"/>
      <c r="LBC42" s="1"/>
      <c r="LBD42" s="1"/>
      <c r="LBE42" s="1"/>
      <c r="LBF42" s="1"/>
      <c r="LBG42" s="1"/>
      <c r="LBH42" s="1"/>
      <c r="LBI42" s="1"/>
      <c r="LBJ42" s="1"/>
      <c r="LBK42" s="1"/>
      <c r="LBL42" s="1"/>
      <c r="LBM42" s="1"/>
      <c r="LBN42" s="1"/>
      <c r="LBO42" s="1"/>
      <c r="LBP42" s="1"/>
      <c r="LBQ42" s="1"/>
      <c r="LBR42" s="1"/>
      <c r="LBS42" s="1"/>
      <c r="LBT42" s="1"/>
      <c r="LBU42" s="1"/>
      <c r="LBV42" s="1"/>
      <c r="LBW42" s="1"/>
      <c r="LBX42" s="1"/>
      <c r="LBY42" s="1"/>
      <c r="LBZ42" s="1"/>
      <c r="LCA42" s="1"/>
      <c r="LCB42" s="1"/>
      <c r="LCC42" s="1"/>
      <c r="LCD42" s="1"/>
      <c r="LCE42" s="1"/>
      <c r="LCF42" s="1"/>
      <c r="LCG42" s="1"/>
      <c r="LCH42" s="1"/>
      <c r="LCI42" s="1"/>
      <c r="LCJ42" s="1"/>
      <c r="LCK42" s="1"/>
      <c r="LCL42" s="1"/>
      <c r="LCM42" s="1"/>
      <c r="LCN42" s="1"/>
      <c r="LCO42" s="1"/>
      <c r="LCP42" s="1"/>
      <c r="LCQ42" s="1"/>
      <c r="LCR42" s="1"/>
      <c r="LCS42" s="1"/>
      <c r="LCT42" s="1"/>
      <c r="LCU42" s="1"/>
      <c r="LCV42" s="1"/>
      <c r="LCW42" s="1"/>
      <c r="LCX42" s="1"/>
      <c r="LCY42" s="1"/>
      <c r="LCZ42" s="1"/>
      <c r="LDA42" s="1"/>
      <c r="LDB42" s="1"/>
      <c r="LDC42" s="1"/>
      <c r="LDD42" s="1"/>
      <c r="LDE42" s="1"/>
      <c r="LDF42" s="1"/>
      <c r="LDG42" s="1"/>
      <c r="LDH42" s="1"/>
      <c r="LDI42" s="1"/>
      <c r="LDJ42" s="1"/>
      <c r="LDK42" s="1"/>
      <c r="LDL42" s="1"/>
      <c r="LDM42" s="1"/>
      <c r="LDN42" s="1"/>
      <c r="LDO42" s="1"/>
      <c r="LDP42" s="1"/>
      <c r="LDQ42" s="1"/>
      <c r="LDR42" s="1"/>
      <c r="LDS42" s="1"/>
      <c r="LDT42" s="1"/>
      <c r="LDU42" s="1"/>
      <c r="LDV42" s="1"/>
      <c r="LDW42" s="1"/>
      <c r="LDX42" s="1"/>
      <c r="LDY42" s="1"/>
      <c r="LDZ42" s="1"/>
      <c r="LEA42" s="1"/>
      <c r="LEB42" s="1"/>
      <c r="LEC42" s="1"/>
      <c r="LED42" s="1"/>
      <c r="LEE42" s="1"/>
      <c r="LEF42" s="1"/>
      <c r="LEG42" s="1"/>
      <c r="LEH42" s="1"/>
      <c r="LEI42" s="1"/>
      <c r="LEJ42" s="1"/>
      <c r="LEK42" s="1"/>
      <c r="LEL42" s="1"/>
      <c r="LEM42" s="1"/>
      <c r="LEN42" s="1"/>
      <c r="LEO42" s="1"/>
      <c r="LEP42" s="1"/>
      <c r="LEQ42" s="1"/>
      <c r="LER42" s="1"/>
      <c r="LES42" s="1"/>
      <c r="LET42" s="1"/>
      <c r="LEU42" s="1"/>
      <c r="LEV42" s="1"/>
      <c r="LEW42" s="1"/>
      <c r="LEX42" s="1"/>
      <c r="LEY42" s="1"/>
      <c r="LEZ42" s="1"/>
      <c r="LFA42" s="1"/>
      <c r="LFB42" s="1"/>
      <c r="LFC42" s="1"/>
      <c r="LFD42" s="1"/>
      <c r="LFE42" s="1"/>
      <c r="LFF42" s="1"/>
      <c r="LFG42" s="1"/>
      <c r="LFH42" s="1"/>
      <c r="LFI42" s="1"/>
      <c r="LFJ42" s="1"/>
      <c r="LFK42" s="1"/>
      <c r="LFL42" s="1"/>
      <c r="LFM42" s="1"/>
      <c r="LFN42" s="1"/>
      <c r="LFO42" s="1"/>
      <c r="LFP42" s="1"/>
      <c r="LFQ42" s="1"/>
      <c r="LFR42" s="1"/>
      <c r="LFS42" s="1"/>
      <c r="LFT42" s="1"/>
      <c r="LFU42" s="1"/>
      <c r="LFV42" s="1"/>
      <c r="LFW42" s="1"/>
      <c r="LFX42" s="1"/>
      <c r="LFY42" s="1"/>
      <c r="LFZ42" s="1"/>
      <c r="LGA42" s="1"/>
      <c r="LGB42" s="1"/>
      <c r="LGC42" s="1"/>
      <c r="LGD42" s="1"/>
      <c r="LGE42" s="1"/>
      <c r="LGF42" s="1"/>
      <c r="LGG42" s="1"/>
      <c r="LGH42" s="1"/>
      <c r="LGI42" s="1"/>
      <c r="LGJ42" s="1"/>
      <c r="LGK42" s="1"/>
      <c r="LGL42" s="1"/>
      <c r="LGM42" s="1"/>
      <c r="LGN42" s="1"/>
      <c r="LGO42" s="1"/>
      <c r="LGP42" s="1"/>
      <c r="LGQ42" s="1"/>
      <c r="LGR42" s="1"/>
      <c r="LGS42" s="1"/>
      <c r="LGT42" s="1"/>
      <c r="LGU42" s="1"/>
      <c r="LGV42" s="1"/>
      <c r="LGW42" s="1"/>
      <c r="LGX42" s="1"/>
      <c r="LGY42" s="1"/>
      <c r="LGZ42" s="1"/>
      <c r="LHA42" s="1"/>
      <c r="LHB42" s="1"/>
      <c r="LHC42" s="1"/>
      <c r="LHD42" s="1"/>
      <c r="LHE42" s="1"/>
      <c r="LHF42" s="1"/>
      <c r="LHG42" s="1"/>
      <c r="LHH42" s="1"/>
      <c r="LHI42" s="1"/>
      <c r="LHJ42" s="1"/>
      <c r="LHK42" s="1"/>
      <c r="LHL42" s="1"/>
      <c r="LHM42" s="1"/>
      <c r="LHN42" s="1"/>
      <c r="LHO42" s="1"/>
      <c r="LHP42" s="1"/>
      <c r="LHQ42" s="1"/>
      <c r="LHR42" s="1"/>
      <c r="LHS42" s="1"/>
      <c r="LHT42" s="1"/>
      <c r="LHU42" s="1"/>
      <c r="LHV42" s="1"/>
      <c r="LHW42" s="1"/>
      <c r="LHX42" s="1"/>
      <c r="LHY42" s="1"/>
      <c r="LHZ42" s="1"/>
      <c r="LIA42" s="1"/>
      <c r="LIB42" s="1"/>
      <c r="LIC42" s="1"/>
      <c r="LID42" s="1"/>
      <c r="LIE42" s="1"/>
      <c r="LIF42" s="1"/>
      <c r="LIG42" s="1"/>
      <c r="LIH42" s="1"/>
      <c r="LII42" s="1"/>
      <c r="LIJ42" s="1"/>
      <c r="LIK42" s="1"/>
      <c r="LIL42" s="1"/>
      <c r="LIM42" s="1"/>
      <c r="LIN42" s="1"/>
      <c r="LIO42" s="1"/>
      <c r="LIP42" s="1"/>
      <c r="LIQ42" s="1"/>
      <c r="LIR42" s="1"/>
      <c r="LIS42" s="1"/>
      <c r="LIT42" s="1"/>
      <c r="LIU42" s="1"/>
      <c r="LIV42" s="1"/>
      <c r="LIW42" s="1"/>
      <c r="LIX42" s="1"/>
      <c r="LIY42" s="1"/>
      <c r="LIZ42" s="1"/>
      <c r="LJA42" s="1"/>
      <c r="LJB42" s="1"/>
      <c r="LJC42" s="1"/>
      <c r="LJD42" s="1"/>
      <c r="LJE42" s="1"/>
      <c r="LJF42" s="1"/>
      <c r="LJG42" s="1"/>
      <c r="LJH42" s="1"/>
      <c r="LJI42" s="1"/>
      <c r="LJJ42" s="1"/>
      <c r="LJK42" s="1"/>
      <c r="LJL42" s="1"/>
      <c r="LJM42" s="1"/>
      <c r="LJN42" s="1"/>
      <c r="LJO42" s="1"/>
      <c r="LJP42" s="1"/>
      <c r="LJQ42" s="1"/>
      <c r="LJR42" s="1"/>
      <c r="LJS42" s="1"/>
      <c r="LJT42" s="1"/>
      <c r="LJU42" s="1"/>
      <c r="LJV42" s="1"/>
      <c r="LJW42" s="1"/>
      <c r="LJX42" s="1"/>
      <c r="LJY42" s="1"/>
      <c r="LJZ42" s="1"/>
      <c r="LKA42" s="1"/>
      <c r="LKB42" s="1"/>
      <c r="LKC42" s="1"/>
      <c r="LKD42" s="1"/>
      <c r="LKE42" s="1"/>
      <c r="LKF42" s="1"/>
      <c r="LKG42" s="1"/>
      <c r="LKH42" s="1"/>
      <c r="LKI42" s="1"/>
      <c r="LKJ42" s="1"/>
      <c r="LKK42" s="1"/>
      <c r="LKL42" s="1"/>
      <c r="LKM42" s="1"/>
      <c r="LKN42" s="1"/>
      <c r="LKO42" s="1"/>
      <c r="LKP42" s="1"/>
      <c r="LKQ42" s="1"/>
      <c r="LKR42" s="1"/>
      <c r="LKS42" s="1"/>
      <c r="LKT42" s="1"/>
      <c r="LKU42" s="1"/>
      <c r="LKV42" s="1"/>
      <c r="LKW42" s="1"/>
      <c r="LKX42" s="1"/>
      <c r="LKY42" s="1"/>
      <c r="LKZ42" s="1"/>
      <c r="LLA42" s="1"/>
      <c r="LLB42" s="1"/>
      <c r="LLC42" s="1"/>
      <c r="LLD42" s="1"/>
      <c r="LLE42" s="1"/>
      <c r="LLF42" s="1"/>
      <c r="LLG42" s="1"/>
      <c r="LLH42" s="1"/>
      <c r="LLI42" s="1"/>
      <c r="LLJ42" s="1"/>
      <c r="LLK42" s="1"/>
      <c r="LLL42" s="1"/>
      <c r="LLM42" s="1"/>
      <c r="LLN42" s="1"/>
      <c r="LLO42" s="1"/>
      <c r="LLP42" s="1"/>
      <c r="LLQ42" s="1"/>
      <c r="LLR42" s="1"/>
      <c r="LLS42" s="1"/>
      <c r="LLT42" s="1"/>
      <c r="LLU42" s="1"/>
      <c r="LLV42" s="1"/>
      <c r="LLW42" s="1"/>
      <c r="LLX42" s="1"/>
      <c r="LLY42" s="1"/>
      <c r="LLZ42" s="1"/>
      <c r="LMA42" s="1"/>
      <c r="LMB42" s="1"/>
      <c r="LMC42" s="1"/>
      <c r="LMD42" s="1"/>
      <c r="LME42" s="1"/>
      <c r="LMF42" s="1"/>
      <c r="LMG42" s="1"/>
      <c r="LMH42" s="1"/>
      <c r="LMI42" s="1"/>
      <c r="LMJ42" s="1"/>
      <c r="LMK42" s="1"/>
      <c r="LML42" s="1"/>
      <c r="LMM42" s="1"/>
      <c r="LMN42" s="1"/>
      <c r="LMO42" s="1"/>
      <c r="LMP42" s="1"/>
      <c r="LMQ42" s="1"/>
      <c r="LMR42" s="1"/>
      <c r="LMS42" s="1"/>
      <c r="LMT42" s="1"/>
      <c r="LMU42" s="1"/>
      <c r="LMV42" s="1"/>
      <c r="LMW42" s="1"/>
      <c r="LMX42" s="1"/>
      <c r="LMY42" s="1"/>
      <c r="LMZ42" s="1"/>
      <c r="LNA42" s="1"/>
      <c r="LNB42" s="1"/>
      <c r="LNC42" s="1"/>
      <c r="LND42" s="1"/>
      <c r="LNE42" s="1"/>
      <c r="LNF42" s="1"/>
      <c r="LNG42" s="1"/>
      <c r="LNH42" s="1"/>
      <c r="LNI42" s="1"/>
      <c r="LNJ42" s="1"/>
      <c r="LNK42" s="1"/>
      <c r="LNL42" s="1"/>
      <c r="LNM42" s="1"/>
      <c r="LNN42" s="1"/>
      <c r="LNO42" s="1"/>
      <c r="LNP42" s="1"/>
      <c r="LNQ42" s="1"/>
      <c r="LNR42" s="1"/>
      <c r="LNS42" s="1"/>
      <c r="LNT42" s="1"/>
      <c r="LNU42" s="1"/>
      <c r="LNV42" s="1"/>
      <c r="LNW42" s="1"/>
      <c r="LNX42" s="1"/>
      <c r="LNY42" s="1"/>
      <c r="LNZ42" s="1"/>
      <c r="LOA42" s="1"/>
      <c r="LOB42" s="1"/>
      <c r="LOC42" s="1"/>
      <c r="LOD42" s="1"/>
      <c r="LOE42" s="1"/>
      <c r="LOF42" s="1"/>
      <c r="LOG42" s="1"/>
      <c r="LOH42" s="1"/>
      <c r="LOI42" s="1"/>
      <c r="LOJ42" s="1"/>
      <c r="LOK42" s="1"/>
      <c r="LOL42" s="1"/>
      <c r="LOM42" s="1"/>
      <c r="LON42" s="1"/>
      <c r="LOO42" s="1"/>
      <c r="LOP42" s="1"/>
      <c r="LOQ42" s="1"/>
      <c r="LOR42" s="1"/>
      <c r="LOS42" s="1"/>
      <c r="LOT42" s="1"/>
      <c r="LOU42" s="1"/>
      <c r="LOV42" s="1"/>
      <c r="LOW42" s="1"/>
      <c r="LOX42" s="1"/>
      <c r="LOY42" s="1"/>
      <c r="LOZ42" s="1"/>
      <c r="LPA42" s="1"/>
      <c r="LPB42" s="1"/>
      <c r="LPC42" s="1"/>
      <c r="LPD42" s="1"/>
      <c r="LPE42" s="1"/>
      <c r="LPF42" s="1"/>
      <c r="LPG42" s="1"/>
      <c r="LPH42" s="1"/>
      <c r="LPI42" s="1"/>
      <c r="LPJ42" s="1"/>
      <c r="LPK42" s="1"/>
      <c r="LPL42" s="1"/>
      <c r="LPM42" s="1"/>
      <c r="LPN42" s="1"/>
      <c r="LPO42" s="1"/>
      <c r="LPP42" s="1"/>
      <c r="LPQ42" s="1"/>
      <c r="LPR42" s="1"/>
      <c r="LPS42" s="1"/>
      <c r="LPT42" s="1"/>
      <c r="LPU42" s="1"/>
      <c r="LPV42" s="1"/>
      <c r="LPW42" s="1"/>
      <c r="LPX42" s="1"/>
      <c r="LPY42" s="1"/>
      <c r="LPZ42" s="1"/>
      <c r="LQA42" s="1"/>
      <c r="LQB42" s="1"/>
      <c r="LQC42" s="1"/>
      <c r="LQD42" s="1"/>
      <c r="LQE42" s="1"/>
      <c r="LQF42" s="1"/>
      <c r="LQG42" s="1"/>
      <c r="LQH42" s="1"/>
      <c r="LQI42" s="1"/>
      <c r="LQJ42" s="1"/>
      <c r="LQK42" s="1"/>
      <c r="LQL42" s="1"/>
      <c r="LQM42" s="1"/>
      <c r="LQN42" s="1"/>
      <c r="LQO42" s="1"/>
      <c r="LQP42" s="1"/>
      <c r="LQQ42" s="1"/>
      <c r="LQR42" s="1"/>
      <c r="LQS42" s="1"/>
      <c r="LQT42" s="1"/>
      <c r="LQU42" s="1"/>
      <c r="LQV42" s="1"/>
      <c r="LQW42" s="1"/>
      <c r="LQX42" s="1"/>
      <c r="LQY42" s="1"/>
      <c r="LQZ42" s="1"/>
      <c r="LRA42" s="1"/>
      <c r="LRB42" s="1"/>
      <c r="LRC42" s="1"/>
      <c r="LRD42" s="1"/>
      <c r="LRE42" s="1"/>
      <c r="LRF42" s="1"/>
      <c r="LRG42" s="1"/>
      <c r="LRH42" s="1"/>
      <c r="LRI42" s="1"/>
      <c r="LRJ42" s="1"/>
      <c r="LRK42" s="1"/>
      <c r="LRL42" s="1"/>
      <c r="LRM42" s="1"/>
      <c r="LRN42" s="1"/>
      <c r="LRO42" s="1"/>
      <c r="LRP42" s="1"/>
      <c r="LRQ42" s="1"/>
      <c r="LRR42" s="1"/>
      <c r="LRS42" s="1"/>
      <c r="LRT42" s="1"/>
      <c r="LRU42" s="1"/>
      <c r="LRV42" s="1"/>
      <c r="LRW42" s="1"/>
      <c r="LRX42" s="1"/>
      <c r="LRY42" s="1"/>
      <c r="LRZ42" s="1"/>
      <c r="LSA42" s="1"/>
      <c r="LSB42" s="1"/>
      <c r="LSC42" s="1"/>
      <c r="LSD42" s="1"/>
      <c r="LSE42" s="1"/>
      <c r="LSF42" s="1"/>
      <c r="LSG42" s="1"/>
      <c r="LSH42" s="1"/>
      <c r="LSI42" s="1"/>
      <c r="LSJ42" s="1"/>
      <c r="LSK42" s="1"/>
      <c r="LSL42" s="1"/>
      <c r="LSM42" s="1"/>
      <c r="LSN42" s="1"/>
      <c r="LSO42" s="1"/>
      <c r="LSP42" s="1"/>
      <c r="LSQ42" s="1"/>
      <c r="LSR42" s="1"/>
      <c r="LSS42" s="1"/>
      <c r="LST42" s="1"/>
      <c r="LSU42" s="1"/>
      <c r="LSV42" s="1"/>
      <c r="LSW42" s="1"/>
      <c r="LSX42" s="1"/>
      <c r="LSY42" s="1"/>
      <c r="LSZ42" s="1"/>
      <c r="LTA42" s="1"/>
      <c r="LTB42" s="1"/>
      <c r="LTC42" s="1"/>
      <c r="LTD42" s="1"/>
      <c r="LTE42" s="1"/>
      <c r="LTF42" s="1"/>
      <c r="LTG42" s="1"/>
      <c r="LTH42" s="1"/>
      <c r="LTI42" s="1"/>
      <c r="LTJ42" s="1"/>
      <c r="LTK42" s="1"/>
      <c r="LTL42" s="1"/>
      <c r="LTM42" s="1"/>
      <c r="LTN42" s="1"/>
      <c r="LTO42" s="1"/>
      <c r="LTP42" s="1"/>
      <c r="LTQ42" s="1"/>
      <c r="LTR42" s="1"/>
      <c r="LTS42" s="1"/>
      <c r="LTT42" s="1"/>
      <c r="LTU42" s="1"/>
      <c r="LTV42" s="1"/>
      <c r="LTW42" s="1"/>
      <c r="LTX42" s="1"/>
      <c r="LTY42" s="1"/>
      <c r="LTZ42" s="1"/>
      <c r="LUA42" s="1"/>
      <c r="LUB42" s="1"/>
      <c r="LUC42" s="1"/>
      <c r="LUD42" s="1"/>
      <c r="LUE42" s="1"/>
      <c r="LUF42" s="1"/>
      <c r="LUG42" s="1"/>
      <c r="LUH42" s="1"/>
      <c r="LUI42" s="1"/>
      <c r="LUJ42" s="1"/>
      <c r="LUK42" s="1"/>
      <c r="LUL42" s="1"/>
      <c r="LUM42" s="1"/>
      <c r="LUN42" s="1"/>
      <c r="LUO42" s="1"/>
      <c r="LUP42" s="1"/>
      <c r="LUQ42" s="1"/>
      <c r="LUR42" s="1"/>
      <c r="LUS42" s="1"/>
      <c r="LUT42" s="1"/>
      <c r="LUU42" s="1"/>
      <c r="LUV42" s="1"/>
      <c r="LUW42" s="1"/>
      <c r="LUX42" s="1"/>
      <c r="LUY42" s="1"/>
      <c r="LUZ42" s="1"/>
      <c r="LVA42" s="1"/>
      <c r="LVB42" s="1"/>
      <c r="LVC42" s="1"/>
      <c r="LVD42" s="1"/>
      <c r="LVE42" s="1"/>
      <c r="LVF42" s="1"/>
      <c r="LVG42" s="1"/>
      <c r="LVH42" s="1"/>
      <c r="LVI42" s="1"/>
      <c r="LVJ42" s="1"/>
      <c r="LVK42" s="1"/>
      <c r="LVL42" s="1"/>
      <c r="LVM42" s="1"/>
      <c r="LVN42" s="1"/>
      <c r="LVO42" s="1"/>
      <c r="LVP42" s="1"/>
      <c r="LVQ42" s="1"/>
      <c r="LVR42" s="1"/>
      <c r="LVS42" s="1"/>
      <c r="LVT42" s="1"/>
      <c r="LVU42" s="1"/>
      <c r="LVV42" s="1"/>
      <c r="LVW42" s="1"/>
      <c r="LVX42" s="1"/>
      <c r="LVY42" s="1"/>
      <c r="LVZ42" s="1"/>
      <c r="LWA42" s="1"/>
      <c r="LWB42" s="1"/>
      <c r="LWC42" s="1"/>
      <c r="LWD42" s="1"/>
      <c r="LWE42" s="1"/>
      <c r="LWF42" s="1"/>
      <c r="LWG42" s="1"/>
      <c r="LWH42" s="1"/>
      <c r="LWI42" s="1"/>
      <c r="LWJ42" s="1"/>
      <c r="LWK42" s="1"/>
      <c r="LWL42" s="1"/>
      <c r="LWM42" s="1"/>
      <c r="LWN42" s="1"/>
      <c r="LWO42" s="1"/>
      <c r="LWP42" s="1"/>
      <c r="LWQ42" s="1"/>
      <c r="LWR42" s="1"/>
      <c r="LWS42" s="1"/>
      <c r="LWT42" s="1"/>
      <c r="LWU42" s="1"/>
      <c r="LWV42" s="1"/>
      <c r="LWW42" s="1"/>
      <c r="LWX42" s="1"/>
      <c r="LWY42" s="1"/>
      <c r="LWZ42" s="1"/>
      <c r="LXA42" s="1"/>
      <c r="LXB42" s="1"/>
      <c r="LXC42" s="1"/>
      <c r="LXD42" s="1"/>
      <c r="LXE42" s="1"/>
      <c r="LXF42" s="1"/>
      <c r="LXG42" s="1"/>
      <c r="LXH42" s="1"/>
      <c r="LXI42" s="1"/>
      <c r="LXJ42" s="1"/>
      <c r="LXK42" s="1"/>
      <c r="LXL42" s="1"/>
      <c r="LXM42" s="1"/>
      <c r="LXN42" s="1"/>
      <c r="LXO42" s="1"/>
      <c r="LXP42" s="1"/>
      <c r="LXQ42" s="1"/>
      <c r="LXR42" s="1"/>
      <c r="LXS42" s="1"/>
      <c r="LXT42" s="1"/>
      <c r="LXU42" s="1"/>
      <c r="LXV42" s="1"/>
      <c r="LXW42" s="1"/>
      <c r="LXX42" s="1"/>
      <c r="LXY42" s="1"/>
      <c r="LXZ42" s="1"/>
      <c r="LYA42" s="1"/>
      <c r="LYB42" s="1"/>
      <c r="LYC42" s="1"/>
      <c r="LYD42" s="1"/>
      <c r="LYE42" s="1"/>
      <c r="LYF42" s="1"/>
      <c r="LYG42" s="1"/>
      <c r="LYH42" s="1"/>
      <c r="LYI42" s="1"/>
      <c r="LYJ42" s="1"/>
      <c r="LYK42" s="1"/>
      <c r="LYL42" s="1"/>
      <c r="LYM42" s="1"/>
      <c r="LYN42" s="1"/>
      <c r="LYO42" s="1"/>
      <c r="LYP42" s="1"/>
      <c r="LYQ42" s="1"/>
      <c r="LYR42" s="1"/>
      <c r="LYS42" s="1"/>
      <c r="LYT42" s="1"/>
      <c r="LYU42" s="1"/>
      <c r="LYV42" s="1"/>
      <c r="LYW42" s="1"/>
      <c r="LYX42" s="1"/>
      <c r="LYY42" s="1"/>
      <c r="LYZ42" s="1"/>
      <c r="LZA42" s="1"/>
      <c r="LZB42" s="1"/>
      <c r="LZC42" s="1"/>
      <c r="LZD42" s="1"/>
      <c r="LZE42" s="1"/>
      <c r="LZF42" s="1"/>
      <c r="LZG42" s="1"/>
      <c r="LZH42" s="1"/>
      <c r="LZI42" s="1"/>
      <c r="LZJ42" s="1"/>
      <c r="LZK42" s="1"/>
      <c r="LZL42" s="1"/>
      <c r="LZM42" s="1"/>
      <c r="LZN42" s="1"/>
      <c r="LZO42" s="1"/>
      <c r="LZP42" s="1"/>
      <c r="LZQ42" s="1"/>
      <c r="LZR42" s="1"/>
      <c r="LZS42" s="1"/>
      <c r="LZT42" s="1"/>
      <c r="LZU42" s="1"/>
      <c r="LZV42" s="1"/>
      <c r="LZW42" s="1"/>
      <c r="LZX42" s="1"/>
      <c r="LZY42" s="1"/>
      <c r="LZZ42" s="1"/>
      <c r="MAA42" s="1"/>
      <c r="MAB42" s="1"/>
      <c r="MAC42" s="1"/>
      <c r="MAD42" s="1"/>
      <c r="MAE42" s="1"/>
      <c r="MAF42" s="1"/>
      <c r="MAG42" s="1"/>
      <c r="MAH42" s="1"/>
      <c r="MAI42" s="1"/>
      <c r="MAJ42" s="1"/>
      <c r="MAK42" s="1"/>
      <c r="MAL42" s="1"/>
      <c r="MAM42" s="1"/>
      <c r="MAN42" s="1"/>
      <c r="MAO42" s="1"/>
      <c r="MAP42" s="1"/>
      <c r="MAQ42" s="1"/>
      <c r="MAR42" s="1"/>
      <c r="MAS42" s="1"/>
      <c r="MAT42" s="1"/>
      <c r="MAU42" s="1"/>
      <c r="MAV42" s="1"/>
      <c r="MAW42" s="1"/>
      <c r="MAX42" s="1"/>
      <c r="MAY42" s="1"/>
      <c r="MAZ42" s="1"/>
      <c r="MBA42" s="1"/>
      <c r="MBB42" s="1"/>
      <c r="MBC42" s="1"/>
      <c r="MBD42" s="1"/>
      <c r="MBE42" s="1"/>
      <c r="MBF42" s="1"/>
      <c r="MBG42" s="1"/>
      <c r="MBH42" s="1"/>
      <c r="MBI42" s="1"/>
      <c r="MBJ42" s="1"/>
      <c r="MBK42" s="1"/>
      <c r="MBL42" s="1"/>
      <c r="MBM42" s="1"/>
      <c r="MBN42" s="1"/>
      <c r="MBO42" s="1"/>
      <c r="MBP42" s="1"/>
      <c r="MBQ42" s="1"/>
      <c r="MBR42" s="1"/>
      <c r="MBS42" s="1"/>
      <c r="MBT42" s="1"/>
      <c r="MBU42" s="1"/>
      <c r="MBV42" s="1"/>
      <c r="MBW42" s="1"/>
      <c r="MBX42" s="1"/>
      <c r="MBY42" s="1"/>
      <c r="MBZ42" s="1"/>
      <c r="MCA42" s="1"/>
      <c r="MCB42" s="1"/>
      <c r="MCC42" s="1"/>
      <c r="MCD42" s="1"/>
      <c r="MCE42" s="1"/>
      <c r="MCF42" s="1"/>
      <c r="MCG42" s="1"/>
      <c r="MCH42" s="1"/>
      <c r="MCI42" s="1"/>
      <c r="MCJ42" s="1"/>
      <c r="MCK42" s="1"/>
      <c r="MCL42" s="1"/>
      <c r="MCM42" s="1"/>
      <c r="MCN42" s="1"/>
      <c r="MCO42" s="1"/>
      <c r="MCP42" s="1"/>
      <c r="MCQ42" s="1"/>
      <c r="MCR42" s="1"/>
      <c r="MCS42" s="1"/>
      <c r="MCT42" s="1"/>
      <c r="MCU42" s="1"/>
      <c r="MCV42" s="1"/>
      <c r="MCW42" s="1"/>
      <c r="MCX42" s="1"/>
      <c r="MCY42" s="1"/>
      <c r="MCZ42" s="1"/>
      <c r="MDA42" s="1"/>
      <c r="MDB42" s="1"/>
      <c r="MDC42" s="1"/>
      <c r="MDD42" s="1"/>
      <c r="MDE42" s="1"/>
      <c r="MDF42" s="1"/>
      <c r="MDG42" s="1"/>
      <c r="MDH42" s="1"/>
      <c r="MDI42" s="1"/>
      <c r="MDJ42" s="1"/>
      <c r="MDK42" s="1"/>
      <c r="MDL42" s="1"/>
      <c r="MDM42" s="1"/>
      <c r="MDN42" s="1"/>
      <c r="MDO42" s="1"/>
      <c r="MDP42" s="1"/>
      <c r="MDQ42" s="1"/>
      <c r="MDR42" s="1"/>
      <c r="MDS42" s="1"/>
      <c r="MDT42" s="1"/>
      <c r="MDU42" s="1"/>
      <c r="MDV42" s="1"/>
      <c r="MDW42" s="1"/>
      <c r="MDX42" s="1"/>
      <c r="MDY42" s="1"/>
      <c r="MDZ42" s="1"/>
      <c r="MEA42" s="1"/>
      <c r="MEB42" s="1"/>
      <c r="MEC42" s="1"/>
      <c r="MED42" s="1"/>
      <c r="MEE42" s="1"/>
      <c r="MEF42" s="1"/>
      <c r="MEG42" s="1"/>
      <c r="MEH42" s="1"/>
      <c r="MEI42" s="1"/>
      <c r="MEJ42" s="1"/>
      <c r="MEK42" s="1"/>
      <c r="MEL42" s="1"/>
      <c r="MEM42" s="1"/>
      <c r="MEN42" s="1"/>
      <c r="MEO42" s="1"/>
      <c r="MEP42" s="1"/>
      <c r="MEQ42" s="1"/>
      <c r="MER42" s="1"/>
      <c r="MES42" s="1"/>
      <c r="MET42" s="1"/>
      <c r="MEU42" s="1"/>
      <c r="MEV42" s="1"/>
      <c r="MEW42" s="1"/>
      <c r="MEX42" s="1"/>
      <c r="MEY42" s="1"/>
      <c r="MEZ42" s="1"/>
      <c r="MFA42" s="1"/>
      <c r="MFB42" s="1"/>
      <c r="MFC42" s="1"/>
      <c r="MFD42" s="1"/>
      <c r="MFE42" s="1"/>
      <c r="MFF42" s="1"/>
      <c r="MFG42" s="1"/>
      <c r="MFH42" s="1"/>
      <c r="MFI42" s="1"/>
      <c r="MFJ42" s="1"/>
      <c r="MFK42" s="1"/>
      <c r="MFL42" s="1"/>
      <c r="MFM42" s="1"/>
      <c r="MFN42" s="1"/>
      <c r="MFO42" s="1"/>
      <c r="MFP42" s="1"/>
      <c r="MFQ42" s="1"/>
      <c r="MFR42" s="1"/>
      <c r="MFS42" s="1"/>
      <c r="MFT42" s="1"/>
      <c r="MFU42" s="1"/>
      <c r="MFV42" s="1"/>
      <c r="MFW42" s="1"/>
      <c r="MFX42" s="1"/>
      <c r="MFY42" s="1"/>
      <c r="MFZ42" s="1"/>
      <c r="MGA42" s="1"/>
      <c r="MGB42" s="1"/>
      <c r="MGC42" s="1"/>
      <c r="MGD42" s="1"/>
      <c r="MGE42" s="1"/>
      <c r="MGF42" s="1"/>
      <c r="MGG42" s="1"/>
      <c r="MGH42" s="1"/>
      <c r="MGI42" s="1"/>
      <c r="MGJ42" s="1"/>
      <c r="MGK42" s="1"/>
      <c r="MGL42" s="1"/>
      <c r="MGM42" s="1"/>
      <c r="MGN42" s="1"/>
      <c r="MGO42" s="1"/>
      <c r="MGP42" s="1"/>
      <c r="MGQ42" s="1"/>
      <c r="MGR42" s="1"/>
      <c r="MGS42" s="1"/>
      <c r="MGT42" s="1"/>
      <c r="MGU42" s="1"/>
      <c r="MGV42" s="1"/>
      <c r="MGW42" s="1"/>
      <c r="MGX42" s="1"/>
      <c r="MGY42" s="1"/>
      <c r="MGZ42" s="1"/>
      <c r="MHA42" s="1"/>
      <c r="MHB42" s="1"/>
      <c r="MHC42" s="1"/>
      <c r="MHD42" s="1"/>
      <c r="MHE42" s="1"/>
      <c r="MHF42" s="1"/>
      <c r="MHG42" s="1"/>
      <c r="MHH42" s="1"/>
      <c r="MHI42" s="1"/>
      <c r="MHJ42" s="1"/>
      <c r="MHK42" s="1"/>
      <c r="MHL42" s="1"/>
      <c r="MHM42" s="1"/>
      <c r="MHN42" s="1"/>
      <c r="MHO42" s="1"/>
      <c r="MHP42" s="1"/>
      <c r="MHQ42" s="1"/>
      <c r="MHR42" s="1"/>
      <c r="MHS42" s="1"/>
      <c r="MHT42" s="1"/>
      <c r="MHU42" s="1"/>
      <c r="MHV42" s="1"/>
      <c r="MHW42" s="1"/>
      <c r="MHX42" s="1"/>
      <c r="MHY42" s="1"/>
      <c r="MHZ42" s="1"/>
      <c r="MIA42" s="1"/>
      <c r="MIB42" s="1"/>
      <c r="MIC42" s="1"/>
      <c r="MID42" s="1"/>
      <c r="MIE42" s="1"/>
      <c r="MIF42" s="1"/>
      <c r="MIG42" s="1"/>
      <c r="MIH42" s="1"/>
      <c r="MII42" s="1"/>
      <c r="MIJ42" s="1"/>
      <c r="MIK42" s="1"/>
      <c r="MIL42" s="1"/>
      <c r="MIM42" s="1"/>
      <c r="MIN42" s="1"/>
      <c r="MIO42" s="1"/>
      <c r="MIP42" s="1"/>
      <c r="MIQ42" s="1"/>
      <c r="MIR42" s="1"/>
      <c r="MIS42" s="1"/>
      <c r="MIT42" s="1"/>
      <c r="MIU42" s="1"/>
      <c r="MIV42" s="1"/>
      <c r="MIW42" s="1"/>
      <c r="MIX42" s="1"/>
      <c r="MIY42" s="1"/>
      <c r="MIZ42" s="1"/>
      <c r="MJA42" s="1"/>
      <c r="MJB42" s="1"/>
      <c r="MJC42" s="1"/>
      <c r="MJD42" s="1"/>
      <c r="MJE42" s="1"/>
      <c r="MJF42" s="1"/>
      <c r="MJG42" s="1"/>
      <c r="MJH42" s="1"/>
      <c r="MJI42" s="1"/>
      <c r="MJJ42" s="1"/>
      <c r="MJK42" s="1"/>
      <c r="MJL42" s="1"/>
      <c r="MJM42" s="1"/>
      <c r="MJN42" s="1"/>
      <c r="MJO42" s="1"/>
      <c r="MJP42" s="1"/>
      <c r="MJQ42" s="1"/>
      <c r="MJR42" s="1"/>
      <c r="MJS42" s="1"/>
      <c r="MJT42" s="1"/>
      <c r="MJU42" s="1"/>
      <c r="MJV42" s="1"/>
      <c r="MJW42" s="1"/>
      <c r="MJX42" s="1"/>
      <c r="MJY42" s="1"/>
      <c r="MJZ42" s="1"/>
      <c r="MKA42" s="1"/>
      <c r="MKB42" s="1"/>
      <c r="MKC42" s="1"/>
      <c r="MKD42" s="1"/>
      <c r="MKE42" s="1"/>
      <c r="MKF42" s="1"/>
      <c r="MKG42" s="1"/>
      <c r="MKH42" s="1"/>
      <c r="MKI42" s="1"/>
      <c r="MKJ42" s="1"/>
      <c r="MKK42" s="1"/>
      <c r="MKL42" s="1"/>
      <c r="MKM42" s="1"/>
      <c r="MKN42" s="1"/>
      <c r="MKO42" s="1"/>
      <c r="MKP42" s="1"/>
      <c r="MKQ42" s="1"/>
      <c r="MKR42" s="1"/>
      <c r="MKS42" s="1"/>
      <c r="MKT42" s="1"/>
      <c r="MKU42" s="1"/>
      <c r="MKV42" s="1"/>
      <c r="MKW42" s="1"/>
      <c r="MKX42" s="1"/>
      <c r="MKY42" s="1"/>
      <c r="MKZ42" s="1"/>
      <c r="MLA42" s="1"/>
      <c r="MLB42" s="1"/>
      <c r="MLC42" s="1"/>
      <c r="MLD42" s="1"/>
      <c r="MLE42" s="1"/>
      <c r="MLF42" s="1"/>
      <c r="MLG42" s="1"/>
      <c r="MLH42" s="1"/>
      <c r="MLI42" s="1"/>
      <c r="MLJ42" s="1"/>
      <c r="MLK42" s="1"/>
      <c r="MLL42" s="1"/>
      <c r="MLM42" s="1"/>
      <c r="MLN42" s="1"/>
      <c r="MLO42" s="1"/>
      <c r="MLP42" s="1"/>
      <c r="MLQ42" s="1"/>
      <c r="MLR42" s="1"/>
      <c r="MLS42" s="1"/>
      <c r="MLT42" s="1"/>
      <c r="MLU42" s="1"/>
      <c r="MLV42" s="1"/>
      <c r="MLW42" s="1"/>
      <c r="MLX42" s="1"/>
      <c r="MLY42" s="1"/>
      <c r="MLZ42" s="1"/>
      <c r="MMA42" s="1"/>
      <c r="MMB42" s="1"/>
      <c r="MMC42" s="1"/>
      <c r="MMD42" s="1"/>
      <c r="MME42" s="1"/>
      <c r="MMF42" s="1"/>
      <c r="MMG42" s="1"/>
      <c r="MMH42" s="1"/>
      <c r="MMI42" s="1"/>
      <c r="MMJ42" s="1"/>
      <c r="MMK42" s="1"/>
      <c r="MML42" s="1"/>
      <c r="MMM42" s="1"/>
      <c r="MMN42" s="1"/>
      <c r="MMO42" s="1"/>
      <c r="MMP42" s="1"/>
      <c r="MMQ42" s="1"/>
      <c r="MMR42" s="1"/>
      <c r="MMS42" s="1"/>
      <c r="MMT42" s="1"/>
      <c r="MMU42" s="1"/>
      <c r="MMV42" s="1"/>
      <c r="MMW42" s="1"/>
      <c r="MMX42" s="1"/>
      <c r="MMY42" s="1"/>
      <c r="MMZ42" s="1"/>
      <c r="MNA42" s="1"/>
      <c r="MNB42" s="1"/>
      <c r="MNC42" s="1"/>
      <c r="MND42" s="1"/>
      <c r="MNE42" s="1"/>
      <c r="MNF42" s="1"/>
      <c r="MNG42" s="1"/>
      <c r="MNH42" s="1"/>
      <c r="MNI42" s="1"/>
      <c r="MNJ42" s="1"/>
      <c r="MNK42" s="1"/>
      <c r="MNL42" s="1"/>
      <c r="MNM42" s="1"/>
      <c r="MNN42" s="1"/>
      <c r="MNO42" s="1"/>
      <c r="MNP42" s="1"/>
      <c r="MNQ42" s="1"/>
      <c r="MNR42" s="1"/>
      <c r="MNS42" s="1"/>
      <c r="MNT42" s="1"/>
      <c r="MNU42" s="1"/>
      <c r="MNV42" s="1"/>
      <c r="MNW42" s="1"/>
      <c r="MNX42" s="1"/>
      <c r="MNY42" s="1"/>
      <c r="MNZ42" s="1"/>
      <c r="MOA42" s="1"/>
      <c r="MOB42" s="1"/>
      <c r="MOC42" s="1"/>
      <c r="MOD42" s="1"/>
      <c r="MOE42" s="1"/>
      <c r="MOF42" s="1"/>
      <c r="MOG42" s="1"/>
      <c r="MOH42" s="1"/>
      <c r="MOI42" s="1"/>
      <c r="MOJ42" s="1"/>
      <c r="MOK42" s="1"/>
      <c r="MOL42" s="1"/>
      <c r="MOM42" s="1"/>
      <c r="MON42" s="1"/>
      <c r="MOO42" s="1"/>
      <c r="MOP42" s="1"/>
      <c r="MOQ42" s="1"/>
      <c r="MOR42" s="1"/>
      <c r="MOS42" s="1"/>
      <c r="MOT42" s="1"/>
      <c r="MOU42" s="1"/>
      <c r="MOV42" s="1"/>
      <c r="MOW42" s="1"/>
      <c r="MOX42" s="1"/>
      <c r="MOY42" s="1"/>
      <c r="MOZ42" s="1"/>
      <c r="MPA42" s="1"/>
      <c r="MPB42" s="1"/>
      <c r="MPC42" s="1"/>
      <c r="MPD42" s="1"/>
      <c r="MPE42" s="1"/>
      <c r="MPF42" s="1"/>
      <c r="MPG42" s="1"/>
      <c r="MPH42" s="1"/>
      <c r="MPI42" s="1"/>
      <c r="MPJ42" s="1"/>
      <c r="MPK42" s="1"/>
      <c r="MPL42" s="1"/>
      <c r="MPM42" s="1"/>
      <c r="MPN42" s="1"/>
      <c r="MPO42" s="1"/>
      <c r="MPP42" s="1"/>
      <c r="MPQ42" s="1"/>
      <c r="MPR42" s="1"/>
      <c r="MPS42" s="1"/>
      <c r="MPT42" s="1"/>
      <c r="MPU42" s="1"/>
      <c r="MPV42" s="1"/>
      <c r="MPW42" s="1"/>
      <c r="MPX42" s="1"/>
      <c r="MPY42" s="1"/>
      <c r="MPZ42" s="1"/>
      <c r="MQA42" s="1"/>
      <c r="MQB42" s="1"/>
      <c r="MQC42" s="1"/>
      <c r="MQD42" s="1"/>
      <c r="MQE42" s="1"/>
      <c r="MQF42" s="1"/>
      <c r="MQG42" s="1"/>
      <c r="MQH42" s="1"/>
      <c r="MQI42" s="1"/>
      <c r="MQJ42" s="1"/>
      <c r="MQK42" s="1"/>
      <c r="MQL42" s="1"/>
      <c r="MQM42" s="1"/>
      <c r="MQN42" s="1"/>
      <c r="MQO42" s="1"/>
      <c r="MQP42" s="1"/>
      <c r="MQQ42" s="1"/>
      <c r="MQR42" s="1"/>
      <c r="MQS42" s="1"/>
      <c r="MQT42" s="1"/>
      <c r="MQU42" s="1"/>
      <c r="MQV42" s="1"/>
      <c r="MQW42" s="1"/>
      <c r="MQX42" s="1"/>
      <c r="MQY42" s="1"/>
      <c r="MQZ42" s="1"/>
      <c r="MRA42" s="1"/>
      <c r="MRB42" s="1"/>
      <c r="MRC42" s="1"/>
      <c r="MRD42" s="1"/>
      <c r="MRE42" s="1"/>
      <c r="MRF42" s="1"/>
      <c r="MRG42" s="1"/>
      <c r="MRH42" s="1"/>
      <c r="MRI42" s="1"/>
      <c r="MRJ42" s="1"/>
      <c r="MRK42" s="1"/>
      <c r="MRL42" s="1"/>
      <c r="MRM42" s="1"/>
      <c r="MRN42" s="1"/>
      <c r="MRO42" s="1"/>
      <c r="MRP42" s="1"/>
      <c r="MRQ42" s="1"/>
      <c r="MRR42" s="1"/>
      <c r="MRS42" s="1"/>
      <c r="MRT42" s="1"/>
      <c r="MRU42" s="1"/>
      <c r="MRV42" s="1"/>
      <c r="MRW42" s="1"/>
      <c r="MRX42" s="1"/>
      <c r="MRY42" s="1"/>
      <c r="MRZ42" s="1"/>
      <c r="MSA42" s="1"/>
      <c r="MSB42" s="1"/>
      <c r="MSC42" s="1"/>
      <c r="MSD42" s="1"/>
      <c r="MSE42" s="1"/>
      <c r="MSF42" s="1"/>
      <c r="MSG42" s="1"/>
      <c r="MSH42" s="1"/>
      <c r="MSI42" s="1"/>
      <c r="MSJ42" s="1"/>
      <c r="MSK42" s="1"/>
      <c r="MSL42" s="1"/>
      <c r="MSM42" s="1"/>
      <c r="MSN42" s="1"/>
      <c r="MSO42" s="1"/>
      <c r="MSP42" s="1"/>
      <c r="MSQ42" s="1"/>
      <c r="MSR42" s="1"/>
      <c r="MSS42" s="1"/>
      <c r="MST42" s="1"/>
      <c r="MSU42" s="1"/>
      <c r="MSV42" s="1"/>
      <c r="MSW42" s="1"/>
      <c r="MSX42" s="1"/>
      <c r="MSY42" s="1"/>
      <c r="MSZ42" s="1"/>
      <c r="MTA42" s="1"/>
      <c r="MTB42" s="1"/>
      <c r="MTC42" s="1"/>
      <c r="MTD42" s="1"/>
      <c r="MTE42" s="1"/>
      <c r="MTF42" s="1"/>
      <c r="MTG42" s="1"/>
      <c r="MTH42" s="1"/>
      <c r="MTI42" s="1"/>
      <c r="MTJ42" s="1"/>
      <c r="MTK42" s="1"/>
      <c r="MTL42" s="1"/>
      <c r="MTM42" s="1"/>
      <c r="MTN42" s="1"/>
      <c r="MTO42" s="1"/>
      <c r="MTP42" s="1"/>
      <c r="MTQ42" s="1"/>
      <c r="MTR42" s="1"/>
      <c r="MTS42" s="1"/>
      <c r="MTT42" s="1"/>
      <c r="MTU42" s="1"/>
      <c r="MTV42" s="1"/>
      <c r="MTW42" s="1"/>
      <c r="MTX42" s="1"/>
      <c r="MTY42" s="1"/>
      <c r="MTZ42" s="1"/>
      <c r="MUA42" s="1"/>
      <c r="MUB42" s="1"/>
      <c r="MUC42" s="1"/>
      <c r="MUD42" s="1"/>
      <c r="MUE42" s="1"/>
      <c r="MUF42" s="1"/>
      <c r="MUG42" s="1"/>
      <c r="MUH42" s="1"/>
      <c r="MUI42" s="1"/>
      <c r="MUJ42" s="1"/>
      <c r="MUK42" s="1"/>
      <c r="MUL42" s="1"/>
      <c r="MUM42" s="1"/>
      <c r="MUN42" s="1"/>
      <c r="MUO42" s="1"/>
      <c r="MUP42" s="1"/>
      <c r="MUQ42" s="1"/>
      <c r="MUR42" s="1"/>
      <c r="MUS42" s="1"/>
      <c r="MUT42" s="1"/>
      <c r="MUU42" s="1"/>
      <c r="MUV42" s="1"/>
      <c r="MUW42" s="1"/>
      <c r="MUX42" s="1"/>
      <c r="MUY42" s="1"/>
      <c r="MUZ42" s="1"/>
      <c r="MVA42" s="1"/>
      <c r="MVB42" s="1"/>
      <c r="MVC42" s="1"/>
      <c r="MVD42" s="1"/>
      <c r="MVE42" s="1"/>
      <c r="MVF42" s="1"/>
      <c r="MVG42" s="1"/>
      <c r="MVH42" s="1"/>
      <c r="MVI42" s="1"/>
      <c r="MVJ42" s="1"/>
      <c r="MVK42" s="1"/>
      <c r="MVL42" s="1"/>
      <c r="MVM42" s="1"/>
      <c r="MVN42" s="1"/>
      <c r="MVO42" s="1"/>
      <c r="MVP42" s="1"/>
      <c r="MVQ42" s="1"/>
      <c r="MVR42" s="1"/>
      <c r="MVS42" s="1"/>
      <c r="MVT42" s="1"/>
      <c r="MVU42" s="1"/>
      <c r="MVV42" s="1"/>
      <c r="MVW42" s="1"/>
      <c r="MVX42" s="1"/>
      <c r="MVY42" s="1"/>
      <c r="MVZ42" s="1"/>
      <c r="MWA42" s="1"/>
      <c r="MWB42" s="1"/>
      <c r="MWC42" s="1"/>
      <c r="MWD42" s="1"/>
      <c r="MWE42" s="1"/>
      <c r="MWF42" s="1"/>
      <c r="MWG42" s="1"/>
      <c r="MWH42" s="1"/>
      <c r="MWI42" s="1"/>
      <c r="MWJ42" s="1"/>
      <c r="MWK42" s="1"/>
      <c r="MWL42" s="1"/>
      <c r="MWM42" s="1"/>
      <c r="MWN42" s="1"/>
      <c r="MWO42" s="1"/>
      <c r="MWP42" s="1"/>
      <c r="MWQ42" s="1"/>
      <c r="MWR42" s="1"/>
      <c r="MWS42" s="1"/>
      <c r="MWT42" s="1"/>
      <c r="MWU42" s="1"/>
      <c r="MWV42" s="1"/>
      <c r="MWW42" s="1"/>
      <c r="MWX42" s="1"/>
      <c r="MWY42" s="1"/>
      <c r="MWZ42" s="1"/>
      <c r="MXA42" s="1"/>
      <c r="MXB42" s="1"/>
      <c r="MXC42" s="1"/>
      <c r="MXD42" s="1"/>
      <c r="MXE42" s="1"/>
      <c r="MXF42" s="1"/>
      <c r="MXG42" s="1"/>
      <c r="MXH42" s="1"/>
      <c r="MXI42" s="1"/>
      <c r="MXJ42" s="1"/>
      <c r="MXK42" s="1"/>
      <c r="MXL42" s="1"/>
      <c r="MXM42" s="1"/>
      <c r="MXN42" s="1"/>
      <c r="MXO42" s="1"/>
      <c r="MXP42" s="1"/>
      <c r="MXQ42" s="1"/>
      <c r="MXR42" s="1"/>
      <c r="MXS42" s="1"/>
      <c r="MXT42" s="1"/>
      <c r="MXU42" s="1"/>
      <c r="MXV42" s="1"/>
      <c r="MXW42" s="1"/>
      <c r="MXX42" s="1"/>
      <c r="MXY42" s="1"/>
      <c r="MXZ42" s="1"/>
      <c r="MYA42" s="1"/>
      <c r="MYB42" s="1"/>
      <c r="MYC42" s="1"/>
      <c r="MYD42" s="1"/>
      <c r="MYE42" s="1"/>
      <c r="MYF42" s="1"/>
      <c r="MYG42" s="1"/>
      <c r="MYH42" s="1"/>
      <c r="MYI42" s="1"/>
      <c r="MYJ42" s="1"/>
      <c r="MYK42" s="1"/>
      <c r="MYL42" s="1"/>
      <c r="MYM42" s="1"/>
      <c r="MYN42" s="1"/>
      <c r="MYO42" s="1"/>
      <c r="MYP42" s="1"/>
      <c r="MYQ42" s="1"/>
      <c r="MYR42" s="1"/>
      <c r="MYS42" s="1"/>
      <c r="MYT42" s="1"/>
      <c r="MYU42" s="1"/>
      <c r="MYV42" s="1"/>
      <c r="MYW42" s="1"/>
      <c r="MYX42" s="1"/>
      <c r="MYY42" s="1"/>
      <c r="MYZ42" s="1"/>
      <c r="MZA42" s="1"/>
      <c r="MZB42" s="1"/>
      <c r="MZC42" s="1"/>
      <c r="MZD42" s="1"/>
      <c r="MZE42" s="1"/>
      <c r="MZF42" s="1"/>
      <c r="MZG42" s="1"/>
      <c r="MZH42" s="1"/>
      <c r="MZI42" s="1"/>
      <c r="MZJ42" s="1"/>
      <c r="MZK42" s="1"/>
      <c r="MZL42" s="1"/>
      <c r="MZM42" s="1"/>
      <c r="MZN42" s="1"/>
      <c r="MZO42" s="1"/>
      <c r="MZP42" s="1"/>
      <c r="MZQ42" s="1"/>
      <c r="MZR42" s="1"/>
      <c r="MZS42" s="1"/>
      <c r="MZT42" s="1"/>
      <c r="MZU42" s="1"/>
      <c r="MZV42" s="1"/>
      <c r="MZW42" s="1"/>
      <c r="MZX42" s="1"/>
      <c r="MZY42" s="1"/>
      <c r="MZZ42" s="1"/>
      <c r="NAA42" s="1"/>
      <c r="NAB42" s="1"/>
      <c r="NAC42" s="1"/>
      <c r="NAD42" s="1"/>
      <c r="NAE42" s="1"/>
      <c r="NAF42" s="1"/>
      <c r="NAG42" s="1"/>
      <c r="NAH42" s="1"/>
      <c r="NAI42" s="1"/>
      <c r="NAJ42" s="1"/>
      <c r="NAK42" s="1"/>
      <c r="NAL42" s="1"/>
      <c r="NAM42" s="1"/>
      <c r="NAN42" s="1"/>
      <c r="NAO42" s="1"/>
      <c r="NAP42" s="1"/>
      <c r="NAQ42" s="1"/>
      <c r="NAR42" s="1"/>
      <c r="NAS42" s="1"/>
      <c r="NAT42" s="1"/>
      <c r="NAU42" s="1"/>
      <c r="NAV42" s="1"/>
      <c r="NAW42" s="1"/>
      <c r="NAX42" s="1"/>
      <c r="NAY42" s="1"/>
      <c r="NAZ42" s="1"/>
      <c r="NBA42" s="1"/>
      <c r="NBB42" s="1"/>
      <c r="NBC42" s="1"/>
      <c r="NBD42" s="1"/>
      <c r="NBE42" s="1"/>
      <c r="NBF42" s="1"/>
      <c r="NBG42" s="1"/>
      <c r="NBH42" s="1"/>
      <c r="NBI42" s="1"/>
      <c r="NBJ42" s="1"/>
      <c r="NBK42" s="1"/>
      <c r="NBL42" s="1"/>
      <c r="NBM42" s="1"/>
      <c r="NBN42" s="1"/>
      <c r="NBO42" s="1"/>
      <c r="NBP42" s="1"/>
      <c r="NBQ42" s="1"/>
      <c r="NBR42" s="1"/>
      <c r="NBS42" s="1"/>
      <c r="NBT42" s="1"/>
      <c r="NBU42" s="1"/>
      <c r="NBV42" s="1"/>
      <c r="NBW42" s="1"/>
      <c r="NBX42" s="1"/>
      <c r="NBY42" s="1"/>
      <c r="NBZ42" s="1"/>
      <c r="NCA42" s="1"/>
      <c r="NCB42" s="1"/>
      <c r="NCC42" s="1"/>
      <c r="NCD42" s="1"/>
      <c r="NCE42" s="1"/>
      <c r="NCF42" s="1"/>
      <c r="NCG42" s="1"/>
      <c r="NCH42" s="1"/>
      <c r="NCI42" s="1"/>
      <c r="NCJ42" s="1"/>
      <c r="NCK42" s="1"/>
      <c r="NCL42" s="1"/>
      <c r="NCM42" s="1"/>
      <c r="NCN42" s="1"/>
      <c r="NCO42" s="1"/>
      <c r="NCP42" s="1"/>
      <c r="NCQ42" s="1"/>
      <c r="NCR42" s="1"/>
      <c r="NCS42" s="1"/>
      <c r="NCT42" s="1"/>
      <c r="NCU42" s="1"/>
      <c r="NCV42" s="1"/>
      <c r="NCW42" s="1"/>
      <c r="NCX42" s="1"/>
      <c r="NCY42" s="1"/>
      <c r="NCZ42" s="1"/>
      <c r="NDA42" s="1"/>
      <c r="NDB42" s="1"/>
      <c r="NDC42" s="1"/>
      <c r="NDD42" s="1"/>
      <c r="NDE42" s="1"/>
      <c r="NDF42" s="1"/>
      <c r="NDG42" s="1"/>
      <c r="NDH42" s="1"/>
      <c r="NDI42" s="1"/>
      <c r="NDJ42" s="1"/>
      <c r="NDK42" s="1"/>
      <c r="NDL42" s="1"/>
      <c r="NDM42" s="1"/>
      <c r="NDN42" s="1"/>
      <c r="NDO42" s="1"/>
      <c r="NDP42" s="1"/>
      <c r="NDQ42" s="1"/>
      <c r="NDR42" s="1"/>
      <c r="NDS42" s="1"/>
      <c r="NDT42" s="1"/>
      <c r="NDU42" s="1"/>
      <c r="NDV42" s="1"/>
      <c r="NDW42" s="1"/>
      <c r="NDX42" s="1"/>
      <c r="NDY42" s="1"/>
      <c r="NDZ42" s="1"/>
      <c r="NEA42" s="1"/>
      <c r="NEB42" s="1"/>
      <c r="NEC42" s="1"/>
      <c r="NED42" s="1"/>
      <c r="NEE42" s="1"/>
      <c r="NEF42" s="1"/>
      <c r="NEG42" s="1"/>
      <c r="NEH42" s="1"/>
      <c r="NEI42" s="1"/>
      <c r="NEJ42" s="1"/>
      <c r="NEK42" s="1"/>
      <c r="NEL42" s="1"/>
      <c r="NEM42" s="1"/>
      <c r="NEN42" s="1"/>
      <c r="NEO42" s="1"/>
      <c r="NEP42" s="1"/>
      <c r="NEQ42" s="1"/>
      <c r="NER42" s="1"/>
      <c r="NES42" s="1"/>
      <c r="NET42" s="1"/>
      <c r="NEU42" s="1"/>
      <c r="NEV42" s="1"/>
      <c r="NEW42" s="1"/>
      <c r="NEX42" s="1"/>
      <c r="NEY42" s="1"/>
      <c r="NEZ42" s="1"/>
      <c r="NFA42" s="1"/>
      <c r="NFB42" s="1"/>
      <c r="NFC42" s="1"/>
      <c r="NFD42" s="1"/>
      <c r="NFE42" s="1"/>
      <c r="NFF42" s="1"/>
      <c r="NFG42" s="1"/>
      <c r="NFH42" s="1"/>
      <c r="NFI42" s="1"/>
      <c r="NFJ42" s="1"/>
      <c r="NFK42" s="1"/>
      <c r="NFL42" s="1"/>
      <c r="NFM42" s="1"/>
      <c r="NFN42" s="1"/>
      <c r="NFO42" s="1"/>
      <c r="NFP42" s="1"/>
      <c r="NFQ42" s="1"/>
      <c r="NFR42" s="1"/>
      <c r="NFS42" s="1"/>
      <c r="NFT42" s="1"/>
      <c r="NFU42" s="1"/>
      <c r="NFV42" s="1"/>
      <c r="NFW42" s="1"/>
      <c r="NFX42" s="1"/>
      <c r="NFY42" s="1"/>
      <c r="NFZ42" s="1"/>
      <c r="NGA42" s="1"/>
      <c r="NGB42" s="1"/>
      <c r="NGC42" s="1"/>
      <c r="NGD42" s="1"/>
      <c r="NGE42" s="1"/>
      <c r="NGF42" s="1"/>
      <c r="NGG42" s="1"/>
      <c r="NGH42" s="1"/>
      <c r="NGI42" s="1"/>
      <c r="NGJ42" s="1"/>
      <c r="NGK42" s="1"/>
      <c r="NGL42" s="1"/>
      <c r="NGM42" s="1"/>
      <c r="NGN42" s="1"/>
      <c r="NGO42" s="1"/>
      <c r="NGP42" s="1"/>
      <c r="NGQ42" s="1"/>
      <c r="NGR42" s="1"/>
      <c r="NGS42" s="1"/>
      <c r="NGT42" s="1"/>
      <c r="NGU42" s="1"/>
      <c r="NGV42" s="1"/>
      <c r="NGW42" s="1"/>
      <c r="NGX42" s="1"/>
      <c r="NGY42" s="1"/>
      <c r="NGZ42" s="1"/>
      <c r="NHA42" s="1"/>
      <c r="NHB42" s="1"/>
      <c r="NHC42" s="1"/>
      <c r="NHD42" s="1"/>
      <c r="NHE42" s="1"/>
      <c r="NHF42" s="1"/>
      <c r="NHG42" s="1"/>
      <c r="NHH42" s="1"/>
      <c r="NHI42" s="1"/>
      <c r="NHJ42" s="1"/>
      <c r="NHK42" s="1"/>
      <c r="NHL42" s="1"/>
      <c r="NHM42" s="1"/>
      <c r="NHN42" s="1"/>
      <c r="NHO42" s="1"/>
      <c r="NHP42" s="1"/>
      <c r="NHQ42" s="1"/>
      <c r="NHR42" s="1"/>
      <c r="NHS42" s="1"/>
      <c r="NHT42" s="1"/>
      <c r="NHU42" s="1"/>
      <c r="NHV42" s="1"/>
      <c r="NHW42" s="1"/>
      <c r="NHX42" s="1"/>
      <c r="NHY42" s="1"/>
      <c r="NHZ42" s="1"/>
      <c r="NIA42" s="1"/>
      <c r="NIB42" s="1"/>
      <c r="NIC42" s="1"/>
      <c r="NID42" s="1"/>
      <c r="NIE42" s="1"/>
      <c r="NIF42" s="1"/>
      <c r="NIG42" s="1"/>
      <c r="NIH42" s="1"/>
      <c r="NII42" s="1"/>
      <c r="NIJ42" s="1"/>
      <c r="NIK42" s="1"/>
      <c r="NIL42" s="1"/>
      <c r="NIM42" s="1"/>
      <c r="NIN42" s="1"/>
      <c r="NIO42" s="1"/>
      <c r="NIP42" s="1"/>
      <c r="NIQ42" s="1"/>
      <c r="NIR42" s="1"/>
      <c r="NIS42" s="1"/>
      <c r="NIT42" s="1"/>
      <c r="NIU42" s="1"/>
      <c r="NIV42" s="1"/>
      <c r="NIW42" s="1"/>
      <c r="NIX42" s="1"/>
      <c r="NIY42" s="1"/>
      <c r="NIZ42" s="1"/>
      <c r="NJA42" s="1"/>
      <c r="NJB42" s="1"/>
      <c r="NJC42" s="1"/>
      <c r="NJD42" s="1"/>
      <c r="NJE42" s="1"/>
      <c r="NJF42" s="1"/>
      <c r="NJG42" s="1"/>
      <c r="NJH42" s="1"/>
      <c r="NJI42" s="1"/>
      <c r="NJJ42" s="1"/>
      <c r="NJK42" s="1"/>
      <c r="NJL42" s="1"/>
      <c r="NJM42" s="1"/>
      <c r="NJN42" s="1"/>
      <c r="NJO42" s="1"/>
      <c r="NJP42" s="1"/>
      <c r="NJQ42" s="1"/>
      <c r="NJR42" s="1"/>
      <c r="NJS42" s="1"/>
      <c r="NJT42" s="1"/>
      <c r="NJU42" s="1"/>
      <c r="NJV42" s="1"/>
      <c r="NJW42" s="1"/>
      <c r="NJX42" s="1"/>
      <c r="NJY42" s="1"/>
      <c r="NJZ42" s="1"/>
      <c r="NKA42" s="1"/>
      <c r="NKB42" s="1"/>
      <c r="NKC42" s="1"/>
      <c r="NKD42" s="1"/>
      <c r="NKE42" s="1"/>
      <c r="NKF42" s="1"/>
      <c r="NKG42" s="1"/>
      <c r="NKH42" s="1"/>
      <c r="NKI42" s="1"/>
      <c r="NKJ42" s="1"/>
      <c r="NKK42" s="1"/>
      <c r="NKL42" s="1"/>
      <c r="NKM42" s="1"/>
      <c r="NKN42" s="1"/>
      <c r="NKO42" s="1"/>
      <c r="NKP42" s="1"/>
      <c r="NKQ42" s="1"/>
      <c r="NKR42" s="1"/>
      <c r="NKS42" s="1"/>
      <c r="NKT42" s="1"/>
      <c r="NKU42" s="1"/>
      <c r="NKV42" s="1"/>
      <c r="NKW42" s="1"/>
      <c r="NKX42" s="1"/>
      <c r="NKY42" s="1"/>
      <c r="NKZ42" s="1"/>
      <c r="NLA42" s="1"/>
      <c r="NLB42" s="1"/>
      <c r="NLC42" s="1"/>
      <c r="NLD42" s="1"/>
      <c r="NLE42" s="1"/>
      <c r="NLF42" s="1"/>
      <c r="NLG42" s="1"/>
      <c r="NLH42" s="1"/>
      <c r="NLI42" s="1"/>
      <c r="NLJ42" s="1"/>
      <c r="NLK42" s="1"/>
      <c r="NLL42" s="1"/>
      <c r="NLM42" s="1"/>
      <c r="NLN42" s="1"/>
      <c r="NLO42" s="1"/>
      <c r="NLP42" s="1"/>
      <c r="NLQ42" s="1"/>
      <c r="NLR42" s="1"/>
      <c r="NLS42" s="1"/>
      <c r="NLT42" s="1"/>
      <c r="NLU42" s="1"/>
      <c r="NLV42" s="1"/>
      <c r="NLW42" s="1"/>
      <c r="NLX42" s="1"/>
      <c r="NLY42" s="1"/>
      <c r="NLZ42" s="1"/>
      <c r="NMA42" s="1"/>
      <c r="NMB42" s="1"/>
      <c r="NMC42" s="1"/>
      <c r="NMD42" s="1"/>
      <c r="NME42" s="1"/>
      <c r="NMF42" s="1"/>
      <c r="NMG42" s="1"/>
      <c r="NMH42" s="1"/>
      <c r="NMI42" s="1"/>
      <c r="NMJ42" s="1"/>
      <c r="NMK42" s="1"/>
      <c r="NML42" s="1"/>
      <c r="NMM42" s="1"/>
      <c r="NMN42" s="1"/>
      <c r="NMO42" s="1"/>
      <c r="NMP42" s="1"/>
      <c r="NMQ42" s="1"/>
      <c r="NMR42" s="1"/>
      <c r="NMS42" s="1"/>
      <c r="NMT42" s="1"/>
      <c r="NMU42" s="1"/>
      <c r="NMV42" s="1"/>
      <c r="NMW42" s="1"/>
      <c r="NMX42" s="1"/>
      <c r="NMY42" s="1"/>
      <c r="NMZ42" s="1"/>
      <c r="NNA42" s="1"/>
      <c r="NNB42" s="1"/>
      <c r="NNC42" s="1"/>
      <c r="NND42" s="1"/>
      <c r="NNE42" s="1"/>
      <c r="NNF42" s="1"/>
      <c r="NNG42" s="1"/>
      <c r="NNH42" s="1"/>
      <c r="NNI42" s="1"/>
      <c r="NNJ42" s="1"/>
      <c r="NNK42" s="1"/>
      <c r="NNL42" s="1"/>
      <c r="NNM42" s="1"/>
      <c r="NNN42" s="1"/>
      <c r="NNO42" s="1"/>
      <c r="NNP42" s="1"/>
      <c r="NNQ42" s="1"/>
      <c r="NNR42" s="1"/>
      <c r="NNS42" s="1"/>
      <c r="NNT42" s="1"/>
      <c r="NNU42" s="1"/>
      <c r="NNV42" s="1"/>
      <c r="NNW42" s="1"/>
      <c r="NNX42" s="1"/>
      <c r="NNY42" s="1"/>
      <c r="NNZ42" s="1"/>
      <c r="NOA42" s="1"/>
      <c r="NOB42" s="1"/>
      <c r="NOC42" s="1"/>
      <c r="NOD42" s="1"/>
      <c r="NOE42" s="1"/>
      <c r="NOF42" s="1"/>
      <c r="NOG42" s="1"/>
      <c r="NOH42" s="1"/>
      <c r="NOI42" s="1"/>
      <c r="NOJ42" s="1"/>
      <c r="NOK42" s="1"/>
      <c r="NOL42" s="1"/>
      <c r="NOM42" s="1"/>
      <c r="NON42" s="1"/>
      <c r="NOO42" s="1"/>
      <c r="NOP42" s="1"/>
      <c r="NOQ42" s="1"/>
      <c r="NOR42" s="1"/>
      <c r="NOS42" s="1"/>
      <c r="NOT42" s="1"/>
      <c r="NOU42" s="1"/>
      <c r="NOV42" s="1"/>
      <c r="NOW42" s="1"/>
      <c r="NOX42" s="1"/>
      <c r="NOY42" s="1"/>
      <c r="NOZ42" s="1"/>
      <c r="NPA42" s="1"/>
      <c r="NPB42" s="1"/>
      <c r="NPC42" s="1"/>
      <c r="NPD42" s="1"/>
      <c r="NPE42" s="1"/>
      <c r="NPF42" s="1"/>
      <c r="NPG42" s="1"/>
      <c r="NPH42" s="1"/>
      <c r="NPI42" s="1"/>
      <c r="NPJ42" s="1"/>
      <c r="NPK42" s="1"/>
      <c r="NPL42" s="1"/>
      <c r="NPM42" s="1"/>
      <c r="NPN42" s="1"/>
      <c r="NPO42" s="1"/>
      <c r="NPP42" s="1"/>
      <c r="NPQ42" s="1"/>
      <c r="NPR42" s="1"/>
      <c r="NPS42" s="1"/>
      <c r="NPT42" s="1"/>
      <c r="NPU42" s="1"/>
      <c r="NPV42" s="1"/>
      <c r="NPW42" s="1"/>
      <c r="NPX42" s="1"/>
      <c r="NPY42" s="1"/>
      <c r="NPZ42" s="1"/>
      <c r="NQA42" s="1"/>
      <c r="NQB42" s="1"/>
      <c r="NQC42" s="1"/>
      <c r="NQD42" s="1"/>
      <c r="NQE42" s="1"/>
      <c r="NQF42" s="1"/>
      <c r="NQG42" s="1"/>
      <c r="NQH42" s="1"/>
      <c r="NQI42" s="1"/>
      <c r="NQJ42" s="1"/>
      <c r="NQK42" s="1"/>
      <c r="NQL42" s="1"/>
      <c r="NQM42" s="1"/>
      <c r="NQN42" s="1"/>
      <c r="NQO42" s="1"/>
      <c r="NQP42" s="1"/>
      <c r="NQQ42" s="1"/>
      <c r="NQR42" s="1"/>
      <c r="NQS42" s="1"/>
      <c r="NQT42" s="1"/>
      <c r="NQU42" s="1"/>
      <c r="NQV42" s="1"/>
      <c r="NQW42" s="1"/>
      <c r="NQX42" s="1"/>
      <c r="NQY42" s="1"/>
      <c r="NQZ42" s="1"/>
      <c r="NRA42" s="1"/>
      <c r="NRB42" s="1"/>
      <c r="NRC42" s="1"/>
      <c r="NRD42" s="1"/>
      <c r="NRE42" s="1"/>
      <c r="NRF42" s="1"/>
      <c r="NRG42" s="1"/>
      <c r="NRH42" s="1"/>
      <c r="NRI42" s="1"/>
      <c r="NRJ42" s="1"/>
      <c r="NRK42" s="1"/>
      <c r="NRL42" s="1"/>
      <c r="NRM42" s="1"/>
      <c r="NRN42" s="1"/>
      <c r="NRO42" s="1"/>
      <c r="NRP42" s="1"/>
      <c r="NRQ42" s="1"/>
      <c r="NRR42" s="1"/>
      <c r="NRS42" s="1"/>
      <c r="NRT42" s="1"/>
      <c r="NRU42" s="1"/>
      <c r="NRV42" s="1"/>
      <c r="NRW42" s="1"/>
      <c r="NRX42" s="1"/>
      <c r="NRY42" s="1"/>
      <c r="NRZ42" s="1"/>
      <c r="NSA42" s="1"/>
      <c r="NSB42" s="1"/>
      <c r="NSC42" s="1"/>
      <c r="NSD42" s="1"/>
      <c r="NSE42" s="1"/>
      <c r="NSF42" s="1"/>
      <c r="NSG42" s="1"/>
      <c r="NSH42" s="1"/>
      <c r="NSI42" s="1"/>
      <c r="NSJ42" s="1"/>
      <c r="NSK42" s="1"/>
      <c r="NSL42" s="1"/>
      <c r="NSM42" s="1"/>
      <c r="NSN42" s="1"/>
      <c r="NSO42" s="1"/>
      <c r="NSP42" s="1"/>
      <c r="NSQ42" s="1"/>
      <c r="NSR42" s="1"/>
      <c r="NSS42" s="1"/>
      <c r="NST42" s="1"/>
      <c r="NSU42" s="1"/>
      <c r="NSV42" s="1"/>
      <c r="NSW42" s="1"/>
      <c r="NSX42" s="1"/>
      <c r="NSY42" s="1"/>
      <c r="NSZ42" s="1"/>
      <c r="NTA42" s="1"/>
      <c r="NTB42" s="1"/>
      <c r="NTC42" s="1"/>
      <c r="NTD42" s="1"/>
      <c r="NTE42" s="1"/>
      <c r="NTF42" s="1"/>
      <c r="NTG42" s="1"/>
      <c r="NTH42" s="1"/>
      <c r="NTI42" s="1"/>
      <c r="NTJ42" s="1"/>
      <c r="NTK42" s="1"/>
      <c r="NTL42" s="1"/>
      <c r="NTM42" s="1"/>
      <c r="NTN42" s="1"/>
      <c r="NTO42" s="1"/>
      <c r="NTP42" s="1"/>
      <c r="NTQ42" s="1"/>
      <c r="NTR42" s="1"/>
      <c r="NTS42" s="1"/>
      <c r="NTT42" s="1"/>
      <c r="NTU42" s="1"/>
      <c r="NTV42" s="1"/>
      <c r="NTW42" s="1"/>
      <c r="NTX42" s="1"/>
      <c r="NTY42" s="1"/>
      <c r="NTZ42" s="1"/>
      <c r="NUA42" s="1"/>
      <c r="NUB42" s="1"/>
      <c r="NUC42" s="1"/>
      <c r="NUD42" s="1"/>
      <c r="NUE42" s="1"/>
      <c r="NUF42" s="1"/>
      <c r="NUG42" s="1"/>
      <c r="NUH42" s="1"/>
      <c r="NUI42" s="1"/>
      <c r="NUJ42" s="1"/>
      <c r="NUK42" s="1"/>
      <c r="NUL42" s="1"/>
      <c r="NUM42" s="1"/>
      <c r="NUN42" s="1"/>
      <c r="NUO42" s="1"/>
      <c r="NUP42" s="1"/>
      <c r="NUQ42" s="1"/>
      <c r="NUR42" s="1"/>
      <c r="NUS42" s="1"/>
      <c r="NUT42" s="1"/>
      <c r="NUU42" s="1"/>
      <c r="NUV42" s="1"/>
      <c r="NUW42" s="1"/>
      <c r="NUX42" s="1"/>
      <c r="NUY42" s="1"/>
      <c r="NUZ42" s="1"/>
      <c r="NVA42" s="1"/>
      <c r="NVB42" s="1"/>
      <c r="NVC42" s="1"/>
      <c r="NVD42" s="1"/>
      <c r="NVE42" s="1"/>
      <c r="NVF42" s="1"/>
      <c r="NVG42" s="1"/>
      <c r="NVH42" s="1"/>
      <c r="NVI42" s="1"/>
      <c r="NVJ42" s="1"/>
      <c r="NVK42" s="1"/>
      <c r="NVL42" s="1"/>
      <c r="NVM42" s="1"/>
      <c r="NVN42" s="1"/>
      <c r="NVO42" s="1"/>
      <c r="NVP42" s="1"/>
      <c r="NVQ42" s="1"/>
      <c r="NVR42" s="1"/>
      <c r="NVS42" s="1"/>
      <c r="NVT42" s="1"/>
      <c r="NVU42" s="1"/>
      <c r="NVV42" s="1"/>
      <c r="NVW42" s="1"/>
      <c r="NVX42" s="1"/>
      <c r="NVY42" s="1"/>
      <c r="NVZ42" s="1"/>
      <c r="NWA42" s="1"/>
      <c r="NWB42" s="1"/>
      <c r="NWC42" s="1"/>
      <c r="NWD42" s="1"/>
      <c r="NWE42" s="1"/>
      <c r="NWF42" s="1"/>
      <c r="NWG42" s="1"/>
      <c r="NWH42" s="1"/>
      <c r="NWI42" s="1"/>
      <c r="NWJ42" s="1"/>
      <c r="NWK42" s="1"/>
      <c r="NWL42" s="1"/>
      <c r="NWM42" s="1"/>
      <c r="NWN42" s="1"/>
      <c r="NWO42" s="1"/>
      <c r="NWP42" s="1"/>
      <c r="NWQ42" s="1"/>
      <c r="NWR42" s="1"/>
      <c r="NWS42" s="1"/>
      <c r="NWT42" s="1"/>
      <c r="NWU42" s="1"/>
      <c r="NWV42" s="1"/>
      <c r="NWW42" s="1"/>
      <c r="NWX42" s="1"/>
      <c r="NWY42" s="1"/>
      <c r="NWZ42" s="1"/>
      <c r="NXA42" s="1"/>
      <c r="NXB42" s="1"/>
      <c r="NXC42" s="1"/>
      <c r="NXD42" s="1"/>
      <c r="NXE42" s="1"/>
      <c r="NXF42" s="1"/>
      <c r="NXG42" s="1"/>
      <c r="NXH42" s="1"/>
      <c r="NXI42" s="1"/>
      <c r="NXJ42" s="1"/>
      <c r="NXK42" s="1"/>
      <c r="NXL42" s="1"/>
      <c r="NXM42" s="1"/>
      <c r="NXN42" s="1"/>
      <c r="NXO42" s="1"/>
      <c r="NXP42" s="1"/>
      <c r="NXQ42" s="1"/>
      <c r="NXR42" s="1"/>
      <c r="NXS42" s="1"/>
      <c r="NXT42" s="1"/>
      <c r="NXU42" s="1"/>
      <c r="NXV42" s="1"/>
      <c r="NXW42" s="1"/>
      <c r="NXX42" s="1"/>
      <c r="NXY42" s="1"/>
      <c r="NXZ42" s="1"/>
      <c r="NYA42" s="1"/>
      <c r="NYB42" s="1"/>
      <c r="NYC42" s="1"/>
      <c r="NYD42" s="1"/>
      <c r="NYE42" s="1"/>
      <c r="NYF42" s="1"/>
      <c r="NYG42" s="1"/>
      <c r="NYH42" s="1"/>
      <c r="NYI42" s="1"/>
      <c r="NYJ42" s="1"/>
      <c r="NYK42" s="1"/>
      <c r="NYL42" s="1"/>
      <c r="NYM42" s="1"/>
      <c r="NYN42" s="1"/>
      <c r="NYO42" s="1"/>
      <c r="NYP42" s="1"/>
      <c r="NYQ42" s="1"/>
      <c r="NYR42" s="1"/>
      <c r="NYS42" s="1"/>
      <c r="NYT42" s="1"/>
      <c r="NYU42" s="1"/>
      <c r="NYV42" s="1"/>
      <c r="NYW42" s="1"/>
      <c r="NYX42" s="1"/>
      <c r="NYY42" s="1"/>
      <c r="NYZ42" s="1"/>
      <c r="NZA42" s="1"/>
      <c r="NZB42" s="1"/>
      <c r="NZC42" s="1"/>
      <c r="NZD42" s="1"/>
      <c r="NZE42" s="1"/>
      <c r="NZF42" s="1"/>
      <c r="NZG42" s="1"/>
      <c r="NZH42" s="1"/>
      <c r="NZI42" s="1"/>
      <c r="NZJ42" s="1"/>
      <c r="NZK42" s="1"/>
      <c r="NZL42" s="1"/>
      <c r="NZM42" s="1"/>
      <c r="NZN42" s="1"/>
      <c r="NZO42" s="1"/>
      <c r="NZP42" s="1"/>
      <c r="NZQ42" s="1"/>
      <c r="NZR42" s="1"/>
      <c r="NZS42" s="1"/>
      <c r="NZT42" s="1"/>
      <c r="NZU42" s="1"/>
      <c r="NZV42" s="1"/>
      <c r="NZW42" s="1"/>
      <c r="NZX42" s="1"/>
      <c r="NZY42" s="1"/>
      <c r="NZZ42" s="1"/>
      <c r="OAA42" s="1"/>
      <c r="OAB42" s="1"/>
      <c r="OAC42" s="1"/>
      <c r="OAD42" s="1"/>
      <c r="OAE42" s="1"/>
      <c r="OAF42" s="1"/>
      <c r="OAG42" s="1"/>
      <c r="OAH42" s="1"/>
      <c r="OAI42" s="1"/>
      <c r="OAJ42" s="1"/>
      <c r="OAK42" s="1"/>
      <c r="OAL42" s="1"/>
      <c r="OAM42" s="1"/>
      <c r="OAN42" s="1"/>
      <c r="OAO42" s="1"/>
      <c r="OAP42" s="1"/>
      <c r="OAQ42" s="1"/>
      <c r="OAR42" s="1"/>
      <c r="OAS42" s="1"/>
      <c r="OAT42" s="1"/>
      <c r="OAU42" s="1"/>
      <c r="OAV42" s="1"/>
      <c r="OAW42" s="1"/>
      <c r="OAX42" s="1"/>
      <c r="OAY42" s="1"/>
      <c r="OAZ42" s="1"/>
      <c r="OBA42" s="1"/>
      <c r="OBB42" s="1"/>
      <c r="OBC42" s="1"/>
      <c r="OBD42" s="1"/>
      <c r="OBE42" s="1"/>
      <c r="OBF42" s="1"/>
      <c r="OBG42" s="1"/>
      <c r="OBH42" s="1"/>
      <c r="OBI42" s="1"/>
      <c r="OBJ42" s="1"/>
      <c r="OBK42" s="1"/>
      <c r="OBL42" s="1"/>
      <c r="OBM42" s="1"/>
      <c r="OBN42" s="1"/>
      <c r="OBO42" s="1"/>
      <c r="OBP42" s="1"/>
      <c r="OBQ42" s="1"/>
      <c r="OBR42" s="1"/>
      <c r="OBS42" s="1"/>
      <c r="OBT42" s="1"/>
      <c r="OBU42" s="1"/>
      <c r="OBV42" s="1"/>
      <c r="OBW42" s="1"/>
      <c r="OBX42" s="1"/>
      <c r="OBY42" s="1"/>
      <c r="OBZ42" s="1"/>
      <c r="OCA42" s="1"/>
      <c r="OCB42" s="1"/>
      <c r="OCC42" s="1"/>
      <c r="OCD42" s="1"/>
      <c r="OCE42" s="1"/>
      <c r="OCF42" s="1"/>
      <c r="OCG42" s="1"/>
      <c r="OCH42" s="1"/>
      <c r="OCI42" s="1"/>
      <c r="OCJ42" s="1"/>
      <c r="OCK42" s="1"/>
      <c r="OCL42" s="1"/>
      <c r="OCM42" s="1"/>
      <c r="OCN42" s="1"/>
      <c r="OCO42" s="1"/>
      <c r="OCP42" s="1"/>
      <c r="OCQ42" s="1"/>
      <c r="OCR42" s="1"/>
      <c r="OCS42" s="1"/>
      <c r="OCT42" s="1"/>
      <c r="OCU42" s="1"/>
      <c r="OCV42" s="1"/>
      <c r="OCW42" s="1"/>
      <c r="OCX42" s="1"/>
      <c r="OCY42" s="1"/>
      <c r="OCZ42" s="1"/>
      <c r="ODA42" s="1"/>
      <c r="ODB42" s="1"/>
      <c r="ODC42" s="1"/>
      <c r="ODD42" s="1"/>
      <c r="ODE42" s="1"/>
      <c r="ODF42" s="1"/>
      <c r="ODG42" s="1"/>
      <c r="ODH42" s="1"/>
      <c r="ODI42" s="1"/>
      <c r="ODJ42" s="1"/>
      <c r="ODK42" s="1"/>
      <c r="ODL42" s="1"/>
      <c r="ODM42" s="1"/>
      <c r="ODN42" s="1"/>
      <c r="ODO42" s="1"/>
      <c r="ODP42" s="1"/>
      <c r="ODQ42" s="1"/>
      <c r="ODR42" s="1"/>
      <c r="ODS42" s="1"/>
      <c r="ODT42" s="1"/>
      <c r="ODU42" s="1"/>
      <c r="ODV42" s="1"/>
      <c r="ODW42" s="1"/>
      <c r="ODX42" s="1"/>
      <c r="ODY42" s="1"/>
      <c r="ODZ42" s="1"/>
      <c r="OEA42" s="1"/>
      <c r="OEB42" s="1"/>
      <c r="OEC42" s="1"/>
      <c r="OED42" s="1"/>
      <c r="OEE42" s="1"/>
      <c r="OEF42" s="1"/>
      <c r="OEG42" s="1"/>
      <c r="OEH42" s="1"/>
      <c r="OEI42" s="1"/>
      <c r="OEJ42" s="1"/>
      <c r="OEK42" s="1"/>
      <c r="OEL42" s="1"/>
      <c r="OEM42" s="1"/>
      <c r="OEN42" s="1"/>
      <c r="OEO42" s="1"/>
      <c r="OEP42" s="1"/>
      <c r="OEQ42" s="1"/>
      <c r="OER42" s="1"/>
      <c r="OES42" s="1"/>
      <c r="OET42" s="1"/>
      <c r="OEU42" s="1"/>
      <c r="OEV42" s="1"/>
      <c r="OEW42" s="1"/>
      <c r="OEX42" s="1"/>
      <c r="OEY42" s="1"/>
      <c r="OEZ42" s="1"/>
      <c r="OFA42" s="1"/>
      <c r="OFB42" s="1"/>
      <c r="OFC42" s="1"/>
      <c r="OFD42" s="1"/>
      <c r="OFE42" s="1"/>
      <c r="OFF42" s="1"/>
      <c r="OFG42" s="1"/>
      <c r="OFH42" s="1"/>
      <c r="OFI42" s="1"/>
      <c r="OFJ42" s="1"/>
      <c r="OFK42" s="1"/>
      <c r="OFL42" s="1"/>
      <c r="OFM42" s="1"/>
      <c r="OFN42" s="1"/>
      <c r="OFO42" s="1"/>
      <c r="OFP42" s="1"/>
      <c r="OFQ42" s="1"/>
      <c r="OFR42" s="1"/>
      <c r="OFS42" s="1"/>
      <c r="OFT42" s="1"/>
      <c r="OFU42" s="1"/>
      <c r="OFV42" s="1"/>
      <c r="OFW42" s="1"/>
      <c r="OFX42" s="1"/>
      <c r="OFY42" s="1"/>
      <c r="OFZ42" s="1"/>
      <c r="OGA42" s="1"/>
      <c r="OGB42" s="1"/>
      <c r="OGC42" s="1"/>
      <c r="OGD42" s="1"/>
      <c r="OGE42" s="1"/>
      <c r="OGF42" s="1"/>
      <c r="OGG42" s="1"/>
      <c r="OGH42" s="1"/>
      <c r="OGI42" s="1"/>
      <c r="OGJ42" s="1"/>
      <c r="OGK42" s="1"/>
      <c r="OGL42" s="1"/>
      <c r="OGM42" s="1"/>
      <c r="OGN42" s="1"/>
      <c r="OGO42" s="1"/>
      <c r="OGP42" s="1"/>
      <c r="OGQ42" s="1"/>
      <c r="OGR42" s="1"/>
      <c r="OGS42" s="1"/>
      <c r="OGT42" s="1"/>
      <c r="OGU42" s="1"/>
      <c r="OGV42" s="1"/>
      <c r="OGW42" s="1"/>
      <c r="OGX42" s="1"/>
      <c r="OGY42" s="1"/>
      <c r="OGZ42" s="1"/>
      <c r="OHA42" s="1"/>
      <c r="OHB42" s="1"/>
      <c r="OHC42" s="1"/>
      <c r="OHD42" s="1"/>
      <c r="OHE42" s="1"/>
      <c r="OHF42" s="1"/>
      <c r="OHG42" s="1"/>
      <c r="OHH42" s="1"/>
      <c r="OHI42" s="1"/>
      <c r="OHJ42" s="1"/>
      <c r="OHK42" s="1"/>
      <c r="OHL42" s="1"/>
      <c r="OHM42" s="1"/>
      <c r="OHN42" s="1"/>
      <c r="OHO42" s="1"/>
      <c r="OHP42" s="1"/>
      <c r="OHQ42" s="1"/>
      <c r="OHR42" s="1"/>
      <c r="OHS42" s="1"/>
      <c r="OHT42" s="1"/>
      <c r="OHU42" s="1"/>
      <c r="OHV42" s="1"/>
      <c r="OHW42" s="1"/>
      <c r="OHX42" s="1"/>
      <c r="OHY42" s="1"/>
      <c r="OHZ42" s="1"/>
      <c r="OIA42" s="1"/>
      <c r="OIB42" s="1"/>
      <c r="OIC42" s="1"/>
      <c r="OID42" s="1"/>
      <c r="OIE42" s="1"/>
      <c r="OIF42" s="1"/>
      <c r="OIG42" s="1"/>
      <c r="OIH42" s="1"/>
      <c r="OII42" s="1"/>
      <c r="OIJ42" s="1"/>
      <c r="OIK42" s="1"/>
      <c r="OIL42" s="1"/>
      <c r="OIM42" s="1"/>
      <c r="OIN42" s="1"/>
      <c r="OIO42" s="1"/>
      <c r="OIP42" s="1"/>
      <c r="OIQ42" s="1"/>
      <c r="OIR42" s="1"/>
      <c r="OIS42" s="1"/>
      <c r="OIT42" s="1"/>
      <c r="OIU42" s="1"/>
      <c r="OIV42" s="1"/>
      <c r="OIW42" s="1"/>
      <c r="OIX42" s="1"/>
      <c r="OIY42" s="1"/>
      <c r="OIZ42" s="1"/>
      <c r="OJA42" s="1"/>
      <c r="OJB42" s="1"/>
      <c r="OJC42" s="1"/>
      <c r="OJD42" s="1"/>
      <c r="OJE42" s="1"/>
      <c r="OJF42" s="1"/>
      <c r="OJG42" s="1"/>
      <c r="OJH42" s="1"/>
      <c r="OJI42" s="1"/>
      <c r="OJJ42" s="1"/>
      <c r="OJK42" s="1"/>
      <c r="OJL42" s="1"/>
      <c r="OJM42" s="1"/>
      <c r="OJN42" s="1"/>
      <c r="OJO42" s="1"/>
      <c r="OJP42" s="1"/>
      <c r="OJQ42" s="1"/>
      <c r="OJR42" s="1"/>
      <c r="OJS42" s="1"/>
      <c r="OJT42" s="1"/>
      <c r="OJU42" s="1"/>
      <c r="OJV42" s="1"/>
      <c r="OJW42" s="1"/>
      <c r="OJX42" s="1"/>
      <c r="OJY42" s="1"/>
      <c r="OJZ42" s="1"/>
      <c r="OKA42" s="1"/>
      <c r="OKB42" s="1"/>
      <c r="OKC42" s="1"/>
      <c r="OKD42" s="1"/>
      <c r="OKE42" s="1"/>
      <c r="OKF42" s="1"/>
      <c r="OKG42" s="1"/>
      <c r="OKH42" s="1"/>
      <c r="OKI42" s="1"/>
      <c r="OKJ42" s="1"/>
      <c r="OKK42" s="1"/>
      <c r="OKL42" s="1"/>
      <c r="OKM42" s="1"/>
      <c r="OKN42" s="1"/>
      <c r="OKO42" s="1"/>
      <c r="OKP42" s="1"/>
      <c r="OKQ42" s="1"/>
      <c r="OKR42" s="1"/>
      <c r="OKS42" s="1"/>
      <c r="OKT42" s="1"/>
      <c r="OKU42" s="1"/>
      <c r="OKV42" s="1"/>
      <c r="OKW42" s="1"/>
      <c r="OKX42" s="1"/>
      <c r="OKY42" s="1"/>
      <c r="OKZ42" s="1"/>
      <c r="OLA42" s="1"/>
      <c r="OLB42" s="1"/>
      <c r="OLC42" s="1"/>
      <c r="OLD42" s="1"/>
      <c r="OLE42" s="1"/>
      <c r="OLF42" s="1"/>
      <c r="OLG42" s="1"/>
      <c r="OLH42" s="1"/>
      <c r="OLI42" s="1"/>
      <c r="OLJ42" s="1"/>
      <c r="OLK42" s="1"/>
      <c r="OLL42" s="1"/>
      <c r="OLM42" s="1"/>
      <c r="OLN42" s="1"/>
      <c r="OLO42" s="1"/>
      <c r="OLP42" s="1"/>
      <c r="OLQ42" s="1"/>
      <c r="OLR42" s="1"/>
      <c r="OLS42" s="1"/>
      <c r="OLT42" s="1"/>
      <c r="OLU42" s="1"/>
      <c r="OLV42" s="1"/>
      <c r="OLW42" s="1"/>
      <c r="OLX42" s="1"/>
      <c r="OLY42" s="1"/>
      <c r="OLZ42" s="1"/>
      <c r="OMA42" s="1"/>
      <c r="OMB42" s="1"/>
      <c r="OMC42" s="1"/>
      <c r="OMD42" s="1"/>
      <c r="OME42" s="1"/>
      <c r="OMF42" s="1"/>
      <c r="OMG42" s="1"/>
      <c r="OMH42" s="1"/>
      <c r="OMI42" s="1"/>
      <c r="OMJ42" s="1"/>
      <c r="OMK42" s="1"/>
      <c r="OML42" s="1"/>
      <c r="OMM42" s="1"/>
      <c r="OMN42" s="1"/>
      <c r="OMO42" s="1"/>
      <c r="OMP42" s="1"/>
      <c r="OMQ42" s="1"/>
      <c r="OMR42" s="1"/>
      <c r="OMS42" s="1"/>
      <c r="OMT42" s="1"/>
      <c r="OMU42" s="1"/>
      <c r="OMV42" s="1"/>
      <c r="OMW42" s="1"/>
      <c r="OMX42" s="1"/>
      <c r="OMY42" s="1"/>
      <c r="OMZ42" s="1"/>
      <c r="ONA42" s="1"/>
      <c r="ONB42" s="1"/>
      <c r="ONC42" s="1"/>
      <c r="OND42" s="1"/>
      <c r="ONE42" s="1"/>
      <c r="ONF42" s="1"/>
      <c r="ONG42" s="1"/>
      <c r="ONH42" s="1"/>
      <c r="ONI42" s="1"/>
      <c r="ONJ42" s="1"/>
      <c r="ONK42" s="1"/>
      <c r="ONL42" s="1"/>
      <c r="ONM42" s="1"/>
      <c r="ONN42" s="1"/>
      <c r="ONO42" s="1"/>
      <c r="ONP42" s="1"/>
      <c r="ONQ42" s="1"/>
      <c r="ONR42" s="1"/>
      <c r="ONS42" s="1"/>
      <c r="ONT42" s="1"/>
      <c r="ONU42" s="1"/>
      <c r="ONV42" s="1"/>
      <c r="ONW42" s="1"/>
      <c r="ONX42" s="1"/>
      <c r="ONY42" s="1"/>
      <c r="ONZ42" s="1"/>
      <c r="OOA42" s="1"/>
      <c r="OOB42" s="1"/>
      <c r="OOC42" s="1"/>
      <c r="OOD42" s="1"/>
      <c r="OOE42" s="1"/>
      <c r="OOF42" s="1"/>
      <c r="OOG42" s="1"/>
      <c r="OOH42" s="1"/>
      <c r="OOI42" s="1"/>
      <c r="OOJ42" s="1"/>
      <c r="OOK42" s="1"/>
      <c r="OOL42" s="1"/>
      <c r="OOM42" s="1"/>
      <c r="OON42" s="1"/>
      <c r="OOO42" s="1"/>
      <c r="OOP42" s="1"/>
      <c r="OOQ42" s="1"/>
      <c r="OOR42" s="1"/>
      <c r="OOS42" s="1"/>
      <c r="OOT42" s="1"/>
      <c r="OOU42" s="1"/>
      <c r="OOV42" s="1"/>
      <c r="OOW42" s="1"/>
      <c r="OOX42" s="1"/>
      <c r="OOY42" s="1"/>
      <c r="OOZ42" s="1"/>
      <c r="OPA42" s="1"/>
      <c r="OPB42" s="1"/>
      <c r="OPC42" s="1"/>
      <c r="OPD42" s="1"/>
      <c r="OPE42" s="1"/>
      <c r="OPF42" s="1"/>
      <c r="OPG42" s="1"/>
      <c r="OPH42" s="1"/>
      <c r="OPI42" s="1"/>
      <c r="OPJ42" s="1"/>
      <c r="OPK42" s="1"/>
      <c r="OPL42" s="1"/>
      <c r="OPM42" s="1"/>
      <c r="OPN42" s="1"/>
      <c r="OPO42" s="1"/>
      <c r="OPP42" s="1"/>
      <c r="OPQ42" s="1"/>
      <c r="OPR42" s="1"/>
      <c r="OPS42" s="1"/>
      <c r="OPT42" s="1"/>
      <c r="OPU42" s="1"/>
      <c r="OPV42" s="1"/>
      <c r="OPW42" s="1"/>
      <c r="OPX42" s="1"/>
      <c r="OPY42" s="1"/>
      <c r="OPZ42" s="1"/>
      <c r="OQA42" s="1"/>
      <c r="OQB42" s="1"/>
      <c r="OQC42" s="1"/>
      <c r="OQD42" s="1"/>
      <c r="OQE42" s="1"/>
      <c r="OQF42" s="1"/>
      <c r="OQG42" s="1"/>
      <c r="OQH42" s="1"/>
      <c r="OQI42" s="1"/>
      <c r="OQJ42" s="1"/>
      <c r="OQK42" s="1"/>
      <c r="OQL42" s="1"/>
      <c r="OQM42" s="1"/>
      <c r="OQN42" s="1"/>
      <c r="OQO42" s="1"/>
      <c r="OQP42" s="1"/>
      <c r="OQQ42" s="1"/>
      <c r="OQR42" s="1"/>
      <c r="OQS42" s="1"/>
      <c r="OQT42" s="1"/>
      <c r="OQU42" s="1"/>
      <c r="OQV42" s="1"/>
      <c r="OQW42" s="1"/>
      <c r="OQX42" s="1"/>
      <c r="OQY42" s="1"/>
      <c r="OQZ42" s="1"/>
      <c r="ORA42" s="1"/>
      <c r="ORB42" s="1"/>
      <c r="ORC42" s="1"/>
      <c r="ORD42" s="1"/>
      <c r="ORE42" s="1"/>
      <c r="ORF42" s="1"/>
      <c r="ORG42" s="1"/>
      <c r="ORH42" s="1"/>
      <c r="ORI42" s="1"/>
      <c r="ORJ42" s="1"/>
      <c r="ORK42" s="1"/>
      <c r="ORL42" s="1"/>
      <c r="ORM42" s="1"/>
      <c r="ORN42" s="1"/>
      <c r="ORO42" s="1"/>
      <c r="ORP42" s="1"/>
      <c r="ORQ42" s="1"/>
      <c r="ORR42" s="1"/>
      <c r="ORS42" s="1"/>
      <c r="ORT42" s="1"/>
      <c r="ORU42" s="1"/>
      <c r="ORV42" s="1"/>
      <c r="ORW42" s="1"/>
      <c r="ORX42" s="1"/>
      <c r="ORY42" s="1"/>
      <c r="ORZ42" s="1"/>
      <c r="OSA42" s="1"/>
      <c r="OSB42" s="1"/>
      <c r="OSC42" s="1"/>
      <c r="OSD42" s="1"/>
      <c r="OSE42" s="1"/>
      <c r="OSF42" s="1"/>
      <c r="OSG42" s="1"/>
      <c r="OSH42" s="1"/>
      <c r="OSI42" s="1"/>
      <c r="OSJ42" s="1"/>
      <c r="OSK42" s="1"/>
      <c r="OSL42" s="1"/>
      <c r="OSM42" s="1"/>
      <c r="OSN42" s="1"/>
      <c r="OSO42" s="1"/>
      <c r="OSP42" s="1"/>
      <c r="OSQ42" s="1"/>
      <c r="OSR42" s="1"/>
      <c r="OSS42" s="1"/>
      <c r="OST42" s="1"/>
      <c r="OSU42" s="1"/>
      <c r="OSV42" s="1"/>
      <c r="OSW42" s="1"/>
      <c r="OSX42" s="1"/>
      <c r="OSY42" s="1"/>
      <c r="OSZ42" s="1"/>
      <c r="OTA42" s="1"/>
      <c r="OTB42" s="1"/>
      <c r="OTC42" s="1"/>
      <c r="OTD42" s="1"/>
      <c r="OTE42" s="1"/>
      <c r="OTF42" s="1"/>
      <c r="OTG42" s="1"/>
      <c r="OTH42" s="1"/>
      <c r="OTI42" s="1"/>
      <c r="OTJ42" s="1"/>
      <c r="OTK42" s="1"/>
      <c r="OTL42" s="1"/>
      <c r="OTM42" s="1"/>
      <c r="OTN42" s="1"/>
      <c r="OTO42" s="1"/>
      <c r="OTP42" s="1"/>
      <c r="OTQ42" s="1"/>
      <c r="OTR42" s="1"/>
      <c r="OTS42" s="1"/>
      <c r="OTT42" s="1"/>
      <c r="OTU42" s="1"/>
      <c r="OTV42" s="1"/>
      <c r="OTW42" s="1"/>
      <c r="OTX42" s="1"/>
      <c r="OTY42" s="1"/>
      <c r="OTZ42" s="1"/>
      <c r="OUA42" s="1"/>
      <c r="OUB42" s="1"/>
      <c r="OUC42" s="1"/>
      <c r="OUD42" s="1"/>
      <c r="OUE42" s="1"/>
      <c r="OUF42" s="1"/>
      <c r="OUG42" s="1"/>
      <c r="OUH42" s="1"/>
      <c r="OUI42" s="1"/>
      <c r="OUJ42" s="1"/>
      <c r="OUK42" s="1"/>
      <c r="OUL42" s="1"/>
      <c r="OUM42" s="1"/>
      <c r="OUN42" s="1"/>
      <c r="OUO42" s="1"/>
      <c r="OUP42" s="1"/>
      <c r="OUQ42" s="1"/>
      <c r="OUR42" s="1"/>
      <c r="OUS42" s="1"/>
      <c r="OUT42" s="1"/>
      <c r="OUU42" s="1"/>
      <c r="OUV42" s="1"/>
      <c r="OUW42" s="1"/>
      <c r="OUX42" s="1"/>
      <c r="OUY42" s="1"/>
      <c r="OUZ42" s="1"/>
      <c r="OVA42" s="1"/>
      <c r="OVB42" s="1"/>
      <c r="OVC42" s="1"/>
      <c r="OVD42" s="1"/>
      <c r="OVE42" s="1"/>
      <c r="OVF42" s="1"/>
      <c r="OVG42" s="1"/>
      <c r="OVH42" s="1"/>
      <c r="OVI42" s="1"/>
      <c r="OVJ42" s="1"/>
      <c r="OVK42" s="1"/>
      <c r="OVL42" s="1"/>
      <c r="OVM42" s="1"/>
      <c r="OVN42" s="1"/>
      <c r="OVO42" s="1"/>
      <c r="OVP42" s="1"/>
      <c r="OVQ42" s="1"/>
      <c r="OVR42" s="1"/>
      <c r="OVS42" s="1"/>
      <c r="OVT42" s="1"/>
      <c r="OVU42" s="1"/>
      <c r="OVV42" s="1"/>
      <c r="OVW42" s="1"/>
      <c r="OVX42" s="1"/>
      <c r="OVY42" s="1"/>
      <c r="OVZ42" s="1"/>
      <c r="OWA42" s="1"/>
      <c r="OWB42" s="1"/>
      <c r="OWC42" s="1"/>
      <c r="OWD42" s="1"/>
      <c r="OWE42" s="1"/>
      <c r="OWF42" s="1"/>
      <c r="OWG42" s="1"/>
      <c r="OWH42" s="1"/>
      <c r="OWI42" s="1"/>
      <c r="OWJ42" s="1"/>
      <c r="OWK42" s="1"/>
      <c r="OWL42" s="1"/>
      <c r="OWM42" s="1"/>
      <c r="OWN42" s="1"/>
      <c r="OWO42" s="1"/>
      <c r="OWP42" s="1"/>
      <c r="OWQ42" s="1"/>
      <c r="OWR42" s="1"/>
      <c r="OWS42" s="1"/>
      <c r="OWT42" s="1"/>
      <c r="OWU42" s="1"/>
      <c r="OWV42" s="1"/>
      <c r="OWW42" s="1"/>
      <c r="OWX42" s="1"/>
      <c r="OWY42" s="1"/>
      <c r="OWZ42" s="1"/>
      <c r="OXA42" s="1"/>
      <c r="OXB42" s="1"/>
      <c r="OXC42" s="1"/>
      <c r="OXD42" s="1"/>
      <c r="OXE42" s="1"/>
      <c r="OXF42" s="1"/>
      <c r="OXG42" s="1"/>
      <c r="OXH42" s="1"/>
      <c r="OXI42" s="1"/>
      <c r="OXJ42" s="1"/>
      <c r="OXK42" s="1"/>
      <c r="OXL42" s="1"/>
      <c r="OXM42" s="1"/>
      <c r="OXN42" s="1"/>
      <c r="OXO42" s="1"/>
      <c r="OXP42" s="1"/>
      <c r="OXQ42" s="1"/>
      <c r="OXR42" s="1"/>
      <c r="OXS42" s="1"/>
      <c r="OXT42" s="1"/>
      <c r="OXU42" s="1"/>
      <c r="OXV42" s="1"/>
      <c r="OXW42" s="1"/>
      <c r="OXX42" s="1"/>
      <c r="OXY42" s="1"/>
      <c r="OXZ42" s="1"/>
      <c r="OYA42" s="1"/>
      <c r="OYB42" s="1"/>
      <c r="OYC42" s="1"/>
      <c r="OYD42" s="1"/>
      <c r="OYE42" s="1"/>
      <c r="OYF42" s="1"/>
      <c r="OYG42" s="1"/>
      <c r="OYH42" s="1"/>
      <c r="OYI42" s="1"/>
      <c r="OYJ42" s="1"/>
      <c r="OYK42" s="1"/>
      <c r="OYL42" s="1"/>
      <c r="OYM42" s="1"/>
      <c r="OYN42" s="1"/>
      <c r="OYO42" s="1"/>
      <c r="OYP42" s="1"/>
      <c r="OYQ42" s="1"/>
      <c r="OYR42" s="1"/>
      <c r="OYS42" s="1"/>
      <c r="OYT42" s="1"/>
      <c r="OYU42" s="1"/>
      <c r="OYV42" s="1"/>
      <c r="OYW42" s="1"/>
      <c r="OYX42" s="1"/>
      <c r="OYY42" s="1"/>
      <c r="OYZ42" s="1"/>
      <c r="OZA42" s="1"/>
      <c r="OZB42" s="1"/>
      <c r="OZC42" s="1"/>
      <c r="OZD42" s="1"/>
      <c r="OZE42" s="1"/>
      <c r="OZF42" s="1"/>
      <c r="OZG42" s="1"/>
      <c r="OZH42" s="1"/>
      <c r="OZI42" s="1"/>
      <c r="OZJ42" s="1"/>
      <c r="OZK42" s="1"/>
      <c r="OZL42" s="1"/>
      <c r="OZM42" s="1"/>
      <c r="OZN42" s="1"/>
      <c r="OZO42" s="1"/>
      <c r="OZP42" s="1"/>
      <c r="OZQ42" s="1"/>
      <c r="OZR42" s="1"/>
      <c r="OZS42" s="1"/>
      <c r="OZT42" s="1"/>
      <c r="OZU42" s="1"/>
      <c r="OZV42" s="1"/>
      <c r="OZW42" s="1"/>
      <c r="OZX42" s="1"/>
      <c r="OZY42" s="1"/>
      <c r="OZZ42" s="1"/>
      <c r="PAA42" s="1"/>
      <c r="PAB42" s="1"/>
      <c r="PAC42" s="1"/>
      <c r="PAD42" s="1"/>
      <c r="PAE42" s="1"/>
      <c r="PAF42" s="1"/>
      <c r="PAG42" s="1"/>
      <c r="PAH42" s="1"/>
      <c r="PAI42" s="1"/>
      <c r="PAJ42" s="1"/>
      <c r="PAK42" s="1"/>
      <c r="PAL42" s="1"/>
      <c r="PAM42" s="1"/>
      <c r="PAN42" s="1"/>
      <c r="PAO42" s="1"/>
      <c r="PAP42" s="1"/>
      <c r="PAQ42" s="1"/>
      <c r="PAR42" s="1"/>
      <c r="PAS42" s="1"/>
      <c r="PAT42" s="1"/>
      <c r="PAU42" s="1"/>
      <c r="PAV42" s="1"/>
      <c r="PAW42" s="1"/>
      <c r="PAX42" s="1"/>
      <c r="PAY42" s="1"/>
      <c r="PAZ42" s="1"/>
      <c r="PBA42" s="1"/>
      <c r="PBB42" s="1"/>
      <c r="PBC42" s="1"/>
      <c r="PBD42" s="1"/>
      <c r="PBE42" s="1"/>
      <c r="PBF42" s="1"/>
      <c r="PBG42" s="1"/>
      <c r="PBH42" s="1"/>
      <c r="PBI42" s="1"/>
      <c r="PBJ42" s="1"/>
      <c r="PBK42" s="1"/>
      <c r="PBL42" s="1"/>
      <c r="PBM42" s="1"/>
      <c r="PBN42" s="1"/>
      <c r="PBO42" s="1"/>
      <c r="PBP42" s="1"/>
      <c r="PBQ42" s="1"/>
      <c r="PBR42" s="1"/>
      <c r="PBS42" s="1"/>
      <c r="PBT42" s="1"/>
      <c r="PBU42" s="1"/>
      <c r="PBV42" s="1"/>
      <c r="PBW42" s="1"/>
      <c r="PBX42" s="1"/>
      <c r="PBY42" s="1"/>
      <c r="PBZ42" s="1"/>
      <c r="PCA42" s="1"/>
      <c r="PCB42" s="1"/>
      <c r="PCC42" s="1"/>
      <c r="PCD42" s="1"/>
      <c r="PCE42" s="1"/>
      <c r="PCF42" s="1"/>
      <c r="PCG42" s="1"/>
      <c r="PCH42" s="1"/>
      <c r="PCI42" s="1"/>
      <c r="PCJ42" s="1"/>
      <c r="PCK42" s="1"/>
      <c r="PCL42" s="1"/>
      <c r="PCM42" s="1"/>
      <c r="PCN42" s="1"/>
      <c r="PCO42" s="1"/>
      <c r="PCP42" s="1"/>
      <c r="PCQ42" s="1"/>
      <c r="PCR42" s="1"/>
      <c r="PCS42" s="1"/>
      <c r="PCT42" s="1"/>
      <c r="PCU42" s="1"/>
      <c r="PCV42" s="1"/>
      <c r="PCW42" s="1"/>
      <c r="PCX42" s="1"/>
      <c r="PCY42" s="1"/>
      <c r="PCZ42" s="1"/>
      <c r="PDA42" s="1"/>
      <c r="PDB42" s="1"/>
      <c r="PDC42" s="1"/>
      <c r="PDD42" s="1"/>
      <c r="PDE42" s="1"/>
      <c r="PDF42" s="1"/>
      <c r="PDG42" s="1"/>
      <c r="PDH42" s="1"/>
      <c r="PDI42" s="1"/>
      <c r="PDJ42" s="1"/>
      <c r="PDK42" s="1"/>
      <c r="PDL42" s="1"/>
      <c r="PDM42" s="1"/>
      <c r="PDN42" s="1"/>
      <c r="PDO42" s="1"/>
      <c r="PDP42" s="1"/>
      <c r="PDQ42" s="1"/>
      <c r="PDR42" s="1"/>
      <c r="PDS42" s="1"/>
      <c r="PDT42" s="1"/>
      <c r="PDU42" s="1"/>
      <c r="PDV42" s="1"/>
      <c r="PDW42" s="1"/>
      <c r="PDX42" s="1"/>
      <c r="PDY42" s="1"/>
      <c r="PDZ42" s="1"/>
      <c r="PEA42" s="1"/>
      <c r="PEB42" s="1"/>
      <c r="PEC42" s="1"/>
      <c r="PED42" s="1"/>
      <c r="PEE42" s="1"/>
      <c r="PEF42" s="1"/>
      <c r="PEG42" s="1"/>
      <c r="PEH42" s="1"/>
      <c r="PEI42" s="1"/>
      <c r="PEJ42" s="1"/>
      <c r="PEK42" s="1"/>
      <c r="PEL42" s="1"/>
      <c r="PEM42" s="1"/>
      <c r="PEN42" s="1"/>
      <c r="PEO42" s="1"/>
      <c r="PEP42" s="1"/>
      <c r="PEQ42" s="1"/>
      <c r="PER42" s="1"/>
      <c r="PES42" s="1"/>
      <c r="PET42" s="1"/>
      <c r="PEU42" s="1"/>
      <c r="PEV42" s="1"/>
      <c r="PEW42" s="1"/>
      <c r="PEX42" s="1"/>
      <c r="PEY42" s="1"/>
      <c r="PEZ42" s="1"/>
      <c r="PFA42" s="1"/>
      <c r="PFB42" s="1"/>
      <c r="PFC42" s="1"/>
      <c r="PFD42" s="1"/>
      <c r="PFE42" s="1"/>
      <c r="PFF42" s="1"/>
      <c r="PFG42" s="1"/>
      <c r="PFH42" s="1"/>
      <c r="PFI42" s="1"/>
      <c r="PFJ42" s="1"/>
      <c r="PFK42" s="1"/>
      <c r="PFL42" s="1"/>
      <c r="PFM42" s="1"/>
      <c r="PFN42" s="1"/>
      <c r="PFO42" s="1"/>
      <c r="PFP42" s="1"/>
      <c r="PFQ42" s="1"/>
      <c r="PFR42" s="1"/>
      <c r="PFS42" s="1"/>
      <c r="PFT42" s="1"/>
      <c r="PFU42" s="1"/>
      <c r="PFV42" s="1"/>
      <c r="PFW42" s="1"/>
      <c r="PFX42" s="1"/>
      <c r="PFY42" s="1"/>
      <c r="PFZ42" s="1"/>
      <c r="PGA42" s="1"/>
      <c r="PGB42" s="1"/>
      <c r="PGC42" s="1"/>
      <c r="PGD42" s="1"/>
      <c r="PGE42" s="1"/>
      <c r="PGF42" s="1"/>
      <c r="PGG42" s="1"/>
      <c r="PGH42" s="1"/>
      <c r="PGI42" s="1"/>
      <c r="PGJ42" s="1"/>
      <c r="PGK42" s="1"/>
      <c r="PGL42" s="1"/>
      <c r="PGM42" s="1"/>
      <c r="PGN42" s="1"/>
      <c r="PGO42" s="1"/>
      <c r="PGP42" s="1"/>
      <c r="PGQ42" s="1"/>
      <c r="PGR42" s="1"/>
      <c r="PGS42" s="1"/>
      <c r="PGT42" s="1"/>
      <c r="PGU42" s="1"/>
      <c r="PGV42" s="1"/>
      <c r="PGW42" s="1"/>
      <c r="PGX42" s="1"/>
      <c r="PGY42" s="1"/>
      <c r="PGZ42" s="1"/>
      <c r="PHA42" s="1"/>
      <c r="PHB42" s="1"/>
      <c r="PHC42" s="1"/>
      <c r="PHD42" s="1"/>
      <c r="PHE42" s="1"/>
      <c r="PHF42" s="1"/>
      <c r="PHG42" s="1"/>
      <c r="PHH42" s="1"/>
      <c r="PHI42" s="1"/>
      <c r="PHJ42" s="1"/>
      <c r="PHK42" s="1"/>
      <c r="PHL42" s="1"/>
      <c r="PHM42" s="1"/>
      <c r="PHN42" s="1"/>
      <c r="PHO42" s="1"/>
      <c r="PHP42" s="1"/>
      <c r="PHQ42" s="1"/>
      <c r="PHR42" s="1"/>
      <c r="PHS42" s="1"/>
      <c r="PHT42" s="1"/>
      <c r="PHU42" s="1"/>
      <c r="PHV42" s="1"/>
      <c r="PHW42" s="1"/>
      <c r="PHX42" s="1"/>
      <c r="PHY42" s="1"/>
      <c r="PHZ42" s="1"/>
      <c r="PIA42" s="1"/>
      <c r="PIB42" s="1"/>
      <c r="PIC42" s="1"/>
      <c r="PID42" s="1"/>
      <c r="PIE42" s="1"/>
      <c r="PIF42" s="1"/>
      <c r="PIG42" s="1"/>
      <c r="PIH42" s="1"/>
      <c r="PII42" s="1"/>
      <c r="PIJ42" s="1"/>
      <c r="PIK42" s="1"/>
      <c r="PIL42" s="1"/>
      <c r="PIM42" s="1"/>
      <c r="PIN42" s="1"/>
      <c r="PIO42" s="1"/>
      <c r="PIP42" s="1"/>
      <c r="PIQ42" s="1"/>
      <c r="PIR42" s="1"/>
      <c r="PIS42" s="1"/>
      <c r="PIT42" s="1"/>
      <c r="PIU42" s="1"/>
      <c r="PIV42" s="1"/>
      <c r="PIW42" s="1"/>
      <c r="PIX42" s="1"/>
      <c r="PIY42" s="1"/>
      <c r="PIZ42" s="1"/>
      <c r="PJA42" s="1"/>
      <c r="PJB42" s="1"/>
      <c r="PJC42" s="1"/>
      <c r="PJD42" s="1"/>
      <c r="PJE42" s="1"/>
      <c r="PJF42" s="1"/>
      <c r="PJG42" s="1"/>
      <c r="PJH42" s="1"/>
      <c r="PJI42" s="1"/>
      <c r="PJJ42" s="1"/>
      <c r="PJK42" s="1"/>
      <c r="PJL42" s="1"/>
      <c r="PJM42" s="1"/>
      <c r="PJN42" s="1"/>
      <c r="PJO42" s="1"/>
      <c r="PJP42" s="1"/>
      <c r="PJQ42" s="1"/>
      <c r="PJR42" s="1"/>
      <c r="PJS42" s="1"/>
      <c r="PJT42" s="1"/>
      <c r="PJU42" s="1"/>
      <c r="PJV42" s="1"/>
      <c r="PJW42" s="1"/>
      <c r="PJX42" s="1"/>
      <c r="PJY42" s="1"/>
      <c r="PJZ42" s="1"/>
      <c r="PKA42" s="1"/>
      <c r="PKB42" s="1"/>
      <c r="PKC42" s="1"/>
      <c r="PKD42" s="1"/>
      <c r="PKE42" s="1"/>
      <c r="PKF42" s="1"/>
      <c r="PKG42" s="1"/>
      <c r="PKH42" s="1"/>
      <c r="PKI42" s="1"/>
      <c r="PKJ42" s="1"/>
      <c r="PKK42" s="1"/>
      <c r="PKL42" s="1"/>
      <c r="PKM42" s="1"/>
      <c r="PKN42" s="1"/>
      <c r="PKO42" s="1"/>
      <c r="PKP42" s="1"/>
      <c r="PKQ42" s="1"/>
      <c r="PKR42" s="1"/>
      <c r="PKS42" s="1"/>
      <c r="PKT42" s="1"/>
      <c r="PKU42" s="1"/>
      <c r="PKV42" s="1"/>
      <c r="PKW42" s="1"/>
      <c r="PKX42" s="1"/>
      <c r="PKY42" s="1"/>
      <c r="PKZ42" s="1"/>
      <c r="PLA42" s="1"/>
      <c r="PLB42" s="1"/>
      <c r="PLC42" s="1"/>
      <c r="PLD42" s="1"/>
      <c r="PLE42" s="1"/>
      <c r="PLF42" s="1"/>
      <c r="PLG42" s="1"/>
      <c r="PLH42" s="1"/>
      <c r="PLI42" s="1"/>
      <c r="PLJ42" s="1"/>
      <c r="PLK42" s="1"/>
      <c r="PLL42" s="1"/>
      <c r="PLM42" s="1"/>
      <c r="PLN42" s="1"/>
      <c r="PLO42" s="1"/>
      <c r="PLP42" s="1"/>
      <c r="PLQ42" s="1"/>
      <c r="PLR42" s="1"/>
      <c r="PLS42" s="1"/>
      <c r="PLT42" s="1"/>
      <c r="PLU42" s="1"/>
      <c r="PLV42" s="1"/>
      <c r="PLW42" s="1"/>
      <c r="PLX42" s="1"/>
      <c r="PLY42" s="1"/>
      <c r="PLZ42" s="1"/>
      <c r="PMA42" s="1"/>
      <c r="PMB42" s="1"/>
      <c r="PMC42" s="1"/>
      <c r="PMD42" s="1"/>
      <c r="PME42" s="1"/>
      <c r="PMF42" s="1"/>
      <c r="PMG42" s="1"/>
      <c r="PMH42" s="1"/>
      <c r="PMI42" s="1"/>
      <c r="PMJ42" s="1"/>
      <c r="PMK42" s="1"/>
      <c r="PML42" s="1"/>
      <c r="PMM42" s="1"/>
      <c r="PMN42" s="1"/>
      <c r="PMO42" s="1"/>
      <c r="PMP42" s="1"/>
      <c r="PMQ42" s="1"/>
      <c r="PMR42" s="1"/>
      <c r="PMS42" s="1"/>
      <c r="PMT42" s="1"/>
      <c r="PMU42" s="1"/>
      <c r="PMV42" s="1"/>
      <c r="PMW42" s="1"/>
      <c r="PMX42" s="1"/>
      <c r="PMY42" s="1"/>
      <c r="PMZ42" s="1"/>
      <c r="PNA42" s="1"/>
      <c r="PNB42" s="1"/>
      <c r="PNC42" s="1"/>
      <c r="PND42" s="1"/>
      <c r="PNE42" s="1"/>
      <c r="PNF42" s="1"/>
      <c r="PNG42" s="1"/>
      <c r="PNH42" s="1"/>
      <c r="PNI42" s="1"/>
      <c r="PNJ42" s="1"/>
      <c r="PNK42" s="1"/>
      <c r="PNL42" s="1"/>
      <c r="PNM42" s="1"/>
      <c r="PNN42" s="1"/>
      <c r="PNO42" s="1"/>
      <c r="PNP42" s="1"/>
      <c r="PNQ42" s="1"/>
      <c r="PNR42" s="1"/>
      <c r="PNS42" s="1"/>
      <c r="PNT42" s="1"/>
      <c r="PNU42" s="1"/>
      <c r="PNV42" s="1"/>
      <c r="PNW42" s="1"/>
      <c r="PNX42" s="1"/>
      <c r="PNY42" s="1"/>
      <c r="PNZ42" s="1"/>
      <c r="POA42" s="1"/>
      <c r="POB42" s="1"/>
      <c r="POC42" s="1"/>
      <c r="POD42" s="1"/>
      <c r="POE42" s="1"/>
      <c r="POF42" s="1"/>
      <c r="POG42" s="1"/>
      <c r="POH42" s="1"/>
      <c r="POI42" s="1"/>
      <c r="POJ42" s="1"/>
      <c r="POK42" s="1"/>
      <c r="POL42" s="1"/>
      <c r="POM42" s="1"/>
      <c r="PON42" s="1"/>
      <c r="POO42" s="1"/>
      <c r="POP42" s="1"/>
      <c r="POQ42" s="1"/>
      <c r="POR42" s="1"/>
      <c r="POS42" s="1"/>
      <c r="POT42" s="1"/>
      <c r="POU42" s="1"/>
      <c r="POV42" s="1"/>
      <c r="POW42" s="1"/>
      <c r="POX42" s="1"/>
      <c r="POY42" s="1"/>
      <c r="POZ42" s="1"/>
      <c r="PPA42" s="1"/>
      <c r="PPB42" s="1"/>
      <c r="PPC42" s="1"/>
      <c r="PPD42" s="1"/>
      <c r="PPE42" s="1"/>
      <c r="PPF42" s="1"/>
      <c r="PPG42" s="1"/>
      <c r="PPH42" s="1"/>
      <c r="PPI42" s="1"/>
      <c r="PPJ42" s="1"/>
      <c r="PPK42" s="1"/>
      <c r="PPL42" s="1"/>
      <c r="PPM42" s="1"/>
      <c r="PPN42" s="1"/>
      <c r="PPO42" s="1"/>
      <c r="PPP42" s="1"/>
      <c r="PPQ42" s="1"/>
      <c r="PPR42" s="1"/>
      <c r="PPS42" s="1"/>
      <c r="PPT42" s="1"/>
      <c r="PPU42" s="1"/>
      <c r="PPV42" s="1"/>
      <c r="PPW42" s="1"/>
      <c r="PPX42" s="1"/>
      <c r="PPY42" s="1"/>
      <c r="PPZ42" s="1"/>
      <c r="PQA42" s="1"/>
      <c r="PQB42" s="1"/>
      <c r="PQC42" s="1"/>
      <c r="PQD42" s="1"/>
      <c r="PQE42" s="1"/>
      <c r="PQF42" s="1"/>
      <c r="PQG42" s="1"/>
      <c r="PQH42" s="1"/>
      <c r="PQI42" s="1"/>
      <c r="PQJ42" s="1"/>
      <c r="PQK42" s="1"/>
      <c r="PQL42" s="1"/>
      <c r="PQM42" s="1"/>
      <c r="PQN42" s="1"/>
      <c r="PQO42" s="1"/>
      <c r="PQP42" s="1"/>
      <c r="PQQ42" s="1"/>
      <c r="PQR42" s="1"/>
      <c r="PQS42" s="1"/>
      <c r="PQT42" s="1"/>
      <c r="PQU42" s="1"/>
      <c r="PQV42" s="1"/>
      <c r="PQW42" s="1"/>
      <c r="PQX42" s="1"/>
      <c r="PQY42" s="1"/>
      <c r="PQZ42" s="1"/>
      <c r="PRA42" s="1"/>
      <c r="PRB42" s="1"/>
      <c r="PRC42" s="1"/>
      <c r="PRD42" s="1"/>
      <c r="PRE42" s="1"/>
      <c r="PRF42" s="1"/>
      <c r="PRG42" s="1"/>
      <c r="PRH42" s="1"/>
      <c r="PRI42" s="1"/>
      <c r="PRJ42" s="1"/>
      <c r="PRK42" s="1"/>
      <c r="PRL42" s="1"/>
      <c r="PRM42" s="1"/>
      <c r="PRN42" s="1"/>
      <c r="PRO42" s="1"/>
      <c r="PRP42" s="1"/>
      <c r="PRQ42" s="1"/>
      <c r="PRR42" s="1"/>
      <c r="PRS42" s="1"/>
      <c r="PRT42" s="1"/>
      <c r="PRU42" s="1"/>
      <c r="PRV42" s="1"/>
      <c r="PRW42" s="1"/>
      <c r="PRX42" s="1"/>
      <c r="PRY42" s="1"/>
      <c r="PRZ42" s="1"/>
      <c r="PSA42" s="1"/>
      <c r="PSB42" s="1"/>
      <c r="PSC42" s="1"/>
      <c r="PSD42" s="1"/>
      <c r="PSE42" s="1"/>
      <c r="PSF42" s="1"/>
      <c r="PSG42" s="1"/>
      <c r="PSH42" s="1"/>
      <c r="PSI42" s="1"/>
      <c r="PSJ42" s="1"/>
      <c r="PSK42" s="1"/>
      <c r="PSL42" s="1"/>
      <c r="PSM42" s="1"/>
      <c r="PSN42" s="1"/>
      <c r="PSO42" s="1"/>
      <c r="PSP42" s="1"/>
      <c r="PSQ42" s="1"/>
      <c r="PSR42" s="1"/>
      <c r="PSS42" s="1"/>
      <c r="PST42" s="1"/>
      <c r="PSU42" s="1"/>
      <c r="PSV42" s="1"/>
      <c r="PSW42" s="1"/>
      <c r="PSX42" s="1"/>
      <c r="PSY42" s="1"/>
      <c r="PSZ42" s="1"/>
      <c r="PTA42" s="1"/>
      <c r="PTB42" s="1"/>
      <c r="PTC42" s="1"/>
      <c r="PTD42" s="1"/>
      <c r="PTE42" s="1"/>
      <c r="PTF42" s="1"/>
      <c r="PTG42" s="1"/>
      <c r="PTH42" s="1"/>
      <c r="PTI42" s="1"/>
      <c r="PTJ42" s="1"/>
      <c r="PTK42" s="1"/>
      <c r="PTL42" s="1"/>
      <c r="PTM42" s="1"/>
      <c r="PTN42" s="1"/>
      <c r="PTO42" s="1"/>
      <c r="PTP42" s="1"/>
      <c r="PTQ42" s="1"/>
      <c r="PTR42" s="1"/>
      <c r="PTS42" s="1"/>
      <c r="PTT42" s="1"/>
      <c r="PTU42" s="1"/>
      <c r="PTV42" s="1"/>
      <c r="PTW42" s="1"/>
      <c r="PTX42" s="1"/>
      <c r="PTY42" s="1"/>
      <c r="PTZ42" s="1"/>
      <c r="PUA42" s="1"/>
      <c r="PUB42" s="1"/>
      <c r="PUC42" s="1"/>
      <c r="PUD42" s="1"/>
      <c r="PUE42" s="1"/>
      <c r="PUF42" s="1"/>
      <c r="PUG42" s="1"/>
      <c r="PUH42" s="1"/>
      <c r="PUI42" s="1"/>
      <c r="PUJ42" s="1"/>
      <c r="PUK42" s="1"/>
      <c r="PUL42" s="1"/>
      <c r="PUM42" s="1"/>
      <c r="PUN42" s="1"/>
      <c r="PUO42" s="1"/>
      <c r="PUP42" s="1"/>
      <c r="PUQ42" s="1"/>
      <c r="PUR42" s="1"/>
      <c r="PUS42" s="1"/>
      <c r="PUT42" s="1"/>
      <c r="PUU42" s="1"/>
      <c r="PUV42" s="1"/>
      <c r="PUW42" s="1"/>
      <c r="PUX42" s="1"/>
      <c r="PUY42" s="1"/>
      <c r="PUZ42" s="1"/>
      <c r="PVA42" s="1"/>
      <c r="PVB42" s="1"/>
      <c r="PVC42" s="1"/>
      <c r="PVD42" s="1"/>
      <c r="PVE42" s="1"/>
      <c r="PVF42" s="1"/>
      <c r="PVG42" s="1"/>
      <c r="PVH42" s="1"/>
      <c r="PVI42" s="1"/>
      <c r="PVJ42" s="1"/>
      <c r="PVK42" s="1"/>
      <c r="PVL42" s="1"/>
      <c r="PVM42" s="1"/>
      <c r="PVN42" s="1"/>
      <c r="PVO42" s="1"/>
      <c r="PVP42" s="1"/>
      <c r="PVQ42" s="1"/>
      <c r="PVR42" s="1"/>
      <c r="PVS42" s="1"/>
      <c r="PVT42" s="1"/>
      <c r="PVU42" s="1"/>
      <c r="PVV42" s="1"/>
      <c r="PVW42" s="1"/>
      <c r="PVX42" s="1"/>
      <c r="PVY42" s="1"/>
      <c r="PVZ42" s="1"/>
      <c r="PWA42" s="1"/>
      <c r="PWB42" s="1"/>
      <c r="PWC42" s="1"/>
      <c r="PWD42" s="1"/>
      <c r="PWE42" s="1"/>
      <c r="PWF42" s="1"/>
      <c r="PWG42" s="1"/>
      <c r="PWH42" s="1"/>
      <c r="PWI42" s="1"/>
      <c r="PWJ42" s="1"/>
      <c r="PWK42" s="1"/>
      <c r="PWL42" s="1"/>
      <c r="PWM42" s="1"/>
      <c r="PWN42" s="1"/>
      <c r="PWO42" s="1"/>
      <c r="PWP42" s="1"/>
      <c r="PWQ42" s="1"/>
      <c r="PWR42" s="1"/>
      <c r="PWS42" s="1"/>
      <c r="PWT42" s="1"/>
      <c r="PWU42" s="1"/>
      <c r="PWV42" s="1"/>
      <c r="PWW42" s="1"/>
      <c r="PWX42" s="1"/>
      <c r="PWY42" s="1"/>
      <c r="PWZ42" s="1"/>
      <c r="PXA42" s="1"/>
      <c r="PXB42" s="1"/>
      <c r="PXC42" s="1"/>
      <c r="PXD42" s="1"/>
      <c r="PXE42" s="1"/>
      <c r="PXF42" s="1"/>
      <c r="PXG42" s="1"/>
      <c r="PXH42" s="1"/>
      <c r="PXI42" s="1"/>
      <c r="PXJ42" s="1"/>
      <c r="PXK42" s="1"/>
      <c r="PXL42" s="1"/>
      <c r="PXM42" s="1"/>
      <c r="PXN42" s="1"/>
      <c r="PXO42" s="1"/>
      <c r="PXP42" s="1"/>
      <c r="PXQ42" s="1"/>
      <c r="PXR42" s="1"/>
      <c r="PXS42" s="1"/>
      <c r="PXT42" s="1"/>
      <c r="PXU42" s="1"/>
      <c r="PXV42" s="1"/>
      <c r="PXW42" s="1"/>
      <c r="PXX42" s="1"/>
      <c r="PXY42" s="1"/>
      <c r="PXZ42" s="1"/>
      <c r="PYA42" s="1"/>
      <c r="PYB42" s="1"/>
      <c r="PYC42" s="1"/>
      <c r="PYD42" s="1"/>
      <c r="PYE42" s="1"/>
      <c r="PYF42" s="1"/>
      <c r="PYG42" s="1"/>
      <c r="PYH42" s="1"/>
      <c r="PYI42" s="1"/>
      <c r="PYJ42" s="1"/>
      <c r="PYK42" s="1"/>
      <c r="PYL42" s="1"/>
      <c r="PYM42" s="1"/>
      <c r="PYN42" s="1"/>
      <c r="PYO42" s="1"/>
      <c r="PYP42" s="1"/>
      <c r="PYQ42" s="1"/>
      <c r="PYR42" s="1"/>
      <c r="PYS42" s="1"/>
      <c r="PYT42" s="1"/>
      <c r="PYU42" s="1"/>
      <c r="PYV42" s="1"/>
      <c r="PYW42" s="1"/>
      <c r="PYX42" s="1"/>
      <c r="PYY42" s="1"/>
      <c r="PYZ42" s="1"/>
      <c r="PZA42" s="1"/>
      <c r="PZB42" s="1"/>
      <c r="PZC42" s="1"/>
      <c r="PZD42" s="1"/>
      <c r="PZE42" s="1"/>
      <c r="PZF42" s="1"/>
      <c r="PZG42" s="1"/>
      <c r="PZH42" s="1"/>
      <c r="PZI42" s="1"/>
      <c r="PZJ42" s="1"/>
      <c r="PZK42" s="1"/>
      <c r="PZL42" s="1"/>
      <c r="PZM42" s="1"/>
      <c r="PZN42" s="1"/>
      <c r="PZO42" s="1"/>
      <c r="PZP42" s="1"/>
      <c r="PZQ42" s="1"/>
      <c r="PZR42" s="1"/>
      <c r="PZS42" s="1"/>
      <c r="PZT42" s="1"/>
      <c r="PZU42" s="1"/>
      <c r="PZV42" s="1"/>
      <c r="PZW42" s="1"/>
      <c r="PZX42" s="1"/>
      <c r="PZY42" s="1"/>
      <c r="PZZ42" s="1"/>
      <c r="QAA42" s="1"/>
      <c r="QAB42" s="1"/>
      <c r="QAC42" s="1"/>
      <c r="QAD42" s="1"/>
      <c r="QAE42" s="1"/>
      <c r="QAF42" s="1"/>
      <c r="QAG42" s="1"/>
      <c r="QAH42" s="1"/>
      <c r="QAI42" s="1"/>
      <c r="QAJ42" s="1"/>
      <c r="QAK42" s="1"/>
      <c r="QAL42" s="1"/>
      <c r="QAM42" s="1"/>
      <c r="QAN42" s="1"/>
      <c r="QAO42" s="1"/>
      <c r="QAP42" s="1"/>
      <c r="QAQ42" s="1"/>
      <c r="QAR42" s="1"/>
      <c r="QAS42" s="1"/>
      <c r="QAT42" s="1"/>
      <c r="QAU42" s="1"/>
      <c r="QAV42" s="1"/>
      <c r="QAW42" s="1"/>
      <c r="QAX42" s="1"/>
      <c r="QAY42" s="1"/>
      <c r="QAZ42" s="1"/>
      <c r="QBA42" s="1"/>
      <c r="QBB42" s="1"/>
      <c r="QBC42" s="1"/>
      <c r="QBD42" s="1"/>
      <c r="QBE42" s="1"/>
      <c r="QBF42" s="1"/>
      <c r="QBG42" s="1"/>
      <c r="QBH42" s="1"/>
      <c r="QBI42" s="1"/>
      <c r="QBJ42" s="1"/>
      <c r="QBK42" s="1"/>
      <c r="QBL42" s="1"/>
      <c r="QBM42" s="1"/>
      <c r="QBN42" s="1"/>
      <c r="QBO42" s="1"/>
      <c r="QBP42" s="1"/>
      <c r="QBQ42" s="1"/>
      <c r="QBR42" s="1"/>
      <c r="QBS42" s="1"/>
      <c r="QBT42" s="1"/>
      <c r="QBU42" s="1"/>
      <c r="QBV42" s="1"/>
      <c r="QBW42" s="1"/>
      <c r="QBX42" s="1"/>
      <c r="QBY42" s="1"/>
      <c r="QBZ42" s="1"/>
      <c r="QCA42" s="1"/>
      <c r="QCB42" s="1"/>
      <c r="QCC42" s="1"/>
      <c r="QCD42" s="1"/>
      <c r="QCE42" s="1"/>
      <c r="QCF42" s="1"/>
      <c r="QCG42" s="1"/>
      <c r="QCH42" s="1"/>
      <c r="QCI42" s="1"/>
      <c r="QCJ42" s="1"/>
      <c r="QCK42" s="1"/>
      <c r="QCL42" s="1"/>
      <c r="QCM42" s="1"/>
      <c r="QCN42" s="1"/>
      <c r="QCO42" s="1"/>
      <c r="QCP42" s="1"/>
      <c r="QCQ42" s="1"/>
      <c r="QCR42" s="1"/>
      <c r="QCS42" s="1"/>
      <c r="QCT42" s="1"/>
      <c r="QCU42" s="1"/>
      <c r="QCV42" s="1"/>
      <c r="QCW42" s="1"/>
      <c r="QCX42" s="1"/>
      <c r="QCY42" s="1"/>
      <c r="QCZ42" s="1"/>
      <c r="QDA42" s="1"/>
      <c r="QDB42" s="1"/>
      <c r="QDC42" s="1"/>
      <c r="QDD42" s="1"/>
      <c r="QDE42" s="1"/>
      <c r="QDF42" s="1"/>
      <c r="QDG42" s="1"/>
      <c r="QDH42" s="1"/>
      <c r="QDI42" s="1"/>
      <c r="QDJ42" s="1"/>
      <c r="QDK42" s="1"/>
      <c r="QDL42" s="1"/>
      <c r="QDM42" s="1"/>
      <c r="QDN42" s="1"/>
      <c r="QDO42" s="1"/>
      <c r="QDP42" s="1"/>
      <c r="QDQ42" s="1"/>
      <c r="QDR42" s="1"/>
      <c r="QDS42" s="1"/>
      <c r="QDT42" s="1"/>
      <c r="QDU42" s="1"/>
      <c r="QDV42" s="1"/>
      <c r="QDW42" s="1"/>
      <c r="QDX42" s="1"/>
      <c r="QDY42" s="1"/>
      <c r="QDZ42" s="1"/>
      <c r="QEA42" s="1"/>
      <c r="QEB42" s="1"/>
      <c r="QEC42" s="1"/>
      <c r="QED42" s="1"/>
      <c r="QEE42" s="1"/>
      <c r="QEF42" s="1"/>
      <c r="QEG42" s="1"/>
      <c r="QEH42" s="1"/>
      <c r="QEI42" s="1"/>
      <c r="QEJ42" s="1"/>
      <c r="QEK42" s="1"/>
      <c r="QEL42" s="1"/>
      <c r="QEM42" s="1"/>
      <c r="QEN42" s="1"/>
      <c r="QEO42" s="1"/>
      <c r="QEP42" s="1"/>
      <c r="QEQ42" s="1"/>
      <c r="QER42" s="1"/>
      <c r="QES42" s="1"/>
      <c r="QET42" s="1"/>
      <c r="QEU42" s="1"/>
      <c r="QEV42" s="1"/>
      <c r="QEW42" s="1"/>
      <c r="QEX42" s="1"/>
      <c r="QEY42" s="1"/>
      <c r="QEZ42" s="1"/>
      <c r="QFA42" s="1"/>
      <c r="QFB42" s="1"/>
      <c r="QFC42" s="1"/>
      <c r="QFD42" s="1"/>
      <c r="QFE42" s="1"/>
      <c r="QFF42" s="1"/>
      <c r="QFG42" s="1"/>
      <c r="QFH42" s="1"/>
      <c r="QFI42" s="1"/>
      <c r="QFJ42" s="1"/>
      <c r="QFK42" s="1"/>
      <c r="QFL42" s="1"/>
      <c r="QFM42" s="1"/>
      <c r="QFN42" s="1"/>
      <c r="QFO42" s="1"/>
      <c r="QFP42" s="1"/>
      <c r="QFQ42" s="1"/>
      <c r="QFR42" s="1"/>
      <c r="QFS42" s="1"/>
      <c r="QFT42" s="1"/>
      <c r="QFU42" s="1"/>
      <c r="QFV42" s="1"/>
      <c r="QFW42" s="1"/>
      <c r="QFX42" s="1"/>
      <c r="QFY42" s="1"/>
      <c r="QFZ42" s="1"/>
      <c r="QGA42" s="1"/>
      <c r="QGB42" s="1"/>
      <c r="QGC42" s="1"/>
      <c r="QGD42" s="1"/>
      <c r="QGE42" s="1"/>
      <c r="QGF42" s="1"/>
      <c r="QGG42" s="1"/>
      <c r="QGH42" s="1"/>
      <c r="QGI42" s="1"/>
      <c r="QGJ42" s="1"/>
      <c r="QGK42" s="1"/>
      <c r="QGL42" s="1"/>
      <c r="QGM42" s="1"/>
      <c r="QGN42" s="1"/>
      <c r="QGO42" s="1"/>
      <c r="QGP42" s="1"/>
      <c r="QGQ42" s="1"/>
      <c r="QGR42" s="1"/>
      <c r="QGS42" s="1"/>
      <c r="QGT42" s="1"/>
      <c r="QGU42" s="1"/>
      <c r="QGV42" s="1"/>
      <c r="QGW42" s="1"/>
      <c r="QGX42" s="1"/>
      <c r="QGY42" s="1"/>
      <c r="QGZ42" s="1"/>
      <c r="QHA42" s="1"/>
      <c r="QHB42" s="1"/>
      <c r="QHC42" s="1"/>
      <c r="QHD42" s="1"/>
      <c r="QHE42" s="1"/>
      <c r="QHF42" s="1"/>
      <c r="QHG42" s="1"/>
      <c r="QHH42" s="1"/>
      <c r="QHI42" s="1"/>
      <c r="QHJ42" s="1"/>
      <c r="QHK42" s="1"/>
      <c r="QHL42" s="1"/>
      <c r="QHM42" s="1"/>
      <c r="QHN42" s="1"/>
      <c r="QHO42" s="1"/>
      <c r="QHP42" s="1"/>
      <c r="QHQ42" s="1"/>
      <c r="QHR42" s="1"/>
      <c r="QHS42" s="1"/>
      <c r="QHT42" s="1"/>
      <c r="QHU42" s="1"/>
      <c r="QHV42" s="1"/>
      <c r="QHW42" s="1"/>
      <c r="QHX42" s="1"/>
      <c r="QHY42" s="1"/>
      <c r="QHZ42" s="1"/>
      <c r="QIA42" s="1"/>
      <c r="QIB42" s="1"/>
      <c r="QIC42" s="1"/>
      <c r="QID42" s="1"/>
      <c r="QIE42" s="1"/>
      <c r="QIF42" s="1"/>
      <c r="QIG42" s="1"/>
      <c r="QIH42" s="1"/>
      <c r="QII42" s="1"/>
      <c r="QIJ42" s="1"/>
      <c r="QIK42" s="1"/>
      <c r="QIL42" s="1"/>
      <c r="QIM42" s="1"/>
      <c r="QIN42" s="1"/>
      <c r="QIO42" s="1"/>
      <c r="QIP42" s="1"/>
      <c r="QIQ42" s="1"/>
      <c r="QIR42" s="1"/>
      <c r="QIS42" s="1"/>
      <c r="QIT42" s="1"/>
      <c r="QIU42" s="1"/>
      <c r="QIV42" s="1"/>
      <c r="QIW42" s="1"/>
      <c r="QIX42" s="1"/>
      <c r="QIY42" s="1"/>
      <c r="QIZ42" s="1"/>
      <c r="QJA42" s="1"/>
      <c r="QJB42" s="1"/>
      <c r="QJC42" s="1"/>
      <c r="QJD42" s="1"/>
      <c r="QJE42" s="1"/>
      <c r="QJF42" s="1"/>
      <c r="QJG42" s="1"/>
      <c r="QJH42" s="1"/>
      <c r="QJI42" s="1"/>
      <c r="QJJ42" s="1"/>
      <c r="QJK42" s="1"/>
      <c r="QJL42" s="1"/>
      <c r="QJM42" s="1"/>
      <c r="QJN42" s="1"/>
      <c r="QJO42" s="1"/>
      <c r="QJP42" s="1"/>
      <c r="QJQ42" s="1"/>
      <c r="QJR42" s="1"/>
      <c r="QJS42" s="1"/>
      <c r="QJT42" s="1"/>
      <c r="QJU42" s="1"/>
      <c r="QJV42" s="1"/>
      <c r="QJW42" s="1"/>
      <c r="QJX42" s="1"/>
      <c r="QJY42" s="1"/>
      <c r="QJZ42" s="1"/>
      <c r="QKA42" s="1"/>
      <c r="QKB42" s="1"/>
      <c r="QKC42" s="1"/>
      <c r="QKD42" s="1"/>
      <c r="QKE42" s="1"/>
      <c r="QKF42" s="1"/>
      <c r="QKG42" s="1"/>
      <c r="QKH42" s="1"/>
      <c r="QKI42" s="1"/>
      <c r="QKJ42" s="1"/>
      <c r="QKK42" s="1"/>
      <c r="QKL42" s="1"/>
      <c r="QKM42" s="1"/>
      <c r="QKN42" s="1"/>
      <c r="QKO42" s="1"/>
      <c r="QKP42" s="1"/>
      <c r="QKQ42" s="1"/>
      <c r="QKR42" s="1"/>
      <c r="QKS42" s="1"/>
      <c r="QKT42" s="1"/>
      <c r="QKU42" s="1"/>
      <c r="QKV42" s="1"/>
      <c r="QKW42" s="1"/>
      <c r="QKX42" s="1"/>
      <c r="QKY42" s="1"/>
      <c r="QKZ42" s="1"/>
      <c r="QLA42" s="1"/>
      <c r="QLB42" s="1"/>
      <c r="QLC42" s="1"/>
      <c r="QLD42" s="1"/>
      <c r="QLE42" s="1"/>
      <c r="QLF42" s="1"/>
      <c r="QLG42" s="1"/>
      <c r="QLH42" s="1"/>
      <c r="QLI42" s="1"/>
      <c r="QLJ42" s="1"/>
      <c r="QLK42" s="1"/>
      <c r="QLL42" s="1"/>
      <c r="QLM42" s="1"/>
      <c r="QLN42" s="1"/>
      <c r="QLO42" s="1"/>
      <c r="QLP42" s="1"/>
      <c r="QLQ42" s="1"/>
      <c r="QLR42" s="1"/>
      <c r="QLS42" s="1"/>
      <c r="QLT42" s="1"/>
      <c r="QLU42" s="1"/>
      <c r="QLV42" s="1"/>
      <c r="QLW42" s="1"/>
      <c r="QLX42" s="1"/>
      <c r="QLY42" s="1"/>
      <c r="QLZ42" s="1"/>
      <c r="QMA42" s="1"/>
      <c r="QMB42" s="1"/>
      <c r="QMC42" s="1"/>
      <c r="QMD42" s="1"/>
      <c r="QME42" s="1"/>
      <c r="QMF42" s="1"/>
      <c r="QMG42" s="1"/>
      <c r="QMH42" s="1"/>
      <c r="QMI42" s="1"/>
      <c r="QMJ42" s="1"/>
      <c r="QMK42" s="1"/>
      <c r="QML42" s="1"/>
      <c r="QMM42" s="1"/>
      <c r="QMN42" s="1"/>
      <c r="QMO42" s="1"/>
      <c r="QMP42" s="1"/>
      <c r="QMQ42" s="1"/>
      <c r="QMR42" s="1"/>
      <c r="QMS42" s="1"/>
      <c r="QMT42" s="1"/>
      <c r="QMU42" s="1"/>
      <c r="QMV42" s="1"/>
      <c r="QMW42" s="1"/>
      <c r="QMX42" s="1"/>
      <c r="QMY42" s="1"/>
      <c r="QMZ42" s="1"/>
      <c r="QNA42" s="1"/>
      <c r="QNB42" s="1"/>
      <c r="QNC42" s="1"/>
      <c r="QND42" s="1"/>
      <c r="QNE42" s="1"/>
      <c r="QNF42" s="1"/>
      <c r="QNG42" s="1"/>
      <c r="QNH42" s="1"/>
      <c r="QNI42" s="1"/>
      <c r="QNJ42" s="1"/>
      <c r="QNK42" s="1"/>
      <c r="QNL42" s="1"/>
      <c r="QNM42" s="1"/>
      <c r="QNN42" s="1"/>
      <c r="QNO42" s="1"/>
      <c r="QNP42" s="1"/>
      <c r="QNQ42" s="1"/>
      <c r="QNR42" s="1"/>
      <c r="QNS42" s="1"/>
      <c r="QNT42" s="1"/>
      <c r="QNU42" s="1"/>
      <c r="QNV42" s="1"/>
      <c r="QNW42" s="1"/>
      <c r="QNX42" s="1"/>
      <c r="QNY42" s="1"/>
      <c r="QNZ42" s="1"/>
      <c r="QOA42" s="1"/>
      <c r="QOB42" s="1"/>
      <c r="QOC42" s="1"/>
      <c r="QOD42" s="1"/>
      <c r="QOE42" s="1"/>
      <c r="QOF42" s="1"/>
      <c r="QOG42" s="1"/>
      <c r="QOH42" s="1"/>
      <c r="QOI42" s="1"/>
      <c r="QOJ42" s="1"/>
      <c r="QOK42" s="1"/>
      <c r="QOL42" s="1"/>
      <c r="QOM42" s="1"/>
      <c r="QON42" s="1"/>
      <c r="QOO42" s="1"/>
      <c r="QOP42" s="1"/>
      <c r="QOQ42" s="1"/>
      <c r="QOR42" s="1"/>
      <c r="QOS42" s="1"/>
      <c r="QOT42" s="1"/>
      <c r="QOU42" s="1"/>
      <c r="QOV42" s="1"/>
      <c r="QOW42" s="1"/>
      <c r="QOX42" s="1"/>
      <c r="QOY42" s="1"/>
      <c r="QOZ42" s="1"/>
      <c r="QPA42" s="1"/>
      <c r="QPB42" s="1"/>
      <c r="QPC42" s="1"/>
      <c r="QPD42" s="1"/>
      <c r="QPE42" s="1"/>
      <c r="QPF42" s="1"/>
      <c r="QPG42" s="1"/>
      <c r="QPH42" s="1"/>
      <c r="QPI42" s="1"/>
      <c r="QPJ42" s="1"/>
      <c r="QPK42" s="1"/>
      <c r="QPL42" s="1"/>
      <c r="QPM42" s="1"/>
      <c r="QPN42" s="1"/>
      <c r="QPO42" s="1"/>
      <c r="QPP42" s="1"/>
      <c r="QPQ42" s="1"/>
      <c r="QPR42" s="1"/>
      <c r="QPS42" s="1"/>
      <c r="QPT42" s="1"/>
      <c r="QPU42" s="1"/>
      <c r="QPV42" s="1"/>
      <c r="QPW42" s="1"/>
      <c r="QPX42" s="1"/>
      <c r="QPY42" s="1"/>
      <c r="QPZ42" s="1"/>
      <c r="QQA42" s="1"/>
      <c r="QQB42" s="1"/>
      <c r="QQC42" s="1"/>
      <c r="QQD42" s="1"/>
      <c r="QQE42" s="1"/>
      <c r="QQF42" s="1"/>
      <c r="QQG42" s="1"/>
      <c r="QQH42" s="1"/>
      <c r="QQI42" s="1"/>
      <c r="QQJ42" s="1"/>
      <c r="QQK42" s="1"/>
      <c r="QQL42" s="1"/>
      <c r="QQM42" s="1"/>
      <c r="QQN42" s="1"/>
      <c r="QQO42" s="1"/>
      <c r="QQP42" s="1"/>
      <c r="QQQ42" s="1"/>
      <c r="QQR42" s="1"/>
      <c r="QQS42" s="1"/>
      <c r="QQT42" s="1"/>
      <c r="QQU42" s="1"/>
      <c r="QQV42" s="1"/>
      <c r="QQW42" s="1"/>
      <c r="QQX42" s="1"/>
      <c r="QQY42" s="1"/>
      <c r="QQZ42" s="1"/>
      <c r="QRA42" s="1"/>
      <c r="QRB42" s="1"/>
      <c r="QRC42" s="1"/>
      <c r="QRD42" s="1"/>
      <c r="QRE42" s="1"/>
      <c r="QRF42" s="1"/>
      <c r="QRG42" s="1"/>
      <c r="QRH42" s="1"/>
      <c r="QRI42" s="1"/>
      <c r="QRJ42" s="1"/>
      <c r="QRK42" s="1"/>
      <c r="QRL42" s="1"/>
      <c r="QRM42" s="1"/>
      <c r="QRN42" s="1"/>
      <c r="QRO42" s="1"/>
      <c r="QRP42" s="1"/>
      <c r="QRQ42" s="1"/>
      <c r="QRR42" s="1"/>
      <c r="QRS42" s="1"/>
      <c r="QRT42" s="1"/>
      <c r="QRU42" s="1"/>
      <c r="QRV42" s="1"/>
      <c r="QRW42" s="1"/>
      <c r="QRX42" s="1"/>
      <c r="QRY42" s="1"/>
      <c r="QRZ42" s="1"/>
      <c r="QSA42" s="1"/>
      <c r="QSB42" s="1"/>
      <c r="QSC42" s="1"/>
      <c r="QSD42" s="1"/>
      <c r="QSE42" s="1"/>
      <c r="QSF42" s="1"/>
      <c r="QSG42" s="1"/>
      <c r="QSH42" s="1"/>
      <c r="QSI42" s="1"/>
      <c r="QSJ42" s="1"/>
      <c r="QSK42" s="1"/>
      <c r="QSL42" s="1"/>
      <c r="QSM42" s="1"/>
      <c r="QSN42" s="1"/>
      <c r="QSO42" s="1"/>
      <c r="QSP42" s="1"/>
      <c r="QSQ42" s="1"/>
      <c r="QSR42" s="1"/>
      <c r="QSS42" s="1"/>
      <c r="QST42" s="1"/>
      <c r="QSU42" s="1"/>
      <c r="QSV42" s="1"/>
      <c r="QSW42" s="1"/>
      <c r="QSX42" s="1"/>
      <c r="QSY42" s="1"/>
      <c r="QSZ42" s="1"/>
      <c r="QTA42" s="1"/>
      <c r="QTB42" s="1"/>
      <c r="QTC42" s="1"/>
      <c r="QTD42" s="1"/>
      <c r="QTE42" s="1"/>
      <c r="QTF42" s="1"/>
      <c r="QTG42" s="1"/>
      <c r="QTH42" s="1"/>
      <c r="QTI42" s="1"/>
      <c r="QTJ42" s="1"/>
      <c r="QTK42" s="1"/>
      <c r="QTL42" s="1"/>
      <c r="QTM42" s="1"/>
      <c r="QTN42" s="1"/>
      <c r="QTO42" s="1"/>
      <c r="QTP42" s="1"/>
      <c r="QTQ42" s="1"/>
      <c r="QTR42" s="1"/>
      <c r="QTS42" s="1"/>
      <c r="QTT42" s="1"/>
      <c r="QTU42" s="1"/>
      <c r="QTV42" s="1"/>
      <c r="QTW42" s="1"/>
      <c r="QTX42" s="1"/>
      <c r="QTY42" s="1"/>
      <c r="QTZ42" s="1"/>
      <c r="QUA42" s="1"/>
      <c r="QUB42" s="1"/>
      <c r="QUC42" s="1"/>
      <c r="QUD42" s="1"/>
      <c r="QUE42" s="1"/>
      <c r="QUF42" s="1"/>
      <c r="QUG42" s="1"/>
      <c r="QUH42" s="1"/>
      <c r="QUI42" s="1"/>
      <c r="QUJ42" s="1"/>
      <c r="QUK42" s="1"/>
      <c r="QUL42" s="1"/>
      <c r="QUM42" s="1"/>
      <c r="QUN42" s="1"/>
      <c r="QUO42" s="1"/>
      <c r="QUP42" s="1"/>
      <c r="QUQ42" s="1"/>
      <c r="QUR42" s="1"/>
      <c r="QUS42" s="1"/>
      <c r="QUT42" s="1"/>
      <c r="QUU42" s="1"/>
      <c r="QUV42" s="1"/>
      <c r="QUW42" s="1"/>
      <c r="QUX42" s="1"/>
      <c r="QUY42" s="1"/>
      <c r="QUZ42" s="1"/>
      <c r="QVA42" s="1"/>
      <c r="QVB42" s="1"/>
      <c r="QVC42" s="1"/>
      <c r="QVD42" s="1"/>
      <c r="QVE42" s="1"/>
      <c r="QVF42" s="1"/>
      <c r="QVG42" s="1"/>
      <c r="QVH42" s="1"/>
      <c r="QVI42" s="1"/>
      <c r="QVJ42" s="1"/>
      <c r="QVK42" s="1"/>
      <c r="QVL42" s="1"/>
      <c r="QVM42" s="1"/>
      <c r="QVN42" s="1"/>
      <c r="QVO42" s="1"/>
      <c r="QVP42" s="1"/>
      <c r="QVQ42" s="1"/>
      <c r="QVR42" s="1"/>
      <c r="QVS42" s="1"/>
      <c r="QVT42" s="1"/>
      <c r="QVU42" s="1"/>
      <c r="QVV42" s="1"/>
      <c r="QVW42" s="1"/>
      <c r="QVX42" s="1"/>
      <c r="QVY42" s="1"/>
      <c r="QVZ42" s="1"/>
      <c r="QWA42" s="1"/>
      <c r="QWB42" s="1"/>
      <c r="QWC42" s="1"/>
      <c r="QWD42" s="1"/>
      <c r="QWE42" s="1"/>
      <c r="QWF42" s="1"/>
      <c r="QWG42" s="1"/>
      <c r="QWH42" s="1"/>
      <c r="QWI42" s="1"/>
      <c r="QWJ42" s="1"/>
      <c r="QWK42" s="1"/>
      <c r="QWL42" s="1"/>
      <c r="QWM42" s="1"/>
      <c r="QWN42" s="1"/>
      <c r="QWO42" s="1"/>
      <c r="QWP42" s="1"/>
      <c r="QWQ42" s="1"/>
      <c r="QWR42" s="1"/>
      <c r="QWS42" s="1"/>
      <c r="QWT42" s="1"/>
      <c r="QWU42" s="1"/>
      <c r="QWV42" s="1"/>
      <c r="QWW42" s="1"/>
      <c r="QWX42" s="1"/>
      <c r="QWY42" s="1"/>
      <c r="QWZ42" s="1"/>
      <c r="QXA42" s="1"/>
      <c r="QXB42" s="1"/>
      <c r="QXC42" s="1"/>
      <c r="QXD42" s="1"/>
      <c r="QXE42" s="1"/>
      <c r="QXF42" s="1"/>
      <c r="QXG42" s="1"/>
      <c r="QXH42" s="1"/>
      <c r="QXI42" s="1"/>
      <c r="QXJ42" s="1"/>
      <c r="QXK42" s="1"/>
      <c r="QXL42" s="1"/>
      <c r="QXM42" s="1"/>
      <c r="QXN42" s="1"/>
      <c r="QXO42" s="1"/>
      <c r="QXP42" s="1"/>
      <c r="QXQ42" s="1"/>
      <c r="QXR42" s="1"/>
      <c r="QXS42" s="1"/>
      <c r="QXT42" s="1"/>
      <c r="QXU42" s="1"/>
      <c r="QXV42" s="1"/>
      <c r="QXW42" s="1"/>
      <c r="QXX42" s="1"/>
      <c r="QXY42" s="1"/>
      <c r="QXZ42" s="1"/>
      <c r="QYA42" s="1"/>
      <c r="QYB42" s="1"/>
      <c r="QYC42" s="1"/>
      <c r="QYD42" s="1"/>
      <c r="QYE42" s="1"/>
      <c r="QYF42" s="1"/>
      <c r="QYG42" s="1"/>
      <c r="QYH42" s="1"/>
      <c r="QYI42" s="1"/>
      <c r="QYJ42" s="1"/>
      <c r="QYK42" s="1"/>
      <c r="QYL42" s="1"/>
      <c r="QYM42" s="1"/>
      <c r="QYN42" s="1"/>
      <c r="QYO42" s="1"/>
      <c r="QYP42" s="1"/>
      <c r="QYQ42" s="1"/>
      <c r="QYR42" s="1"/>
      <c r="QYS42" s="1"/>
      <c r="QYT42" s="1"/>
      <c r="QYU42" s="1"/>
      <c r="QYV42" s="1"/>
      <c r="QYW42" s="1"/>
      <c r="QYX42" s="1"/>
      <c r="QYY42" s="1"/>
      <c r="QYZ42" s="1"/>
      <c r="QZA42" s="1"/>
      <c r="QZB42" s="1"/>
      <c r="QZC42" s="1"/>
      <c r="QZD42" s="1"/>
      <c r="QZE42" s="1"/>
      <c r="QZF42" s="1"/>
      <c r="QZG42" s="1"/>
      <c r="QZH42" s="1"/>
      <c r="QZI42" s="1"/>
      <c r="QZJ42" s="1"/>
      <c r="QZK42" s="1"/>
      <c r="QZL42" s="1"/>
      <c r="QZM42" s="1"/>
      <c r="QZN42" s="1"/>
      <c r="QZO42" s="1"/>
      <c r="QZP42" s="1"/>
      <c r="QZQ42" s="1"/>
      <c r="QZR42" s="1"/>
      <c r="QZS42" s="1"/>
      <c r="QZT42" s="1"/>
      <c r="QZU42" s="1"/>
      <c r="QZV42" s="1"/>
      <c r="QZW42" s="1"/>
      <c r="QZX42" s="1"/>
      <c r="QZY42" s="1"/>
      <c r="QZZ42" s="1"/>
      <c r="RAA42" s="1"/>
      <c r="RAB42" s="1"/>
      <c r="RAC42" s="1"/>
      <c r="RAD42" s="1"/>
      <c r="RAE42" s="1"/>
      <c r="RAF42" s="1"/>
      <c r="RAG42" s="1"/>
      <c r="RAH42" s="1"/>
      <c r="RAI42" s="1"/>
      <c r="RAJ42" s="1"/>
      <c r="RAK42" s="1"/>
      <c r="RAL42" s="1"/>
      <c r="RAM42" s="1"/>
      <c r="RAN42" s="1"/>
      <c r="RAO42" s="1"/>
      <c r="RAP42" s="1"/>
      <c r="RAQ42" s="1"/>
      <c r="RAR42" s="1"/>
      <c r="RAS42" s="1"/>
      <c r="RAT42" s="1"/>
      <c r="RAU42" s="1"/>
      <c r="RAV42" s="1"/>
      <c r="RAW42" s="1"/>
      <c r="RAX42" s="1"/>
      <c r="RAY42" s="1"/>
      <c r="RAZ42" s="1"/>
      <c r="RBA42" s="1"/>
      <c r="RBB42" s="1"/>
      <c r="RBC42" s="1"/>
      <c r="RBD42" s="1"/>
      <c r="RBE42" s="1"/>
      <c r="RBF42" s="1"/>
      <c r="RBG42" s="1"/>
      <c r="RBH42" s="1"/>
      <c r="RBI42" s="1"/>
      <c r="RBJ42" s="1"/>
      <c r="RBK42" s="1"/>
      <c r="RBL42" s="1"/>
      <c r="RBM42" s="1"/>
      <c r="RBN42" s="1"/>
      <c r="RBO42" s="1"/>
      <c r="RBP42" s="1"/>
      <c r="RBQ42" s="1"/>
      <c r="RBR42" s="1"/>
      <c r="RBS42" s="1"/>
      <c r="RBT42" s="1"/>
      <c r="RBU42" s="1"/>
      <c r="RBV42" s="1"/>
      <c r="RBW42" s="1"/>
      <c r="RBX42" s="1"/>
      <c r="RBY42" s="1"/>
      <c r="RBZ42" s="1"/>
      <c r="RCA42" s="1"/>
      <c r="RCB42" s="1"/>
      <c r="RCC42" s="1"/>
      <c r="RCD42" s="1"/>
      <c r="RCE42" s="1"/>
      <c r="RCF42" s="1"/>
      <c r="RCG42" s="1"/>
      <c r="RCH42" s="1"/>
      <c r="RCI42" s="1"/>
      <c r="RCJ42" s="1"/>
      <c r="RCK42" s="1"/>
      <c r="RCL42" s="1"/>
      <c r="RCM42" s="1"/>
      <c r="RCN42" s="1"/>
      <c r="RCO42" s="1"/>
      <c r="RCP42" s="1"/>
      <c r="RCQ42" s="1"/>
      <c r="RCR42" s="1"/>
      <c r="RCS42" s="1"/>
      <c r="RCT42" s="1"/>
      <c r="RCU42" s="1"/>
      <c r="RCV42" s="1"/>
      <c r="RCW42" s="1"/>
      <c r="RCX42" s="1"/>
      <c r="RCY42" s="1"/>
      <c r="RCZ42" s="1"/>
      <c r="RDA42" s="1"/>
      <c r="RDB42" s="1"/>
      <c r="RDC42" s="1"/>
      <c r="RDD42" s="1"/>
      <c r="RDE42" s="1"/>
      <c r="RDF42" s="1"/>
      <c r="RDG42" s="1"/>
      <c r="RDH42" s="1"/>
      <c r="RDI42" s="1"/>
      <c r="RDJ42" s="1"/>
      <c r="RDK42" s="1"/>
      <c r="RDL42" s="1"/>
      <c r="RDM42" s="1"/>
      <c r="RDN42" s="1"/>
      <c r="RDO42" s="1"/>
      <c r="RDP42" s="1"/>
      <c r="RDQ42" s="1"/>
      <c r="RDR42" s="1"/>
      <c r="RDS42" s="1"/>
      <c r="RDT42" s="1"/>
      <c r="RDU42" s="1"/>
      <c r="RDV42" s="1"/>
      <c r="RDW42" s="1"/>
      <c r="RDX42" s="1"/>
      <c r="RDY42" s="1"/>
      <c r="RDZ42" s="1"/>
      <c r="REA42" s="1"/>
      <c r="REB42" s="1"/>
      <c r="REC42" s="1"/>
      <c r="RED42" s="1"/>
      <c r="REE42" s="1"/>
      <c r="REF42" s="1"/>
      <c r="REG42" s="1"/>
      <c r="REH42" s="1"/>
      <c r="REI42" s="1"/>
      <c r="REJ42" s="1"/>
      <c r="REK42" s="1"/>
      <c r="REL42" s="1"/>
      <c r="REM42" s="1"/>
      <c r="REN42" s="1"/>
      <c r="REO42" s="1"/>
      <c r="REP42" s="1"/>
      <c r="REQ42" s="1"/>
      <c r="RER42" s="1"/>
      <c r="RES42" s="1"/>
      <c r="RET42" s="1"/>
      <c r="REU42" s="1"/>
      <c r="REV42" s="1"/>
      <c r="REW42" s="1"/>
      <c r="REX42" s="1"/>
      <c r="REY42" s="1"/>
      <c r="REZ42" s="1"/>
      <c r="RFA42" s="1"/>
      <c r="RFB42" s="1"/>
      <c r="RFC42" s="1"/>
      <c r="RFD42" s="1"/>
      <c r="RFE42" s="1"/>
      <c r="RFF42" s="1"/>
      <c r="RFG42" s="1"/>
      <c r="RFH42" s="1"/>
      <c r="RFI42" s="1"/>
      <c r="RFJ42" s="1"/>
      <c r="RFK42" s="1"/>
      <c r="RFL42" s="1"/>
      <c r="RFM42" s="1"/>
      <c r="RFN42" s="1"/>
      <c r="RFO42" s="1"/>
      <c r="RFP42" s="1"/>
      <c r="RFQ42" s="1"/>
      <c r="RFR42" s="1"/>
      <c r="RFS42" s="1"/>
      <c r="RFT42" s="1"/>
      <c r="RFU42" s="1"/>
      <c r="RFV42" s="1"/>
      <c r="RFW42" s="1"/>
      <c r="RFX42" s="1"/>
      <c r="RFY42" s="1"/>
      <c r="RFZ42" s="1"/>
      <c r="RGA42" s="1"/>
      <c r="RGB42" s="1"/>
      <c r="RGC42" s="1"/>
      <c r="RGD42" s="1"/>
      <c r="RGE42" s="1"/>
      <c r="RGF42" s="1"/>
      <c r="RGG42" s="1"/>
      <c r="RGH42" s="1"/>
      <c r="RGI42" s="1"/>
      <c r="RGJ42" s="1"/>
      <c r="RGK42" s="1"/>
      <c r="RGL42" s="1"/>
      <c r="RGM42" s="1"/>
      <c r="RGN42" s="1"/>
      <c r="RGO42" s="1"/>
      <c r="RGP42" s="1"/>
      <c r="RGQ42" s="1"/>
      <c r="RGR42" s="1"/>
      <c r="RGS42" s="1"/>
      <c r="RGT42" s="1"/>
      <c r="RGU42" s="1"/>
      <c r="RGV42" s="1"/>
      <c r="RGW42" s="1"/>
      <c r="RGX42" s="1"/>
      <c r="RGY42" s="1"/>
      <c r="RGZ42" s="1"/>
      <c r="RHA42" s="1"/>
      <c r="RHB42" s="1"/>
      <c r="RHC42" s="1"/>
      <c r="RHD42" s="1"/>
      <c r="RHE42" s="1"/>
      <c r="RHF42" s="1"/>
      <c r="RHG42" s="1"/>
      <c r="RHH42" s="1"/>
      <c r="RHI42" s="1"/>
      <c r="RHJ42" s="1"/>
      <c r="RHK42" s="1"/>
      <c r="RHL42" s="1"/>
      <c r="RHM42" s="1"/>
      <c r="RHN42" s="1"/>
      <c r="RHO42" s="1"/>
      <c r="RHP42" s="1"/>
      <c r="RHQ42" s="1"/>
      <c r="RHR42" s="1"/>
      <c r="RHS42" s="1"/>
      <c r="RHT42" s="1"/>
      <c r="RHU42" s="1"/>
      <c r="RHV42" s="1"/>
      <c r="RHW42" s="1"/>
      <c r="RHX42" s="1"/>
      <c r="RHY42" s="1"/>
      <c r="RHZ42" s="1"/>
      <c r="RIA42" s="1"/>
      <c r="RIB42" s="1"/>
      <c r="RIC42" s="1"/>
      <c r="RID42" s="1"/>
      <c r="RIE42" s="1"/>
      <c r="RIF42" s="1"/>
      <c r="RIG42" s="1"/>
      <c r="RIH42" s="1"/>
      <c r="RII42" s="1"/>
      <c r="RIJ42" s="1"/>
      <c r="RIK42" s="1"/>
      <c r="RIL42" s="1"/>
      <c r="RIM42" s="1"/>
      <c r="RIN42" s="1"/>
      <c r="RIO42" s="1"/>
      <c r="RIP42" s="1"/>
      <c r="RIQ42" s="1"/>
      <c r="RIR42" s="1"/>
      <c r="RIS42" s="1"/>
      <c r="RIT42" s="1"/>
      <c r="RIU42" s="1"/>
      <c r="RIV42" s="1"/>
      <c r="RIW42" s="1"/>
      <c r="RIX42" s="1"/>
      <c r="RIY42" s="1"/>
      <c r="RIZ42" s="1"/>
      <c r="RJA42" s="1"/>
      <c r="RJB42" s="1"/>
      <c r="RJC42" s="1"/>
      <c r="RJD42" s="1"/>
      <c r="RJE42" s="1"/>
      <c r="RJF42" s="1"/>
      <c r="RJG42" s="1"/>
      <c r="RJH42" s="1"/>
      <c r="RJI42" s="1"/>
      <c r="RJJ42" s="1"/>
      <c r="RJK42" s="1"/>
      <c r="RJL42" s="1"/>
      <c r="RJM42" s="1"/>
      <c r="RJN42" s="1"/>
      <c r="RJO42" s="1"/>
      <c r="RJP42" s="1"/>
      <c r="RJQ42" s="1"/>
      <c r="RJR42" s="1"/>
      <c r="RJS42" s="1"/>
      <c r="RJT42" s="1"/>
      <c r="RJU42" s="1"/>
      <c r="RJV42" s="1"/>
      <c r="RJW42" s="1"/>
      <c r="RJX42" s="1"/>
      <c r="RJY42" s="1"/>
      <c r="RJZ42" s="1"/>
      <c r="RKA42" s="1"/>
      <c r="RKB42" s="1"/>
      <c r="RKC42" s="1"/>
      <c r="RKD42" s="1"/>
      <c r="RKE42" s="1"/>
      <c r="RKF42" s="1"/>
      <c r="RKG42" s="1"/>
      <c r="RKH42" s="1"/>
      <c r="RKI42" s="1"/>
      <c r="RKJ42" s="1"/>
      <c r="RKK42" s="1"/>
      <c r="RKL42" s="1"/>
      <c r="RKM42" s="1"/>
      <c r="RKN42" s="1"/>
      <c r="RKO42" s="1"/>
      <c r="RKP42" s="1"/>
      <c r="RKQ42" s="1"/>
      <c r="RKR42" s="1"/>
      <c r="RKS42" s="1"/>
      <c r="RKT42" s="1"/>
      <c r="RKU42" s="1"/>
      <c r="RKV42" s="1"/>
      <c r="RKW42" s="1"/>
      <c r="RKX42" s="1"/>
      <c r="RKY42" s="1"/>
      <c r="RKZ42" s="1"/>
      <c r="RLA42" s="1"/>
      <c r="RLB42" s="1"/>
      <c r="RLC42" s="1"/>
      <c r="RLD42" s="1"/>
      <c r="RLE42" s="1"/>
      <c r="RLF42" s="1"/>
      <c r="RLG42" s="1"/>
      <c r="RLH42" s="1"/>
      <c r="RLI42" s="1"/>
      <c r="RLJ42" s="1"/>
      <c r="RLK42" s="1"/>
      <c r="RLL42" s="1"/>
      <c r="RLM42" s="1"/>
      <c r="RLN42" s="1"/>
      <c r="RLO42" s="1"/>
      <c r="RLP42" s="1"/>
      <c r="RLQ42" s="1"/>
      <c r="RLR42" s="1"/>
      <c r="RLS42" s="1"/>
      <c r="RLT42" s="1"/>
      <c r="RLU42" s="1"/>
      <c r="RLV42" s="1"/>
      <c r="RLW42" s="1"/>
      <c r="RLX42" s="1"/>
      <c r="RLY42" s="1"/>
      <c r="RLZ42" s="1"/>
      <c r="RMA42" s="1"/>
      <c r="RMB42" s="1"/>
      <c r="RMC42" s="1"/>
      <c r="RMD42" s="1"/>
      <c r="RME42" s="1"/>
      <c r="RMF42" s="1"/>
      <c r="RMG42" s="1"/>
      <c r="RMH42" s="1"/>
      <c r="RMI42" s="1"/>
      <c r="RMJ42" s="1"/>
      <c r="RMK42" s="1"/>
      <c r="RML42" s="1"/>
      <c r="RMM42" s="1"/>
      <c r="RMN42" s="1"/>
      <c r="RMO42" s="1"/>
      <c r="RMP42" s="1"/>
      <c r="RMQ42" s="1"/>
      <c r="RMR42" s="1"/>
      <c r="RMS42" s="1"/>
      <c r="RMT42" s="1"/>
      <c r="RMU42" s="1"/>
      <c r="RMV42" s="1"/>
      <c r="RMW42" s="1"/>
      <c r="RMX42" s="1"/>
      <c r="RMY42" s="1"/>
      <c r="RMZ42" s="1"/>
      <c r="RNA42" s="1"/>
      <c r="RNB42" s="1"/>
      <c r="RNC42" s="1"/>
      <c r="RND42" s="1"/>
      <c r="RNE42" s="1"/>
      <c r="RNF42" s="1"/>
      <c r="RNG42" s="1"/>
      <c r="RNH42" s="1"/>
      <c r="RNI42" s="1"/>
      <c r="RNJ42" s="1"/>
      <c r="RNK42" s="1"/>
      <c r="RNL42" s="1"/>
      <c r="RNM42" s="1"/>
      <c r="RNN42" s="1"/>
      <c r="RNO42" s="1"/>
      <c r="RNP42" s="1"/>
      <c r="RNQ42" s="1"/>
      <c r="RNR42" s="1"/>
      <c r="RNS42" s="1"/>
      <c r="RNT42" s="1"/>
      <c r="RNU42" s="1"/>
      <c r="RNV42" s="1"/>
      <c r="RNW42" s="1"/>
      <c r="RNX42" s="1"/>
      <c r="RNY42" s="1"/>
      <c r="RNZ42" s="1"/>
      <c r="ROA42" s="1"/>
      <c r="ROB42" s="1"/>
      <c r="ROC42" s="1"/>
      <c r="ROD42" s="1"/>
      <c r="ROE42" s="1"/>
      <c r="ROF42" s="1"/>
      <c r="ROG42" s="1"/>
      <c r="ROH42" s="1"/>
      <c r="ROI42" s="1"/>
      <c r="ROJ42" s="1"/>
      <c r="ROK42" s="1"/>
      <c r="ROL42" s="1"/>
      <c r="ROM42" s="1"/>
      <c r="RON42" s="1"/>
      <c r="ROO42" s="1"/>
      <c r="ROP42" s="1"/>
      <c r="ROQ42" s="1"/>
      <c r="ROR42" s="1"/>
      <c r="ROS42" s="1"/>
      <c r="ROT42" s="1"/>
      <c r="ROU42" s="1"/>
      <c r="ROV42" s="1"/>
      <c r="ROW42" s="1"/>
      <c r="ROX42" s="1"/>
      <c r="ROY42" s="1"/>
      <c r="ROZ42" s="1"/>
      <c r="RPA42" s="1"/>
      <c r="RPB42" s="1"/>
      <c r="RPC42" s="1"/>
      <c r="RPD42" s="1"/>
      <c r="RPE42" s="1"/>
      <c r="RPF42" s="1"/>
      <c r="RPG42" s="1"/>
      <c r="RPH42" s="1"/>
      <c r="RPI42" s="1"/>
      <c r="RPJ42" s="1"/>
      <c r="RPK42" s="1"/>
      <c r="RPL42" s="1"/>
      <c r="RPM42" s="1"/>
      <c r="RPN42" s="1"/>
      <c r="RPO42" s="1"/>
      <c r="RPP42" s="1"/>
      <c r="RPQ42" s="1"/>
      <c r="RPR42" s="1"/>
      <c r="RPS42" s="1"/>
      <c r="RPT42" s="1"/>
      <c r="RPU42" s="1"/>
      <c r="RPV42" s="1"/>
      <c r="RPW42" s="1"/>
      <c r="RPX42" s="1"/>
      <c r="RPY42" s="1"/>
      <c r="RPZ42" s="1"/>
      <c r="RQA42" s="1"/>
      <c r="RQB42" s="1"/>
      <c r="RQC42" s="1"/>
      <c r="RQD42" s="1"/>
      <c r="RQE42" s="1"/>
      <c r="RQF42" s="1"/>
      <c r="RQG42" s="1"/>
      <c r="RQH42" s="1"/>
      <c r="RQI42" s="1"/>
      <c r="RQJ42" s="1"/>
      <c r="RQK42" s="1"/>
      <c r="RQL42" s="1"/>
      <c r="RQM42" s="1"/>
      <c r="RQN42" s="1"/>
      <c r="RQO42" s="1"/>
      <c r="RQP42" s="1"/>
      <c r="RQQ42" s="1"/>
      <c r="RQR42" s="1"/>
      <c r="RQS42" s="1"/>
      <c r="RQT42" s="1"/>
      <c r="RQU42" s="1"/>
      <c r="RQV42" s="1"/>
      <c r="RQW42" s="1"/>
      <c r="RQX42" s="1"/>
      <c r="RQY42" s="1"/>
      <c r="RQZ42" s="1"/>
      <c r="RRA42" s="1"/>
      <c r="RRB42" s="1"/>
      <c r="RRC42" s="1"/>
      <c r="RRD42" s="1"/>
      <c r="RRE42" s="1"/>
      <c r="RRF42" s="1"/>
      <c r="RRG42" s="1"/>
      <c r="RRH42" s="1"/>
      <c r="RRI42" s="1"/>
      <c r="RRJ42" s="1"/>
      <c r="RRK42" s="1"/>
      <c r="RRL42" s="1"/>
      <c r="RRM42" s="1"/>
      <c r="RRN42" s="1"/>
      <c r="RRO42" s="1"/>
      <c r="RRP42" s="1"/>
      <c r="RRQ42" s="1"/>
      <c r="RRR42" s="1"/>
      <c r="RRS42" s="1"/>
      <c r="RRT42" s="1"/>
      <c r="RRU42" s="1"/>
      <c r="RRV42" s="1"/>
      <c r="RRW42" s="1"/>
      <c r="RRX42" s="1"/>
      <c r="RRY42" s="1"/>
      <c r="RRZ42" s="1"/>
      <c r="RSA42" s="1"/>
      <c r="RSB42" s="1"/>
      <c r="RSC42" s="1"/>
      <c r="RSD42" s="1"/>
      <c r="RSE42" s="1"/>
      <c r="RSF42" s="1"/>
      <c r="RSG42" s="1"/>
      <c r="RSH42" s="1"/>
      <c r="RSI42" s="1"/>
      <c r="RSJ42" s="1"/>
      <c r="RSK42" s="1"/>
      <c r="RSL42" s="1"/>
      <c r="RSM42" s="1"/>
      <c r="RSN42" s="1"/>
      <c r="RSO42" s="1"/>
      <c r="RSP42" s="1"/>
      <c r="RSQ42" s="1"/>
      <c r="RSR42" s="1"/>
      <c r="RSS42" s="1"/>
      <c r="RST42" s="1"/>
      <c r="RSU42" s="1"/>
      <c r="RSV42" s="1"/>
      <c r="RSW42" s="1"/>
      <c r="RSX42" s="1"/>
      <c r="RSY42" s="1"/>
      <c r="RSZ42" s="1"/>
      <c r="RTA42" s="1"/>
      <c r="RTB42" s="1"/>
      <c r="RTC42" s="1"/>
      <c r="RTD42" s="1"/>
      <c r="RTE42" s="1"/>
      <c r="RTF42" s="1"/>
      <c r="RTG42" s="1"/>
      <c r="RTH42" s="1"/>
      <c r="RTI42" s="1"/>
      <c r="RTJ42" s="1"/>
      <c r="RTK42" s="1"/>
      <c r="RTL42" s="1"/>
      <c r="RTM42" s="1"/>
      <c r="RTN42" s="1"/>
      <c r="RTO42" s="1"/>
      <c r="RTP42" s="1"/>
      <c r="RTQ42" s="1"/>
      <c r="RTR42" s="1"/>
      <c r="RTS42" s="1"/>
      <c r="RTT42" s="1"/>
      <c r="RTU42" s="1"/>
      <c r="RTV42" s="1"/>
      <c r="RTW42" s="1"/>
      <c r="RTX42" s="1"/>
      <c r="RTY42" s="1"/>
      <c r="RTZ42" s="1"/>
      <c r="RUA42" s="1"/>
      <c r="RUB42" s="1"/>
      <c r="RUC42" s="1"/>
      <c r="RUD42" s="1"/>
      <c r="RUE42" s="1"/>
      <c r="RUF42" s="1"/>
      <c r="RUG42" s="1"/>
      <c r="RUH42" s="1"/>
      <c r="RUI42" s="1"/>
      <c r="RUJ42" s="1"/>
      <c r="RUK42" s="1"/>
      <c r="RUL42" s="1"/>
      <c r="RUM42" s="1"/>
      <c r="RUN42" s="1"/>
      <c r="RUO42" s="1"/>
      <c r="RUP42" s="1"/>
      <c r="RUQ42" s="1"/>
      <c r="RUR42" s="1"/>
      <c r="RUS42" s="1"/>
      <c r="RUT42" s="1"/>
      <c r="RUU42" s="1"/>
      <c r="RUV42" s="1"/>
      <c r="RUW42" s="1"/>
      <c r="RUX42" s="1"/>
      <c r="RUY42" s="1"/>
      <c r="RUZ42" s="1"/>
      <c r="RVA42" s="1"/>
      <c r="RVB42" s="1"/>
      <c r="RVC42" s="1"/>
      <c r="RVD42" s="1"/>
      <c r="RVE42" s="1"/>
      <c r="RVF42" s="1"/>
      <c r="RVG42" s="1"/>
      <c r="RVH42" s="1"/>
      <c r="RVI42" s="1"/>
      <c r="RVJ42" s="1"/>
      <c r="RVK42" s="1"/>
      <c r="RVL42" s="1"/>
      <c r="RVM42" s="1"/>
      <c r="RVN42" s="1"/>
      <c r="RVO42" s="1"/>
      <c r="RVP42" s="1"/>
      <c r="RVQ42" s="1"/>
      <c r="RVR42" s="1"/>
      <c r="RVS42" s="1"/>
      <c r="RVT42" s="1"/>
      <c r="RVU42" s="1"/>
      <c r="RVV42" s="1"/>
      <c r="RVW42" s="1"/>
      <c r="RVX42" s="1"/>
      <c r="RVY42" s="1"/>
      <c r="RVZ42" s="1"/>
      <c r="RWA42" s="1"/>
      <c r="RWB42" s="1"/>
      <c r="RWC42" s="1"/>
      <c r="RWD42" s="1"/>
      <c r="RWE42" s="1"/>
      <c r="RWF42" s="1"/>
      <c r="RWG42" s="1"/>
      <c r="RWH42" s="1"/>
      <c r="RWI42" s="1"/>
      <c r="RWJ42" s="1"/>
      <c r="RWK42" s="1"/>
      <c r="RWL42" s="1"/>
      <c r="RWM42" s="1"/>
      <c r="RWN42" s="1"/>
      <c r="RWO42" s="1"/>
      <c r="RWP42" s="1"/>
      <c r="RWQ42" s="1"/>
      <c r="RWR42" s="1"/>
      <c r="RWS42" s="1"/>
      <c r="RWT42" s="1"/>
      <c r="RWU42" s="1"/>
      <c r="RWV42" s="1"/>
      <c r="RWW42" s="1"/>
      <c r="RWX42" s="1"/>
      <c r="RWY42" s="1"/>
      <c r="RWZ42" s="1"/>
      <c r="RXA42" s="1"/>
      <c r="RXB42" s="1"/>
      <c r="RXC42" s="1"/>
      <c r="RXD42" s="1"/>
      <c r="RXE42" s="1"/>
      <c r="RXF42" s="1"/>
      <c r="RXG42" s="1"/>
      <c r="RXH42" s="1"/>
      <c r="RXI42" s="1"/>
      <c r="RXJ42" s="1"/>
      <c r="RXK42" s="1"/>
      <c r="RXL42" s="1"/>
      <c r="RXM42" s="1"/>
      <c r="RXN42" s="1"/>
      <c r="RXO42" s="1"/>
      <c r="RXP42" s="1"/>
      <c r="RXQ42" s="1"/>
      <c r="RXR42" s="1"/>
      <c r="RXS42" s="1"/>
      <c r="RXT42" s="1"/>
      <c r="RXU42" s="1"/>
      <c r="RXV42" s="1"/>
      <c r="RXW42" s="1"/>
      <c r="RXX42" s="1"/>
      <c r="RXY42" s="1"/>
      <c r="RXZ42" s="1"/>
      <c r="RYA42" s="1"/>
      <c r="RYB42" s="1"/>
      <c r="RYC42" s="1"/>
      <c r="RYD42" s="1"/>
      <c r="RYE42" s="1"/>
      <c r="RYF42" s="1"/>
      <c r="RYG42" s="1"/>
      <c r="RYH42" s="1"/>
      <c r="RYI42" s="1"/>
      <c r="RYJ42" s="1"/>
      <c r="RYK42" s="1"/>
      <c r="RYL42" s="1"/>
      <c r="RYM42" s="1"/>
      <c r="RYN42" s="1"/>
      <c r="RYO42" s="1"/>
      <c r="RYP42" s="1"/>
      <c r="RYQ42" s="1"/>
      <c r="RYR42" s="1"/>
      <c r="RYS42" s="1"/>
      <c r="RYT42" s="1"/>
      <c r="RYU42" s="1"/>
      <c r="RYV42" s="1"/>
      <c r="RYW42" s="1"/>
      <c r="RYX42" s="1"/>
      <c r="RYY42" s="1"/>
      <c r="RYZ42" s="1"/>
      <c r="RZA42" s="1"/>
      <c r="RZB42" s="1"/>
      <c r="RZC42" s="1"/>
      <c r="RZD42" s="1"/>
      <c r="RZE42" s="1"/>
      <c r="RZF42" s="1"/>
      <c r="RZG42" s="1"/>
      <c r="RZH42" s="1"/>
      <c r="RZI42" s="1"/>
      <c r="RZJ42" s="1"/>
      <c r="RZK42" s="1"/>
      <c r="RZL42" s="1"/>
      <c r="RZM42" s="1"/>
      <c r="RZN42" s="1"/>
      <c r="RZO42" s="1"/>
      <c r="RZP42" s="1"/>
      <c r="RZQ42" s="1"/>
      <c r="RZR42" s="1"/>
      <c r="RZS42" s="1"/>
      <c r="RZT42" s="1"/>
      <c r="RZU42" s="1"/>
      <c r="RZV42" s="1"/>
      <c r="RZW42" s="1"/>
      <c r="RZX42" s="1"/>
      <c r="RZY42" s="1"/>
      <c r="RZZ42" s="1"/>
      <c r="SAA42" s="1"/>
      <c r="SAB42" s="1"/>
      <c r="SAC42" s="1"/>
      <c r="SAD42" s="1"/>
      <c r="SAE42" s="1"/>
      <c r="SAF42" s="1"/>
      <c r="SAG42" s="1"/>
      <c r="SAH42" s="1"/>
      <c r="SAI42" s="1"/>
      <c r="SAJ42" s="1"/>
      <c r="SAK42" s="1"/>
      <c r="SAL42" s="1"/>
      <c r="SAM42" s="1"/>
      <c r="SAN42" s="1"/>
      <c r="SAO42" s="1"/>
      <c r="SAP42" s="1"/>
      <c r="SAQ42" s="1"/>
      <c r="SAR42" s="1"/>
      <c r="SAS42" s="1"/>
      <c r="SAT42" s="1"/>
      <c r="SAU42" s="1"/>
      <c r="SAV42" s="1"/>
      <c r="SAW42" s="1"/>
      <c r="SAX42" s="1"/>
      <c r="SAY42" s="1"/>
      <c r="SAZ42" s="1"/>
      <c r="SBA42" s="1"/>
      <c r="SBB42" s="1"/>
      <c r="SBC42" s="1"/>
      <c r="SBD42" s="1"/>
      <c r="SBE42" s="1"/>
      <c r="SBF42" s="1"/>
      <c r="SBG42" s="1"/>
      <c r="SBH42" s="1"/>
      <c r="SBI42" s="1"/>
      <c r="SBJ42" s="1"/>
      <c r="SBK42" s="1"/>
      <c r="SBL42" s="1"/>
      <c r="SBM42" s="1"/>
      <c r="SBN42" s="1"/>
      <c r="SBO42" s="1"/>
      <c r="SBP42" s="1"/>
      <c r="SBQ42" s="1"/>
      <c r="SBR42" s="1"/>
      <c r="SBS42" s="1"/>
      <c r="SBT42" s="1"/>
      <c r="SBU42" s="1"/>
      <c r="SBV42" s="1"/>
      <c r="SBW42" s="1"/>
      <c r="SBX42" s="1"/>
      <c r="SBY42" s="1"/>
      <c r="SBZ42" s="1"/>
      <c r="SCA42" s="1"/>
      <c r="SCB42" s="1"/>
      <c r="SCC42" s="1"/>
      <c r="SCD42" s="1"/>
      <c r="SCE42" s="1"/>
      <c r="SCF42" s="1"/>
      <c r="SCG42" s="1"/>
      <c r="SCH42" s="1"/>
      <c r="SCI42" s="1"/>
      <c r="SCJ42" s="1"/>
      <c r="SCK42" s="1"/>
      <c r="SCL42" s="1"/>
      <c r="SCM42" s="1"/>
      <c r="SCN42" s="1"/>
      <c r="SCO42" s="1"/>
      <c r="SCP42" s="1"/>
      <c r="SCQ42" s="1"/>
      <c r="SCR42" s="1"/>
      <c r="SCS42" s="1"/>
      <c r="SCT42" s="1"/>
      <c r="SCU42" s="1"/>
      <c r="SCV42" s="1"/>
      <c r="SCW42" s="1"/>
      <c r="SCX42" s="1"/>
      <c r="SCY42" s="1"/>
      <c r="SCZ42" s="1"/>
      <c r="SDA42" s="1"/>
      <c r="SDB42" s="1"/>
      <c r="SDC42" s="1"/>
      <c r="SDD42" s="1"/>
      <c r="SDE42" s="1"/>
      <c r="SDF42" s="1"/>
      <c r="SDG42" s="1"/>
      <c r="SDH42" s="1"/>
      <c r="SDI42" s="1"/>
      <c r="SDJ42" s="1"/>
      <c r="SDK42" s="1"/>
      <c r="SDL42" s="1"/>
      <c r="SDM42" s="1"/>
      <c r="SDN42" s="1"/>
      <c r="SDO42" s="1"/>
      <c r="SDP42" s="1"/>
      <c r="SDQ42" s="1"/>
      <c r="SDR42" s="1"/>
      <c r="SDS42" s="1"/>
      <c r="SDT42" s="1"/>
      <c r="SDU42" s="1"/>
      <c r="SDV42" s="1"/>
      <c r="SDW42" s="1"/>
      <c r="SDX42" s="1"/>
      <c r="SDY42" s="1"/>
      <c r="SDZ42" s="1"/>
      <c r="SEA42" s="1"/>
      <c r="SEB42" s="1"/>
      <c r="SEC42" s="1"/>
      <c r="SED42" s="1"/>
      <c r="SEE42" s="1"/>
      <c r="SEF42" s="1"/>
      <c r="SEG42" s="1"/>
      <c r="SEH42" s="1"/>
      <c r="SEI42" s="1"/>
      <c r="SEJ42" s="1"/>
      <c r="SEK42" s="1"/>
      <c r="SEL42" s="1"/>
      <c r="SEM42" s="1"/>
      <c r="SEN42" s="1"/>
      <c r="SEO42" s="1"/>
      <c r="SEP42" s="1"/>
      <c r="SEQ42" s="1"/>
      <c r="SER42" s="1"/>
      <c r="SES42" s="1"/>
      <c r="SET42" s="1"/>
      <c r="SEU42" s="1"/>
      <c r="SEV42" s="1"/>
      <c r="SEW42" s="1"/>
      <c r="SEX42" s="1"/>
      <c r="SEY42" s="1"/>
      <c r="SEZ42" s="1"/>
      <c r="SFA42" s="1"/>
      <c r="SFB42" s="1"/>
      <c r="SFC42" s="1"/>
      <c r="SFD42" s="1"/>
      <c r="SFE42" s="1"/>
      <c r="SFF42" s="1"/>
      <c r="SFG42" s="1"/>
      <c r="SFH42" s="1"/>
      <c r="SFI42" s="1"/>
      <c r="SFJ42" s="1"/>
      <c r="SFK42" s="1"/>
      <c r="SFL42" s="1"/>
      <c r="SFM42" s="1"/>
      <c r="SFN42" s="1"/>
      <c r="SFO42" s="1"/>
      <c r="SFP42" s="1"/>
      <c r="SFQ42" s="1"/>
      <c r="SFR42" s="1"/>
      <c r="SFS42" s="1"/>
      <c r="SFT42" s="1"/>
      <c r="SFU42" s="1"/>
      <c r="SFV42" s="1"/>
      <c r="SFW42" s="1"/>
      <c r="SFX42" s="1"/>
      <c r="SFY42" s="1"/>
      <c r="SFZ42" s="1"/>
      <c r="SGA42" s="1"/>
      <c r="SGB42" s="1"/>
      <c r="SGC42" s="1"/>
      <c r="SGD42" s="1"/>
      <c r="SGE42" s="1"/>
      <c r="SGF42" s="1"/>
      <c r="SGG42" s="1"/>
      <c r="SGH42" s="1"/>
      <c r="SGI42" s="1"/>
      <c r="SGJ42" s="1"/>
      <c r="SGK42" s="1"/>
      <c r="SGL42" s="1"/>
      <c r="SGM42" s="1"/>
      <c r="SGN42" s="1"/>
      <c r="SGO42" s="1"/>
      <c r="SGP42" s="1"/>
      <c r="SGQ42" s="1"/>
      <c r="SGR42" s="1"/>
      <c r="SGS42" s="1"/>
      <c r="SGT42" s="1"/>
      <c r="SGU42" s="1"/>
      <c r="SGV42" s="1"/>
      <c r="SGW42" s="1"/>
      <c r="SGX42" s="1"/>
      <c r="SGY42" s="1"/>
      <c r="SGZ42" s="1"/>
      <c r="SHA42" s="1"/>
      <c r="SHB42" s="1"/>
      <c r="SHC42" s="1"/>
      <c r="SHD42" s="1"/>
      <c r="SHE42" s="1"/>
      <c r="SHF42" s="1"/>
      <c r="SHG42" s="1"/>
      <c r="SHH42" s="1"/>
      <c r="SHI42" s="1"/>
      <c r="SHJ42" s="1"/>
      <c r="SHK42" s="1"/>
      <c r="SHL42" s="1"/>
      <c r="SHM42" s="1"/>
      <c r="SHN42" s="1"/>
      <c r="SHO42" s="1"/>
      <c r="SHP42" s="1"/>
      <c r="SHQ42" s="1"/>
      <c r="SHR42" s="1"/>
      <c r="SHS42" s="1"/>
      <c r="SHT42" s="1"/>
      <c r="SHU42" s="1"/>
      <c r="SHV42" s="1"/>
      <c r="SHW42" s="1"/>
      <c r="SHX42" s="1"/>
      <c r="SHY42" s="1"/>
      <c r="SHZ42" s="1"/>
      <c r="SIA42" s="1"/>
      <c r="SIB42" s="1"/>
      <c r="SIC42" s="1"/>
      <c r="SID42" s="1"/>
      <c r="SIE42" s="1"/>
      <c r="SIF42" s="1"/>
      <c r="SIG42" s="1"/>
      <c r="SIH42" s="1"/>
      <c r="SII42" s="1"/>
      <c r="SIJ42" s="1"/>
      <c r="SIK42" s="1"/>
      <c r="SIL42" s="1"/>
      <c r="SIM42" s="1"/>
      <c r="SIN42" s="1"/>
      <c r="SIO42" s="1"/>
      <c r="SIP42" s="1"/>
      <c r="SIQ42" s="1"/>
      <c r="SIR42" s="1"/>
      <c r="SIS42" s="1"/>
      <c r="SIT42" s="1"/>
      <c r="SIU42" s="1"/>
      <c r="SIV42" s="1"/>
      <c r="SIW42" s="1"/>
      <c r="SIX42" s="1"/>
      <c r="SIY42" s="1"/>
      <c r="SIZ42" s="1"/>
      <c r="SJA42" s="1"/>
      <c r="SJB42" s="1"/>
      <c r="SJC42" s="1"/>
      <c r="SJD42" s="1"/>
      <c r="SJE42" s="1"/>
      <c r="SJF42" s="1"/>
      <c r="SJG42" s="1"/>
      <c r="SJH42" s="1"/>
      <c r="SJI42" s="1"/>
      <c r="SJJ42" s="1"/>
      <c r="SJK42" s="1"/>
      <c r="SJL42" s="1"/>
      <c r="SJM42" s="1"/>
      <c r="SJN42" s="1"/>
      <c r="SJO42" s="1"/>
      <c r="SJP42" s="1"/>
      <c r="SJQ42" s="1"/>
      <c r="SJR42" s="1"/>
      <c r="SJS42" s="1"/>
      <c r="SJT42" s="1"/>
      <c r="SJU42" s="1"/>
      <c r="SJV42" s="1"/>
      <c r="SJW42" s="1"/>
      <c r="SJX42" s="1"/>
      <c r="SJY42" s="1"/>
      <c r="SJZ42" s="1"/>
      <c r="SKA42" s="1"/>
      <c r="SKB42" s="1"/>
      <c r="SKC42" s="1"/>
      <c r="SKD42" s="1"/>
      <c r="SKE42" s="1"/>
      <c r="SKF42" s="1"/>
      <c r="SKG42" s="1"/>
      <c r="SKH42" s="1"/>
      <c r="SKI42" s="1"/>
      <c r="SKJ42" s="1"/>
      <c r="SKK42" s="1"/>
      <c r="SKL42" s="1"/>
      <c r="SKM42" s="1"/>
      <c r="SKN42" s="1"/>
      <c r="SKO42" s="1"/>
      <c r="SKP42" s="1"/>
      <c r="SKQ42" s="1"/>
      <c r="SKR42" s="1"/>
      <c r="SKS42" s="1"/>
      <c r="SKT42" s="1"/>
      <c r="SKU42" s="1"/>
      <c r="SKV42" s="1"/>
      <c r="SKW42" s="1"/>
      <c r="SKX42" s="1"/>
      <c r="SKY42" s="1"/>
      <c r="SKZ42" s="1"/>
      <c r="SLA42" s="1"/>
      <c r="SLB42" s="1"/>
      <c r="SLC42" s="1"/>
      <c r="SLD42" s="1"/>
      <c r="SLE42" s="1"/>
      <c r="SLF42" s="1"/>
      <c r="SLG42" s="1"/>
      <c r="SLH42" s="1"/>
      <c r="SLI42" s="1"/>
      <c r="SLJ42" s="1"/>
      <c r="SLK42" s="1"/>
      <c r="SLL42" s="1"/>
      <c r="SLM42" s="1"/>
      <c r="SLN42" s="1"/>
      <c r="SLO42" s="1"/>
      <c r="SLP42" s="1"/>
      <c r="SLQ42" s="1"/>
      <c r="SLR42" s="1"/>
      <c r="SLS42" s="1"/>
      <c r="SLT42" s="1"/>
      <c r="SLU42" s="1"/>
      <c r="SLV42" s="1"/>
      <c r="SLW42" s="1"/>
      <c r="SLX42" s="1"/>
      <c r="SLY42" s="1"/>
      <c r="SLZ42" s="1"/>
      <c r="SMA42" s="1"/>
      <c r="SMB42" s="1"/>
      <c r="SMC42" s="1"/>
      <c r="SMD42" s="1"/>
      <c r="SME42" s="1"/>
      <c r="SMF42" s="1"/>
      <c r="SMG42" s="1"/>
      <c r="SMH42" s="1"/>
      <c r="SMI42" s="1"/>
      <c r="SMJ42" s="1"/>
      <c r="SMK42" s="1"/>
      <c r="SML42" s="1"/>
      <c r="SMM42" s="1"/>
      <c r="SMN42" s="1"/>
      <c r="SMO42" s="1"/>
      <c r="SMP42" s="1"/>
      <c r="SMQ42" s="1"/>
      <c r="SMR42" s="1"/>
      <c r="SMS42" s="1"/>
      <c r="SMT42" s="1"/>
      <c r="SMU42" s="1"/>
      <c r="SMV42" s="1"/>
      <c r="SMW42" s="1"/>
      <c r="SMX42" s="1"/>
      <c r="SMY42" s="1"/>
      <c r="SMZ42" s="1"/>
      <c r="SNA42" s="1"/>
      <c r="SNB42" s="1"/>
      <c r="SNC42" s="1"/>
      <c r="SND42" s="1"/>
      <c r="SNE42" s="1"/>
      <c r="SNF42" s="1"/>
      <c r="SNG42" s="1"/>
      <c r="SNH42" s="1"/>
      <c r="SNI42" s="1"/>
      <c r="SNJ42" s="1"/>
      <c r="SNK42" s="1"/>
      <c r="SNL42" s="1"/>
      <c r="SNM42" s="1"/>
      <c r="SNN42" s="1"/>
      <c r="SNO42" s="1"/>
      <c r="SNP42" s="1"/>
      <c r="SNQ42" s="1"/>
      <c r="SNR42" s="1"/>
      <c r="SNS42" s="1"/>
      <c r="SNT42" s="1"/>
      <c r="SNU42" s="1"/>
      <c r="SNV42" s="1"/>
      <c r="SNW42" s="1"/>
      <c r="SNX42" s="1"/>
      <c r="SNY42" s="1"/>
      <c r="SNZ42" s="1"/>
      <c r="SOA42" s="1"/>
      <c r="SOB42" s="1"/>
      <c r="SOC42" s="1"/>
      <c r="SOD42" s="1"/>
      <c r="SOE42" s="1"/>
      <c r="SOF42" s="1"/>
      <c r="SOG42" s="1"/>
      <c r="SOH42" s="1"/>
      <c r="SOI42" s="1"/>
      <c r="SOJ42" s="1"/>
      <c r="SOK42" s="1"/>
      <c r="SOL42" s="1"/>
      <c r="SOM42" s="1"/>
      <c r="SON42" s="1"/>
      <c r="SOO42" s="1"/>
      <c r="SOP42" s="1"/>
      <c r="SOQ42" s="1"/>
      <c r="SOR42" s="1"/>
      <c r="SOS42" s="1"/>
      <c r="SOT42" s="1"/>
      <c r="SOU42" s="1"/>
      <c r="SOV42" s="1"/>
      <c r="SOW42" s="1"/>
      <c r="SOX42" s="1"/>
      <c r="SOY42" s="1"/>
      <c r="SOZ42" s="1"/>
      <c r="SPA42" s="1"/>
      <c r="SPB42" s="1"/>
      <c r="SPC42" s="1"/>
      <c r="SPD42" s="1"/>
      <c r="SPE42" s="1"/>
      <c r="SPF42" s="1"/>
      <c r="SPG42" s="1"/>
      <c r="SPH42" s="1"/>
      <c r="SPI42" s="1"/>
      <c r="SPJ42" s="1"/>
      <c r="SPK42" s="1"/>
      <c r="SPL42" s="1"/>
      <c r="SPM42" s="1"/>
      <c r="SPN42" s="1"/>
      <c r="SPO42" s="1"/>
      <c r="SPP42" s="1"/>
      <c r="SPQ42" s="1"/>
      <c r="SPR42" s="1"/>
      <c r="SPS42" s="1"/>
      <c r="SPT42" s="1"/>
      <c r="SPU42" s="1"/>
      <c r="SPV42" s="1"/>
      <c r="SPW42" s="1"/>
      <c r="SPX42" s="1"/>
      <c r="SPY42" s="1"/>
      <c r="SPZ42" s="1"/>
      <c r="SQA42" s="1"/>
      <c r="SQB42" s="1"/>
      <c r="SQC42" s="1"/>
      <c r="SQD42" s="1"/>
      <c r="SQE42" s="1"/>
      <c r="SQF42" s="1"/>
      <c r="SQG42" s="1"/>
      <c r="SQH42" s="1"/>
      <c r="SQI42" s="1"/>
      <c r="SQJ42" s="1"/>
      <c r="SQK42" s="1"/>
      <c r="SQL42" s="1"/>
      <c r="SQM42" s="1"/>
      <c r="SQN42" s="1"/>
      <c r="SQO42" s="1"/>
      <c r="SQP42" s="1"/>
      <c r="SQQ42" s="1"/>
      <c r="SQR42" s="1"/>
      <c r="SQS42" s="1"/>
      <c r="SQT42" s="1"/>
      <c r="SQU42" s="1"/>
      <c r="SQV42" s="1"/>
      <c r="SQW42" s="1"/>
      <c r="SQX42" s="1"/>
      <c r="SQY42" s="1"/>
      <c r="SQZ42" s="1"/>
      <c r="SRA42" s="1"/>
      <c r="SRB42" s="1"/>
      <c r="SRC42" s="1"/>
      <c r="SRD42" s="1"/>
      <c r="SRE42" s="1"/>
      <c r="SRF42" s="1"/>
      <c r="SRG42" s="1"/>
      <c r="SRH42" s="1"/>
      <c r="SRI42" s="1"/>
      <c r="SRJ42" s="1"/>
      <c r="SRK42" s="1"/>
      <c r="SRL42" s="1"/>
      <c r="SRM42" s="1"/>
      <c r="SRN42" s="1"/>
      <c r="SRO42" s="1"/>
      <c r="SRP42" s="1"/>
      <c r="SRQ42" s="1"/>
      <c r="SRR42" s="1"/>
      <c r="SRS42" s="1"/>
      <c r="SRT42" s="1"/>
      <c r="SRU42" s="1"/>
      <c r="SRV42" s="1"/>
      <c r="SRW42" s="1"/>
      <c r="SRX42" s="1"/>
      <c r="SRY42" s="1"/>
      <c r="SRZ42" s="1"/>
      <c r="SSA42" s="1"/>
      <c r="SSB42" s="1"/>
      <c r="SSC42" s="1"/>
      <c r="SSD42" s="1"/>
      <c r="SSE42" s="1"/>
      <c r="SSF42" s="1"/>
      <c r="SSG42" s="1"/>
      <c r="SSH42" s="1"/>
      <c r="SSI42" s="1"/>
      <c r="SSJ42" s="1"/>
      <c r="SSK42" s="1"/>
      <c r="SSL42" s="1"/>
      <c r="SSM42" s="1"/>
      <c r="SSN42" s="1"/>
      <c r="SSO42" s="1"/>
      <c r="SSP42" s="1"/>
      <c r="SSQ42" s="1"/>
      <c r="SSR42" s="1"/>
      <c r="SSS42" s="1"/>
      <c r="SST42" s="1"/>
      <c r="SSU42" s="1"/>
      <c r="SSV42" s="1"/>
      <c r="SSW42" s="1"/>
      <c r="SSX42" s="1"/>
      <c r="SSY42" s="1"/>
      <c r="SSZ42" s="1"/>
      <c r="STA42" s="1"/>
      <c r="STB42" s="1"/>
      <c r="STC42" s="1"/>
      <c r="STD42" s="1"/>
      <c r="STE42" s="1"/>
      <c r="STF42" s="1"/>
      <c r="STG42" s="1"/>
      <c r="STH42" s="1"/>
      <c r="STI42" s="1"/>
      <c r="STJ42" s="1"/>
      <c r="STK42" s="1"/>
      <c r="STL42" s="1"/>
      <c r="STM42" s="1"/>
      <c r="STN42" s="1"/>
      <c r="STO42" s="1"/>
      <c r="STP42" s="1"/>
      <c r="STQ42" s="1"/>
      <c r="STR42" s="1"/>
      <c r="STS42" s="1"/>
      <c r="STT42" s="1"/>
      <c r="STU42" s="1"/>
      <c r="STV42" s="1"/>
      <c r="STW42" s="1"/>
      <c r="STX42" s="1"/>
      <c r="STY42" s="1"/>
      <c r="STZ42" s="1"/>
      <c r="SUA42" s="1"/>
      <c r="SUB42" s="1"/>
      <c r="SUC42" s="1"/>
      <c r="SUD42" s="1"/>
      <c r="SUE42" s="1"/>
      <c r="SUF42" s="1"/>
      <c r="SUG42" s="1"/>
      <c r="SUH42" s="1"/>
      <c r="SUI42" s="1"/>
      <c r="SUJ42" s="1"/>
      <c r="SUK42" s="1"/>
      <c r="SUL42" s="1"/>
      <c r="SUM42" s="1"/>
      <c r="SUN42" s="1"/>
      <c r="SUO42" s="1"/>
      <c r="SUP42" s="1"/>
      <c r="SUQ42" s="1"/>
      <c r="SUR42" s="1"/>
      <c r="SUS42" s="1"/>
      <c r="SUT42" s="1"/>
      <c r="SUU42" s="1"/>
      <c r="SUV42" s="1"/>
      <c r="SUW42" s="1"/>
      <c r="SUX42" s="1"/>
      <c r="SUY42" s="1"/>
      <c r="SUZ42" s="1"/>
      <c r="SVA42" s="1"/>
      <c r="SVB42" s="1"/>
      <c r="SVC42" s="1"/>
      <c r="SVD42" s="1"/>
      <c r="SVE42" s="1"/>
      <c r="SVF42" s="1"/>
      <c r="SVG42" s="1"/>
      <c r="SVH42" s="1"/>
      <c r="SVI42" s="1"/>
      <c r="SVJ42" s="1"/>
      <c r="SVK42" s="1"/>
      <c r="SVL42" s="1"/>
      <c r="SVM42" s="1"/>
      <c r="SVN42" s="1"/>
      <c r="SVO42" s="1"/>
      <c r="SVP42" s="1"/>
      <c r="SVQ42" s="1"/>
      <c r="SVR42" s="1"/>
      <c r="SVS42" s="1"/>
      <c r="SVT42" s="1"/>
      <c r="SVU42" s="1"/>
      <c r="SVV42" s="1"/>
      <c r="SVW42" s="1"/>
      <c r="SVX42" s="1"/>
      <c r="SVY42" s="1"/>
      <c r="SVZ42" s="1"/>
      <c r="SWA42" s="1"/>
      <c r="SWB42" s="1"/>
      <c r="SWC42" s="1"/>
      <c r="SWD42" s="1"/>
      <c r="SWE42" s="1"/>
      <c r="SWF42" s="1"/>
      <c r="SWG42" s="1"/>
      <c r="SWH42" s="1"/>
      <c r="SWI42" s="1"/>
      <c r="SWJ42" s="1"/>
      <c r="SWK42" s="1"/>
      <c r="SWL42" s="1"/>
      <c r="SWM42" s="1"/>
      <c r="SWN42" s="1"/>
      <c r="SWO42" s="1"/>
      <c r="SWP42" s="1"/>
      <c r="SWQ42" s="1"/>
      <c r="SWR42" s="1"/>
      <c r="SWS42" s="1"/>
      <c r="SWT42" s="1"/>
      <c r="SWU42" s="1"/>
      <c r="SWV42" s="1"/>
      <c r="SWW42" s="1"/>
      <c r="SWX42" s="1"/>
      <c r="SWY42" s="1"/>
      <c r="SWZ42" s="1"/>
      <c r="SXA42" s="1"/>
      <c r="SXB42" s="1"/>
      <c r="SXC42" s="1"/>
      <c r="SXD42" s="1"/>
      <c r="SXE42" s="1"/>
      <c r="SXF42" s="1"/>
      <c r="SXG42" s="1"/>
      <c r="SXH42" s="1"/>
      <c r="SXI42" s="1"/>
      <c r="SXJ42" s="1"/>
      <c r="SXK42" s="1"/>
      <c r="SXL42" s="1"/>
      <c r="SXM42" s="1"/>
      <c r="SXN42" s="1"/>
      <c r="SXO42" s="1"/>
      <c r="SXP42" s="1"/>
      <c r="SXQ42" s="1"/>
      <c r="SXR42" s="1"/>
      <c r="SXS42" s="1"/>
      <c r="SXT42" s="1"/>
      <c r="SXU42" s="1"/>
      <c r="SXV42" s="1"/>
      <c r="SXW42" s="1"/>
      <c r="SXX42" s="1"/>
      <c r="SXY42" s="1"/>
      <c r="SXZ42" s="1"/>
      <c r="SYA42" s="1"/>
      <c r="SYB42" s="1"/>
      <c r="SYC42" s="1"/>
      <c r="SYD42" s="1"/>
      <c r="SYE42" s="1"/>
      <c r="SYF42" s="1"/>
      <c r="SYG42" s="1"/>
      <c r="SYH42" s="1"/>
      <c r="SYI42" s="1"/>
      <c r="SYJ42" s="1"/>
      <c r="SYK42" s="1"/>
      <c r="SYL42" s="1"/>
      <c r="SYM42" s="1"/>
      <c r="SYN42" s="1"/>
      <c r="SYO42" s="1"/>
      <c r="SYP42" s="1"/>
      <c r="SYQ42" s="1"/>
      <c r="SYR42" s="1"/>
      <c r="SYS42" s="1"/>
      <c r="SYT42" s="1"/>
      <c r="SYU42" s="1"/>
      <c r="SYV42" s="1"/>
      <c r="SYW42" s="1"/>
      <c r="SYX42" s="1"/>
      <c r="SYY42" s="1"/>
      <c r="SYZ42" s="1"/>
      <c r="SZA42" s="1"/>
      <c r="SZB42" s="1"/>
      <c r="SZC42" s="1"/>
      <c r="SZD42" s="1"/>
      <c r="SZE42" s="1"/>
      <c r="SZF42" s="1"/>
      <c r="SZG42" s="1"/>
      <c r="SZH42" s="1"/>
      <c r="SZI42" s="1"/>
      <c r="SZJ42" s="1"/>
      <c r="SZK42" s="1"/>
      <c r="SZL42" s="1"/>
      <c r="SZM42" s="1"/>
      <c r="SZN42" s="1"/>
      <c r="SZO42" s="1"/>
      <c r="SZP42" s="1"/>
      <c r="SZQ42" s="1"/>
      <c r="SZR42" s="1"/>
      <c r="SZS42" s="1"/>
      <c r="SZT42" s="1"/>
      <c r="SZU42" s="1"/>
      <c r="SZV42" s="1"/>
      <c r="SZW42" s="1"/>
      <c r="SZX42" s="1"/>
      <c r="SZY42" s="1"/>
      <c r="SZZ42" s="1"/>
      <c r="TAA42" s="1"/>
      <c r="TAB42" s="1"/>
      <c r="TAC42" s="1"/>
      <c r="TAD42" s="1"/>
      <c r="TAE42" s="1"/>
      <c r="TAF42" s="1"/>
      <c r="TAG42" s="1"/>
      <c r="TAH42" s="1"/>
      <c r="TAI42" s="1"/>
      <c r="TAJ42" s="1"/>
      <c r="TAK42" s="1"/>
      <c r="TAL42" s="1"/>
      <c r="TAM42" s="1"/>
      <c r="TAN42" s="1"/>
      <c r="TAO42" s="1"/>
      <c r="TAP42" s="1"/>
      <c r="TAQ42" s="1"/>
      <c r="TAR42" s="1"/>
      <c r="TAS42" s="1"/>
      <c r="TAT42" s="1"/>
      <c r="TAU42" s="1"/>
      <c r="TAV42" s="1"/>
      <c r="TAW42" s="1"/>
      <c r="TAX42" s="1"/>
      <c r="TAY42" s="1"/>
      <c r="TAZ42" s="1"/>
      <c r="TBA42" s="1"/>
      <c r="TBB42" s="1"/>
      <c r="TBC42" s="1"/>
      <c r="TBD42" s="1"/>
      <c r="TBE42" s="1"/>
      <c r="TBF42" s="1"/>
      <c r="TBG42" s="1"/>
      <c r="TBH42" s="1"/>
      <c r="TBI42" s="1"/>
      <c r="TBJ42" s="1"/>
      <c r="TBK42" s="1"/>
      <c r="TBL42" s="1"/>
      <c r="TBM42" s="1"/>
      <c r="TBN42" s="1"/>
      <c r="TBO42" s="1"/>
      <c r="TBP42" s="1"/>
      <c r="TBQ42" s="1"/>
      <c r="TBR42" s="1"/>
      <c r="TBS42" s="1"/>
      <c r="TBT42" s="1"/>
      <c r="TBU42" s="1"/>
      <c r="TBV42" s="1"/>
      <c r="TBW42" s="1"/>
      <c r="TBX42" s="1"/>
      <c r="TBY42" s="1"/>
      <c r="TBZ42" s="1"/>
      <c r="TCA42" s="1"/>
      <c r="TCB42" s="1"/>
      <c r="TCC42" s="1"/>
      <c r="TCD42" s="1"/>
      <c r="TCE42" s="1"/>
      <c r="TCF42" s="1"/>
      <c r="TCG42" s="1"/>
      <c r="TCH42" s="1"/>
      <c r="TCI42" s="1"/>
      <c r="TCJ42" s="1"/>
      <c r="TCK42" s="1"/>
      <c r="TCL42" s="1"/>
      <c r="TCM42" s="1"/>
      <c r="TCN42" s="1"/>
      <c r="TCO42" s="1"/>
      <c r="TCP42" s="1"/>
      <c r="TCQ42" s="1"/>
      <c r="TCR42" s="1"/>
      <c r="TCS42" s="1"/>
      <c r="TCT42" s="1"/>
      <c r="TCU42" s="1"/>
      <c r="TCV42" s="1"/>
      <c r="TCW42" s="1"/>
      <c r="TCX42" s="1"/>
      <c r="TCY42" s="1"/>
      <c r="TCZ42" s="1"/>
      <c r="TDA42" s="1"/>
      <c r="TDB42" s="1"/>
      <c r="TDC42" s="1"/>
      <c r="TDD42" s="1"/>
      <c r="TDE42" s="1"/>
      <c r="TDF42" s="1"/>
      <c r="TDG42" s="1"/>
      <c r="TDH42" s="1"/>
      <c r="TDI42" s="1"/>
      <c r="TDJ42" s="1"/>
      <c r="TDK42" s="1"/>
      <c r="TDL42" s="1"/>
      <c r="TDM42" s="1"/>
      <c r="TDN42" s="1"/>
      <c r="TDO42" s="1"/>
      <c r="TDP42" s="1"/>
      <c r="TDQ42" s="1"/>
      <c r="TDR42" s="1"/>
      <c r="TDS42" s="1"/>
      <c r="TDT42" s="1"/>
      <c r="TDU42" s="1"/>
      <c r="TDV42" s="1"/>
      <c r="TDW42" s="1"/>
      <c r="TDX42" s="1"/>
      <c r="TDY42" s="1"/>
      <c r="TDZ42" s="1"/>
      <c r="TEA42" s="1"/>
      <c r="TEB42" s="1"/>
      <c r="TEC42" s="1"/>
      <c r="TED42" s="1"/>
      <c r="TEE42" s="1"/>
      <c r="TEF42" s="1"/>
      <c r="TEG42" s="1"/>
      <c r="TEH42" s="1"/>
      <c r="TEI42" s="1"/>
      <c r="TEJ42" s="1"/>
      <c r="TEK42" s="1"/>
      <c r="TEL42" s="1"/>
      <c r="TEM42" s="1"/>
      <c r="TEN42" s="1"/>
      <c r="TEO42" s="1"/>
      <c r="TEP42" s="1"/>
      <c r="TEQ42" s="1"/>
      <c r="TER42" s="1"/>
      <c r="TES42" s="1"/>
      <c r="TET42" s="1"/>
      <c r="TEU42" s="1"/>
      <c r="TEV42" s="1"/>
      <c r="TEW42" s="1"/>
      <c r="TEX42" s="1"/>
      <c r="TEY42" s="1"/>
      <c r="TEZ42" s="1"/>
      <c r="TFA42" s="1"/>
      <c r="TFB42" s="1"/>
      <c r="TFC42" s="1"/>
      <c r="TFD42" s="1"/>
      <c r="TFE42" s="1"/>
      <c r="TFF42" s="1"/>
      <c r="TFG42" s="1"/>
      <c r="TFH42" s="1"/>
      <c r="TFI42" s="1"/>
      <c r="TFJ42" s="1"/>
      <c r="TFK42" s="1"/>
      <c r="TFL42" s="1"/>
      <c r="TFM42" s="1"/>
      <c r="TFN42" s="1"/>
      <c r="TFO42" s="1"/>
      <c r="TFP42" s="1"/>
      <c r="TFQ42" s="1"/>
      <c r="TFR42" s="1"/>
      <c r="TFS42" s="1"/>
      <c r="TFT42" s="1"/>
      <c r="TFU42" s="1"/>
      <c r="TFV42" s="1"/>
      <c r="TFW42" s="1"/>
      <c r="TFX42" s="1"/>
      <c r="TFY42" s="1"/>
      <c r="TFZ42" s="1"/>
      <c r="TGA42" s="1"/>
      <c r="TGB42" s="1"/>
      <c r="TGC42" s="1"/>
      <c r="TGD42" s="1"/>
      <c r="TGE42" s="1"/>
      <c r="TGF42" s="1"/>
      <c r="TGG42" s="1"/>
      <c r="TGH42" s="1"/>
      <c r="TGI42" s="1"/>
      <c r="TGJ42" s="1"/>
      <c r="TGK42" s="1"/>
      <c r="TGL42" s="1"/>
      <c r="TGM42" s="1"/>
      <c r="TGN42" s="1"/>
      <c r="TGO42" s="1"/>
      <c r="TGP42" s="1"/>
      <c r="TGQ42" s="1"/>
      <c r="TGR42" s="1"/>
      <c r="TGS42" s="1"/>
      <c r="TGT42" s="1"/>
      <c r="TGU42" s="1"/>
      <c r="TGV42" s="1"/>
      <c r="TGW42" s="1"/>
      <c r="TGX42" s="1"/>
      <c r="TGY42" s="1"/>
      <c r="TGZ42" s="1"/>
      <c r="THA42" s="1"/>
      <c r="THB42" s="1"/>
      <c r="THC42" s="1"/>
      <c r="THD42" s="1"/>
      <c r="THE42" s="1"/>
      <c r="THF42" s="1"/>
      <c r="THG42" s="1"/>
      <c r="THH42" s="1"/>
      <c r="THI42" s="1"/>
      <c r="THJ42" s="1"/>
      <c r="THK42" s="1"/>
      <c r="THL42" s="1"/>
      <c r="THM42" s="1"/>
      <c r="THN42" s="1"/>
      <c r="THO42" s="1"/>
      <c r="THP42" s="1"/>
      <c r="THQ42" s="1"/>
      <c r="THR42" s="1"/>
      <c r="THS42" s="1"/>
      <c r="THT42" s="1"/>
      <c r="THU42" s="1"/>
      <c r="THV42" s="1"/>
      <c r="THW42" s="1"/>
      <c r="THX42" s="1"/>
      <c r="THY42" s="1"/>
      <c r="THZ42" s="1"/>
      <c r="TIA42" s="1"/>
      <c r="TIB42" s="1"/>
      <c r="TIC42" s="1"/>
      <c r="TID42" s="1"/>
      <c r="TIE42" s="1"/>
      <c r="TIF42" s="1"/>
      <c r="TIG42" s="1"/>
      <c r="TIH42" s="1"/>
      <c r="TII42" s="1"/>
      <c r="TIJ42" s="1"/>
      <c r="TIK42" s="1"/>
      <c r="TIL42" s="1"/>
      <c r="TIM42" s="1"/>
      <c r="TIN42" s="1"/>
      <c r="TIO42" s="1"/>
      <c r="TIP42" s="1"/>
      <c r="TIQ42" s="1"/>
      <c r="TIR42" s="1"/>
      <c r="TIS42" s="1"/>
      <c r="TIT42" s="1"/>
      <c r="TIU42" s="1"/>
      <c r="TIV42" s="1"/>
      <c r="TIW42" s="1"/>
      <c r="TIX42" s="1"/>
      <c r="TIY42" s="1"/>
      <c r="TIZ42" s="1"/>
      <c r="TJA42" s="1"/>
      <c r="TJB42" s="1"/>
      <c r="TJC42" s="1"/>
      <c r="TJD42" s="1"/>
      <c r="TJE42" s="1"/>
      <c r="TJF42" s="1"/>
      <c r="TJG42" s="1"/>
      <c r="TJH42" s="1"/>
      <c r="TJI42" s="1"/>
      <c r="TJJ42" s="1"/>
      <c r="TJK42" s="1"/>
      <c r="TJL42" s="1"/>
      <c r="TJM42" s="1"/>
      <c r="TJN42" s="1"/>
      <c r="TJO42" s="1"/>
      <c r="TJP42" s="1"/>
      <c r="TJQ42" s="1"/>
      <c r="TJR42" s="1"/>
      <c r="TJS42" s="1"/>
      <c r="TJT42" s="1"/>
      <c r="TJU42" s="1"/>
      <c r="TJV42" s="1"/>
      <c r="TJW42" s="1"/>
      <c r="TJX42" s="1"/>
      <c r="TJY42" s="1"/>
      <c r="TJZ42" s="1"/>
      <c r="TKA42" s="1"/>
      <c r="TKB42" s="1"/>
      <c r="TKC42" s="1"/>
      <c r="TKD42" s="1"/>
      <c r="TKE42" s="1"/>
      <c r="TKF42" s="1"/>
      <c r="TKG42" s="1"/>
      <c r="TKH42" s="1"/>
      <c r="TKI42" s="1"/>
      <c r="TKJ42" s="1"/>
      <c r="TKK42" s="1"/>
      <c r="TKL42" s="1"/>
      <c r="TKM42" s="1"/>
      <c r="TKN42" s="1"/>
      <c r="TKO42" s="1"/>
      <c r="TKP42" s="1"/>
      <c r="TKQ42" s="1"/>
      <c r="TKR42" s="1"/>
      <c r="TKS42" s="1"/>
      <c r="TKT42" s="1"/>
      <c r="TKU42" s="1"/>
      <c r="TKV42" s="1"/>
      <c r="TKW42" s="1"/>
      <c r="TKX42" s="1"/>
      <c r="TKY42" s="1"/>
      <c r="TKZ42" s="1"/>
      <c r="TLA42" s="1"/>
      <c r="TLB42" s="1"/>
      <c r="TLC42" s="1"/>
      <c r="TLD42" s="1"/>
      <c r="TLE42" s="1"/>
      <c r="TLF42" s="1"/>
      <c r="TLG42" s="1"/>
      <c r="TLH42" s="1"/>
      <c r="TLI42" s="1"/>
      <c r="TLJ42" s="1"/>
      <c r="TLK42" s="1"/>
      <c r="TLL42" s="1"/>
      <c r="TLM42" s="1"/>
      <c r="TLN42" s="1"/>
      <c r="TLO42" s="1"/>
      <c r="TLP42" s="1"/>
      <c r="TLQ42" s="1"/>
      <c r="TLR42" s="1"/>
      <c r="TLS42" s="1"/>
      <c r="TLT42" s="1"/>
      <c r="TLU42" s="1"/>
      <c r="TLV42" s="1"/>
      <c r="TLW42" s="1"/>
      <c r="TLX42" s="1"/>
      <c r="TLY42" s="1"/>
      <c r="TLZ42" s="1"/>
      <c r="TMA42" s="1"/>
      <c r="TMB42" s="1"/>
      <c r="TMC42" s="1"/>
      <c r="TMD42" s="1"/>
      <c r="TME42" s="1"/>
      <c r="TMF42" s="1"/>
      <c r="TMG42" s="1"/>
      <c r="TMH42" s="1"/>
      <c r="TMI42" s="1"/>
      <c r="TMJ42" s="1"/>
      <c r="TMK42" s="1"/>
      <c r="TML42" s="1"/>
      <c r="TMM42" s="1"/>
      <c r="TMN42" s="1"/>
      <c r="TMO42" s="1"/>
      <c r="TMP42" s="1"/>
      <c r="TMQ42" s="1"/>
      <c r="TMR42" s="1"/>
      <c r="TMS42" s="1"/>
      <c r="TMT42" s="1"/>
      <c r="TMU42" s="1"/>
      <c r="TMV42" s="1"/>
      <c r="TMW42" s="1"/>
      <c r="TMX42" s="1"/>
      <c r="TMY42" s="1"/>
      <c r="TMZ42" s="1"/>
      <c r="TNA42" s="1"/>
      <c r="TNB42" s="1"/>
      <c r="TNC42" s="1"/>
      <c r="TND42" s="1"/>
      <c r="TNE42" s="1"/>
      <c r="TNF42" s="1"/>
      <c r="TNG42" s="1"/>
      <c r="TNH42" s="1"/>
      <c r="TNI42" s="1"/>
      <c r="TNJ42" s="1"/>
      <c r="TNK42" s="1"/>
      <c r="TNL42" s="1"/>
      <c r="TNM42" s="1"/>
      <c r="TNN42" s="1"/>
      <c r="TNO42" s="1"/>
      <c r="TNP42" s="1"/>
      <c r="TNQ42" s="1"/>
      <c r="TNR42" s="1"/>
      <c r="TNS42" s="1"/>
      <c r="TNT42" s="1"/>
      <c r="TNU42" s="1"/>
      <c r="TNV42" s="1"/>
      <c r="TNW42" s="1"/>
      <c r="TNX42" s="1"/>
      <c r="TNY42" s="1"/>
      <c r="TNZ42" s="1"/>
      <c r="TOA42" s="1"/>
      <c r="TOB42" s="1"/>
      <c r="TOC42" s="1"/>
      <c r="TOD42" s="1"/>
      <c r="TOE42" s="1"/>
      <c r="TOF42" s="1"/>
      <c r="TOG42" s="1"/>
      <c r="TOH42" s="1"/>
      <c r="TOI42" s="1"/>
      <c r="TOJ42" s="1"/>
      <c r="TOK42" s="1"/>
      <c r="TOL42" s="1"/>
      <c r="TOM42" s="1"/>
      <c r="TON42" s="1"/>
      <c r="TOO42" s="1"/>
      <c r="TOP42" s="1"/>
      <c r="TOQ42" s="1"/>
      <c r="TOR42" s="1"/>
      <c r="TOS42" s="1"/>
      <c r="TOT42" s="1"/>
      <c r="TOU42" s="1"/>
      <c r="TOV42" s="1"/>
      <c r="TOW42" s="1"/>
      <c r="TOX42" s="1"/>
      <c r="TOY42" s="1"/>
      <c r="TOZ42" s="1"/>
      <c r="TPA42" s="1"/>
      <c r="TPB42" s="1"/>
      <c r="TPC42" s="1"/>
      <c r="TPD42" s="1"/>
      <c r="TPE42" s="1"/>
      <c r="TPF42" s="1"/>
      <c r="TPG42" s="1"/>
      <c r="TPH42" s="1"/>
      <c r="TPI42" s="1"/>
      <c r="TPJ42" s="1"/>
      <c r="TPK42" s="1"/>
      <c r="TPL42" s="1"/>
      <c r="TPM42" s="1"/>
      <c r="TPN42" s="1"/>
      <c r="TPO42" s="1"/>
      <c r="TPP42" s="1"/>
      <c r="TPQ42" s="1"/>
      <c r="TPR42" s="1"/>
      <c r="TPS42" s="1"/>
      <c r="TPT42" s="1"/>
      <c r="TPU42" s="1"/>
      <c r="TPV42" s="1"/>
      <c r="TPW42" s="1"/>
      <c r="TPX42" s="1"/>
      <c r="TPY42" s="1"/>
      <c r="TPZ42" s="1"/>
      <c r="TQA42" s="1"/>
      <c r="TQB42" s="1"/>
      <c r="TQC42" s="1"/>
      <c r="TQD42" s="1"/>
      <c r="TQE42" s="1"/>
      <c r="TQF42" s="1"/>
      <c r="TQG42" s="1"/>
      <c r="TQH42" s="1"/>
      <c r="TQI42" s="1"/>
      <c r="TQJ42" s="1"/>
      <c r="TQK42" s="1"/>
      <c r="TQL42" s="1"/>
      <c r="TQM42" s="1"/>
      <c r="TQN42" s="1"/>
      <c r="TQO42" s="1"/>
      <c r="TQP42" s="1"/>
      <c r="TQQ42" s="1"/>
      <c r="TQR42" s="1"/>
      <c r="TQS42" s="1"/>
      <c r="TQT42" s="1"/>
      <c r="TQU42" s="1"/>
      <c r="TQV42" s="1"/>
      <c r="TQW42" s="1"/>
      <c r="TQX42" s="1"/>
      <c r="TQY42" s="1"/>
      <c r="TQZ42" s="1"/>
      <c r="TRA42" s="1"/>
      <c r="TRB42" s="1"/>
      <c r="TRC42" s="1"/>
      <c r="TRD42" s="1"/>
      <c r="TRE42" s="1"/>
      <c r="TRF42" s="1"/>
      <c r="TRG42" s="1"/>
      <c r="TRH42" s="1"/>
      <c r="TRI42" s="1"/>
      <c r="TRJ42" s="1"/>
      <c r="TRK42" s="1"/>
      <c r="TRL42" s="1"/>
      <c r="TRM42" s="1"/>
      <c r="TRN42" s="1"/>
      <c r="TRO42" s="1"/>
      <c r="TRP42" s="1"/>
      <c r="TRQ42" s="1"/>
      <c r="TRR42" s="1"/>
      <c r="TRS42" s="1"/>
      <c r="TRT42" s="1"/>
      <c r="TRU42" s="1"/>
      <c r="TRV42" s="1"/>
      <c r="TRW42" s="1"/>
      <c r="TRX42" s="1"/>
      <c r="TRY42" s="1"/>
      <c r="TRZ42" s="1"/>
      <c r="TSA42" s="1"/>
      <c r="TSB42" s="1"/>
      <c r="TSC42" s="1"/>
      <c r="TSD42" s="1"/>
      <c r="TSE42" s="1"/>
      <c r="TSF42" s="1"/>
      <c r="TSG42" s="1"/>
      <c r="TSH42" s="1"/>
      <c r="TSI42" s="1"/>
      <c r="TSJ42" s="1"/>
      <c r="TSK42" s="1"/>
      <c r="TSL42" s="1"/>
      <c r="TSM42" s="1"/>
      <c r="TSN42" s="1"/>
      <c r="TSO42" s="1"/>
      <c r="TSP42" s="1"/>
      <c r="TSQ42" s="1"/>
      <c r="TSR42" s="1"/>
      <c r="TSS42" s="1"/>
      <c r="TST42" s="1"/>
      <c r="TSU42" s="1"/>
      <c r="TSV42" s="1"/>
      <c r="TSW42" s="1"/>
      <c r="TSX42" s="1"/>
      <c r="TSY42" s="1"/>
      <c r="TSZ42" s="1"/>
      <c r="TTA42" s="1"/>
      <c r="TTB42" s="1"/>
      <c r="TTC42" s="1"/>
      <c r="TTD42" s="1"/>
      <c r="TTE42" s="1"/>
      <c r="TTF42" s="1"/>
      <c r="TTG42" s="1"/>
      <c r="TTH42" s="1"/>
      <c r="TTI42" s="1"/>
      <c r="TTJ42" s="1"/>
      <c r="TTK42" s="1"/>
      <c r="TTL42" s="1"/>
      <c r="TTM42" s="1"/>
      <c r="TTN42" s="1"/>
      <c r="TTO42" s="1"/>
      <c r="TTP42" s="1"/>
      <c r="TTQ42" s="1"/>
      <c r="TTR42" s="1"/>
      <c r="TTS42" s="1"/>
      <c r="TTT42" s="1"/>
      <c r="TTU42" s="1"/>
      <c r="TTV42" s="1"/>
      <c r="TTW42" s="1"/>
      <c r="TTX42" s="1"/>
      <c r="TTY42" s="1"/>
      <c r="TTZ42" s="1"/>
      <c r="TUA42" s="1"/>
      <c r="TUB42" s="1"/>
      <c r="TUC42" s="1"/>
      <c r="TUD42" s="1"/>
      <c r="TUE42" s="1"/>
      <c r="TUF42" s="1"/>
      <c r="TUG42" s="1"/>
      <c r="TUH42" s="1"/>
      <c r="TUI42" s="1"/>
      <c r="TUJ42" s="1"/>
      <c r="TUK42" s="1"/>
      <c r="TUL42" s="1"/>
      <c r="TUM42" s="1"/>
      <c r="TUN42" s="1"/>
      <c r="TUO42" s="1"/>
      <c r="TUP42" s="1"/>
      <c r="TUQ42" s="1"/>
      <c r="TUR42" s="1"/>
      <c r="TUS42" s="1"/>
      <c r="TUT42" s="1"/>
      <c r="TUU42" s="1"/>
      <c r="TUV42" s="1"/>
      <c r="TUW42" s="1"/>
      <c r="TUX42" s="1"/>
      <c r="TUY42" s="1"/>
      <c r="TUZ42" s="1"/>
      <c r="TVA42" s="1"/>
      <c r="TVB42" s="1"/>
      <c r="TVC42" s="1"/>
      <c r="TVD42" s="1"/>
      <c r="TVE42" s="1"/>
      <c r="TVF42" s="1"/>
      <c r="TVG42" s="1"/>
      <c r="TVH42" s="1"/>
      <c r="TVI42" s="1"/>
      <c r="TVJ42" s="1"/>
      <c r="TVK42" s="1"/>
      <c r="TVL42" s="1"/>
      <c r="TVM42" s="1"/>
      <c r="TVN42" s="1"/>
      <c r="TVO42" s="1"/>
      <c r="TVP42" s="1"/>
      <c r="TVQ42" s="1"/>
      <c r="TVR42" s="1"/>
      <c r="TVS42" s="1"/>
      <c r="TVT42" s="1"/>
      <c r="TVU42" s="1"/>
      <c r="TVV42" s="1"/>
      <c r="TVW42" s="1"/>
      <c r="TVX42" s="1"/>
      <c r="TVY42" s="1"/>
      <c r="TVZ42" s="1"/>
      <c r="TWA42" s="1"/>
      <c r="TWB42" s="1"/>
      <c r="TWC42" s="1"/>
      <c r="TWD42" s="1"/>
      <c r="TWE42" s="1"/>
      <c r="TWF42" s="1"/>
      <c r="TWG42" s="1"/>
      <c r="TWH42" s="1"/>
      <c r="TWI42" s="1"/>
      <c r="TWJ42" s="1"/>
      <c r="TWK42" s="1"/>
      <c r="TWL42" s="1"/>
      <c r="TWM42" s="1"/>
      <c r="TWN42" s="1"/>
      <c r="TWO42" s="1"/>
      <c r="TWP42" s="1"/>
      <c r="TWQ42" s="1"/>
      <c r="TWR42" s="1"/>
      <c r="TWS42" s="1"/>
      <c r="TWT42" s="1"/>
      <c r="TWU42" s="1"/>
      <c r="TWV42" s="1"/>
      <c r="TWW42" s="1"/>
      <c r="TWX42" s="1"/>
      <c r="TWY42" s="1"/>
      <c r="TWZ42" s="1"/>
      <c r="TXA42" s="1"/>
      <c r="TXB42" s="1"/>
      <c r="TXC42" s="1"/>
      <c r="TXD42" s="1"/>
      <c r="TXE42" s="1"/>
      <c r="TXF42" s="1"/>
      <c r="TXG42" s="1"/>
      <c r="TXH42" s="1"/>
      <c r="TXI42" s="1"/>
      <c r="TXJ42" s="1"/>
      <c r="TXK42" s="1"/>
      <c r="TXL42" s="1"/>
      <c r="TXM42" s="1"/>
      <c r="TXN42" s="1"/>
      <c r="TXO42" s="1"/>
      <c r="TXP42" s="1"/>
      <c r="TXQ42" s="1"/>
      <c r="TXR42" s="1"/>
      <c r="TXS42" s="1"/>
      <c r="TXT42" s="1"/>
      <c r="TXU42" s="1"/>
      <c r="TXV42" s="1"/>
      <c r="TXW42" s="1"/>
      <c r="TXX42" s="1"/>
      <c r="TXY42" s="1"/>
      <c r="TXZ42" s="1"/>
      <c r="TYA42" s="1"/>
      <c r="TYB42" s="1"/>
      <c r="TYC42" s="1"/>
      <c r="TYD42" s="1"/>
      <c r="TYE42" s="1"/>
      <c r="TYF42" s="1"/>
      <c r="TYG42" s="1"/>
      <c r="TYH42" s="1"/>
      <c r="TYI42" s="1"/>
      <c r="TYJ42" s="1"/>
      <c r="TYK42" s="1"/>
      <c r="TYL42" s="1"/>
      <c r="TYM42" s="1"/>
      <c r="TYN42" s="1"/>
      <c r="TYO42" s="1"/>
      <c r="TYP42" s="1"/>
      <c r="TYQ42" s="1"/>
      <c r="TYR42" s="1"/>
      <c r="TYS42" s="1"/>
      <c r="TYT42" s="1"/>
      <c r="TYU42" s="1"/>
      <c r="TYV42" s="1"/>
      <c r="TYW42" s="1"/>
      <c r="TYX42" s="1"/>
      <c r="TYY42" s="1"/>
      <c r="TYZ42" s="1"/>
      <c r="TZA42" s="1"/>
      <c r="TZB42" s="1"/>
      <c r="TZC42" s="1"/>
      <c r="TZD42" s="1"/>
      <c r="TZE42" s="1"/>
      <c r="TZF42" s="1"/>
      <c r="TZG42" s="1"/>
      <c r="TZH42" s="1"/>
      <c r="TZI42" s="1"/>
      <c r="TZJ42" s="1"/>
      <c r="TZK42" s="1"/>
      <c r="TZL42" s="1"/>
      <c r="TZM42" s="1"/>
      <c r="TZN42" s="1"/>
      <c r="TZO42" s="1"/>
      <c r="TZP42" s="1"/>
      <c r="TZQ42" s="1"/>
      <c r="TZR42" s="1"/>
      <c r="TZS42" s="1"/>
      <c r="TZT42" s="1"/>
      <c r="TZU42" s="1"/>
      <c r="TZV42" s="1"/>
      <c r="TZW42" s="1"/>
      <c r="TZX42" s="1"/>
      <c r="TZY42" s="1"/>
      <c r="TZZ42" s="1"/>
      <c r="UAA42" s="1"/>
      <c r="UAB42" s="1"/>
      <c r="UAC42" s="1"/>
      <c r="UAD42" s="1"/>
      <c r="UAE42" s="1"/>
      <c r="UAF42" s="1"/>
      <c r="UAG42" s="1"/>
      <c r="UAH42" s="1"/>
      <c r="UAI42" s="1"/>
      <c r="UAJ42" s="1"/>
      <c r="UAK42" s="1"/>
      <c r="UAL42" s="1"/>
      <c r="UAM42" s="1"/>
      <c r="UAN42" s="1"/>
      <c r="UAO42" s="1"/>
      <c r="UAP42" s="1"/>
      <c r="UAQ42" s="1"/>
      <c r="UAR42" s="1"/>
      <c r="UAS42" s="1"/>
      <c r="UAT42" s="1"/>
      <c r="UAU42" s="1"/>
      <c r="UAV42" s="1"/>
      <c r="UAW42" s="1"/>
      <c r="UAX42" s="1"/>
      <c r="UAY42" s="1"/>
      <c r="UAZ42" s="1"/>
      <c r="UBA42" s="1"/>
      <c r="UBB42" s="1"/>
      <c r="UBC42" s="1"/>
      <c r="UBD42" s="1"/>
      <c r="UBE42" s="1"/>
      <c r="UBF42" s="1"/>
      <c r="UBG42" s="1"/>
      <c r="UBH42" s="1"/>
      <c r="UBI42" s="1"/>
      <c r="UBJ42" s="1"/>
      <c r="UBK42" s="1"/>
      <c r="UBL42" s="1"/>
      <c r="UBM42" s="1"/>
      <c r="UBN42" s="1"/>
      <c r="UBO42" s="1"/>
      <c r="UBP42" s="1"/>
      <c r="UBQ42" s="1"/>
      <c r="UBR42" s="1"/>
      <c r="UBS42" s="1"/>
      <c r="UBT42" s="1"/>
      <c r="UBU42" s="1"/>
      <c r="UBV42" s="1"/>
      <c r="UBW42" s="1"/>
      <c r="UBX42" s="1"/>
      <c r="UBY42" s="1"/>
      <c r="UBZ42" s="1"/>
      <c r="UCA42" s="1"/>
      <c r="UCB42" s="1"/>
      <c r="UCC42" s="1"/>
      <c r="UCD42" s="1"/>
      <c r="UCE42" s="1"/>
      <c r="UCF42" s="1"/>
      <c r="UCG42" s="1"/>
      <c r="UCH42" s="1"/>
      <c r="UCI42" s="1"/>
      <c r="UCJ42" s="1"/>
      <c r="UCK42" s="1"/>
      <c r="UCL42" s="1"/>
      <c r="UCM42" s="1"/>
      <c r="UCN42" s="1"/>
      <c r="UCO42" s="1"/>
      <c r="UCP42" s="1"/>
      <c r="UCQ42" s="1"/>
      <c r="UCR42" s="1"/>
      <c r="UCS42" s="1"/>
      <c r="UCT42" s="1"/>
      <c r="UCU42" s="1"/>
      <c r="UCV42" s="1"/>
      <c r="UCW42" s="1"/>
      <c r="UCX42" s="1"/>
      <c r="UCY42" s="1"/>
      <c r="UCZ42" s="1"/>
      <c r="UDA42" s="1"/>
      <c r="UDB42" s="1"/>
      <c r="UDC42" s="1"/>
      <c r="UDD42" s="1"/>
      <c r="UDE42" s="1"/>
      <c r="UDF42" s="1"/>
      <c r="UDG42" s="1"/>
      <c r="UDH42" s="1"/>
      <c r="UDI42" s="1"/>
      <c r="UDJ42" s="1"/>
      <c r="UDK42" s="1"/>
      <c r="UDL42" s="1"/>
      <c r="UDM42" s="1"/>
      <c r="UDN42" s="1"/>
      <c r="UDO42" s="1"/>
      <c r="UDP42" s="1"/>
      <c r="UDQ42" s="1"/>
      <c r="UDR42" s="1"/>
      <c r="UDS42" s="1"/>
      <c r="UDT42" s="1"/>
      <c r="UDU42" s="1"/>
      <c r="UDV42" s="1"/>
      <c r="UDW42" s="1"/>
      <c r="UDX42" s="1"/>
      <c r="UDY42" s="1"/>
      <c r="UDZ42" s="1"/>
      <c r="UEA42" s="1"/>
      <c r="UEB42" s="1"/>
      <c r="UEC42" s="1"/>
      <c r="UED42" s="1"/>
      <c r="UEE42" s="1"/>
      <c r="UEF42" s="1"/>
      <c r="UEG42" s="1"/>
      <c r="UEH42" s="1"/>
      <c r="UEI42" s="1"/>
      <c r="UEJ42" s="1"/>
      <c r="UEK42" s="1"/>
      <c r="UEL42" s="1"/>
      <c r="UEM42" s="1"/>
      <c r="UEN42" s="1"/>
      <c r="UEO42" s="1"/>
      <c r="UEP42" s="1"/>
      <c r="UEQ42" s="1"/>
      <c r="UER42" s="1"/>
      <c r="UES42" s="1"/>
      <c r="UET42" s="1"/>
      <c r="UEU42" s="1"/>
      <c r="UEV42" s="1"/>
      <c r="UEW42" s="1"/>
      <c r="UEX42" s="1"/>
      <c r="UEY42" s="1"/>
      <c r="UEZ42" s="1"/>
      <c r="UFA42" s="1"/>
      <c r="UFB42" s="1"/>
      <c r="UFC42" s="1"/>
      <c r="UFD42" s="1"/>
      <c r="UFE42" s="1"/>
      <c r="UFF42" s="1"/>
      <c r="UFG42" s="1"/>
      <c r="UFH42" s="1"/>
      <c r="UFI42" s="1"/>
      <c r="UFJ42" s="1"/>
      <c r="UFK42" s="1"/>
      <c r="UFL42" s="1"/>
      <c r="UFM42" s="1"/>
      <c r="UFN42" s="1"/>
      <c r="UFO42" s="1"/>
      <c r="UFP42" s="1"/>
      <c r="UFQ42" s="1"/>
      <c r="UFR42" s="1"/>
      <c r="UFS42" s="1"/>
      <c r="UFT42" s="1"/>
      <c r="UFU42" s="1"/>
      <c r="UFV42" s="1"/>
      <c r="UFW42" s="1"/>
      <c r="UFX42" s="1"/>
      <c r="UFY42" s="1"/>
      <c r="UFZ42" s="1"/>
      <c r="UGA42" s="1"/>
      <c r="UGB42" s="1"/>
      <c r="UGC42" s="1"/>
      <c r="UGD42" s="1"/>
      <c r="UGE42" s="1"/>
      <c r="UGF42" s="1"/>
      <c r="UGG42" s="1"/>
      <c r="UGH42" s="1"/>
      <c r="UGI42" s="1"/>
      <c r="UGJ42" s="1"/>
      <c r="UGK42" s="1"/>
      <c r="UGL42" s="1"/>
      <c r="UGM42" s="1"/>
      <c r="UGN42" s="1"/>
      <c r="UGO42" s="1"/>
      <c r="UGP42" s="1"/>
      <c r="UGQ42" s="1"/>
      <c r="UGR42" s="1"/>
      <c r="UGS42" s="1"/>
      <c r="UGT42" s="1"/>
      <c r="UGU42" s="1"/>
      <c r="UGV42" s="1"/>
      <c r="UGW42" s="1"/>
      <c r="UGX42" s="1"/>
      <c r="UGY42" s="1"/>
      <c r="UGZ42" s="1"/>
      <c r="UHA42" s="1"/>
      <c r="UHB42" s="1"/>
      <c r="UHC42" s="1"/>
      <c r="UHD42" s="1"/>
      <c r="UHE42" s="1"/>
      <c r="UHF42" s="1"/>
      <c r="UHG42" s="1"/>
      <c r="UHH42" s="1"/>
      <c r="UHI42" s="1"/>
      <c r="UHJ42" s="1"/>
      <c r="UHK42" s="1"/>
      <c r="UHL42" s="1"/>
      <c r="UHM42" s="1"/>
      <c r="UHN42" s="1"/>
      <c r="UHO42" s="1"/>
      <c r="UHP42" s="1"/>
      <c r="UHQ42" s="1"/>
      <c r="UHR42" s="1"/>
      <c r="UHS42" s="1"/>
      <c r="UHT42" s="1"/>
      <c r="UHU42" s="1"/>
      <c r="UHV42" s="1"/>
      <c r="UHW42" s="1"/>
      <c r="UHX42" s="1"/>
      <c r="UHY42" s="1"/>
      <c r="UHZ42" s="1"/>
      <c r="UIA42" s="1"/>
      <c r="UIB42" s="1"/>
      <c r="UIC42" s="1"/>
      <c r="UID42" s="1"/>
      <c r="UIE42" s="1"/>
      <c r="UIF42" s="1"/>
      <c r="UIG42" s="1"/>
      <c r="UIH42" s="1"/>
      <c r="UII42" s="1"/>
      <c r="UIJ42" s="1"/>
      <c r="UIK42" s="1"/>
      <c r="UIL42" s="1"/>
      <c r="UIM42" s="1"/>
      <c r="UIN42" s="1"/>
      <c r="UIO42" s="1"/>
      <c r="UIP42" s="1"/>
      <c r="UIQ42" s="1"/>
      <c r="UIR42" s="1"/>
      <c r="UIS42" s="1"/>
      <c r="UIT42" s="1"/>
      <c r="UIU42" s="1"/>
      <c r="UIV42" s="1"/>
      <c r="UIW42" s="1"/>
      <c r="UIX42" s="1"/>
      <c r="UIY42" s="1"/>
      <c r="UIZ42" s="1"/>
      <c r="UJA42" s="1"/>
      <c r="UJB42" s="1"/>
      <c r="UJC42" s="1"/>
      <c r="UJD42" s="1"/>
      <c r="UJE42" s="1"/>
      <c r="UJF42" s="1"/>
      <c r="UJG42" s="1"/>
      <c r="UJH42" s="1"/>
      <c r="UJI42" s="1"/>
      <c r="UJJ42" s="1"/>
      <c r="UJK42" s="1"/>
      <c r="UJL42" s="1"/>
      <c r="UJM42" s="1"/>
      <c r="UJN42" s="1"/>
      <c r="UJO42" s="1"/>
      <c r="UJP42" s="1"/>
      <c r="UJQ42" s="1"/>
      <c r="UJR42" s="1"/>
      <c r="UJS42" s="1"/>
      <c r="UJT42" s="1"/>
      <c r="UJU42" s="1"/>
      <c r="UJV42" s="1"/>
      <c r="UJW42" s="1"/>
      <c r="UJX42" s="1"/>
      <c r="UJY42" s="1"/>
      <c r="UJZ42" s="1"/>
      <c r="UKA42" s="1"/>
      <c r="UKB42" s="1"/>
      <c r="UKC42" s="1"/>
      <c r="UKD42" s="1"/>
      <c r="UKE42" s="1"/>
      <c r="UKF42" s="1"/>
      <c r="UKG42" s="1"/>
      <c r="UKH42" s="1"/>
      <c r="UKI42" s="1"/>
      <c r="UKJ42" s="1"/>
      <c r="UKK42" s="1"/>
      <c r="UKL42" s="1"/>
      <c r="UKM42" s="1"/>
      <c r="UKN42" s="1"/>
      <c r="UKO42" s="1"/>
      <c r="UKP42" s="1"/>
      <c r="UKQ42" s="1"/>
      <c r="UKR42" s="1"/>
      <c r="UKS42" s="1"/>
      <c r="UKT42" s="1"/>
      <c r="UKU42" s="1"/>
      <c r="UKV42" s="1"/>
      <c r="UKW42" s="1"/>
      <c r="UKX42" s="1"/>
      <c r="UKY42" s="1"/>
      <c r="UKZ42" s="1"/>
      <c r="ULA42" s="1"/>
      <c r="ULB42" s="1"/>
      <c r="ULC42" s="1"/>
      <c r="ULD42" s="1"/>
      <c r="ULE42" s="1"/>
      <c r="ULF42" s="1"/>
      <c r="ULG42" s="1"/>
      <c r="ULH42" s="1"/>
      <c r="ULI42" s="1"/>
      <c r="ULJ42" s="1"/>
      <c r="ULK42" s="1"/>
      <c r="ULL42" s="1"/>
      <c r="ULM42" s="1"/>
      <c r="ULN42" s="1"/>
      <c r="ULO42" s="1"/>
      <c r="ULP42" s="1"/>
      <c r="ULQ42" s="1"/>
      <c r="ULR42" s="1"/>
      <c r="ULS42" s="1"/>
      <c r="ULT42" s="1"/>
      <c r="ULU42" s="1"/>
      <c r="ULV42" s="1"/>
      <c r="ULW42" s="1"/>
      <c r="ULX42" s="1"/>
      <c r="ULY42" s="1"/>
      <c r="ULZ42" s="1"/>
      <c r="UMA42" s="1"/>
      <c r="UMB42" s="1"/>
      <c r="UMC42" s="1"/>
      <c r="UMD42" s="1"/>
      <c r="UME42" s="1"/>
      <c r="UMF42" s="1"/>
      <c r="UMG42" s="1"/>
      <c r="UMH42" s="1"/>
      <c r="UMI42" s="1"/>
      <c r="UMJ42" s="1"/>
      <c r="UMK42" s="1"/>
      <c r="UML42" s="1"/>
      <c r="UMM42" s="1"/>
      <c r="UMN42" s="1"/>
      <c r="UMO42" s="1"/>
      <c r="UMP42" s="1"/>
      <c r="UMQ42" s="1"/>
      <c r="UMR42" s="1"/>
      <c r="UMS42" s="1"/>
      <c r="UMT42" s="1"/>
      <c r="UMU42" s="1"/>
      <c r="UMV42" s="1"/>
      <c r="UMW42" s="1"/>
      <c r="UMX42" s="1"/>
      <c r="UMY42" s="1"/>
      <c r="UMZ42" s="1"/>
      <c r="UNA42" s="1"/>
      <c r="UNB42" s="1"/>
      <c r="UNC42" s="1"/>
      <c r="UND42" s="1"/>
      <c r="UNE42" s="1"/>
      <c r="UNF42" s="1"/>
      <c r="UNG42" s="1"/>
      <c r="UNH42" s="1"/>
      <c r="UNI42" s="1"/>
      <c r="UNJ42" s="1"/>
      <c r="UNK42" s="1"/>
      <c r="UNL42" s="1"/>
      <c r="UNM42" s="1"/>
      <c r="UNN42" s="1"/>
      <c r="UNO42" s="1"/>
      <c r="UNP42" s="1"/>
      <c r="UNQ42" s="1"/>
      <c r="UNR42" s="1"/>
      <c r="UNS42" s="1"/>
      <c r="UNT42" s="1"/>
      <c r="UNU42" s="1"/>
      <c r="UNV42" s="1"/>
      <c r="UNW42" s="1"/>
      <c r="UNX42" s="1"/>
      <c r="UNY42" s="1"/>
      <c r="UNZ42" s="1"/>
      <c r="UOA42" s="1"/>
      <c r="UOB42" s="1"/>
      <c r="UOC42" s="1"/>
      <c r="UOD42" s="1"/>
      <c r="UOE42" s="1"/>
      <c r="UOF42" s="1"/>
      <c r="UOG42" s="1"/>
      <c r="UOH42" s="1"/>
      <c r="UOI42" s="1"/>
      <c r="UOJ42" s="1"/>
      <c r="UOK42" s="1"/>
      <c r="UOL42" s="1"/>
      <c r="UOM42" s="1"/>
      <c r="UON42" s="1"/>
      <c r="UOO42" s="1"/>
      <c r="UOP42" s="1"/>
      <c r="UOQ42" s="1"/>
      <c r="UOR42" s="1"/>
      <c r="UOS42" s="1"/>
      <c r="UOT42" s="1"/>
      <c r="UOU42" s="1"/>
      <c r="UOV42" s="1"/>
      <c r="UOW42" s="1"/>
      <c r="UOX42" s="1"/>
      <c r="UOY42" s="1"/>
      <c r="UOZ42" s="1"/>
      <c r="UPA42" s="1"/>
      <c r="UPB42" s="1"/>
      <c r="UPC42" s="1"/>
      <c r="UPD42" s="1"/>
      <c r="UPE42" s="1"/>
      <c r="UPF42" s="1"/>
      <c r="UPG42" s="1"/>
      <c r="UPH42" s="1"/>
      <c r="UPI42" s="1"/>
      <c r="UPJ42" s="1"/>
      <c r="UPK42" s="1"/>
      <c r="UPL42" s="1"/>
      <c r="UPM42" s="1"/>
      <c r="UPN42" s="1"/>
      <c r="UPO42" s="1"/>
      <c r="UPP42" s="1"/>
      <c r="UPQ42" s="1"/>
      <c r="UPR42" s="1"/>
      <c r="UPS42" s="1"/>
      <c r="UPT42" s="1"/>
      <c r="UPU42" s="1"/>
      <c r="UPV42" s="1"/>
      <c r="UPW42" s="1"/>
      <c r="UPX42" s="1"/>
      <c r="UPY42" s="1"/>
      <c r="UPZ42" s="1"/>
      <c r="UQA42" s="1"/>
      <c r="UQB42" s="1"/>
      <c r="UQC42" s="1"/>
      <c r="UQD42" s="1"/>
      <c r="UQE42" s="1"/>
      <c r="UQF42" s="1"/>
      <c r="UQG42" s="1"/>
      <c r="UQH42" s="1"/>
      <c r="UQI42" s="1"/>
      <c r="UQJ42" s="1"/>
      <c r="UQK42" s="1"/>
      <c r="UQL42" s="1"/>
      <c r="UQM42" s="1"/>
      <c r="UQN42" s="1"/>
      <c r="UQO42" s="1"/>
      <c r="UQP42" s="1"/>
      <c r="UQQ42" s="1"/>
      <c r="UQR42" s="1"/>
      <c r="UQS42" s="1"/>
      <c r="UQT42" s="1"/>
      <c r="UQU42" s="1"/>
      <c r="UQV42" s="1"/>
      <c r="UQW42" s="1"/>
      <c r="UQX42" s="1"/>
      <c r="UQY42" s="1"/>
      <c r="UQZ42" s="1"/>
      <c r="URA42" s="1"/>
      <c r="URB42" s="1"/>
      <c r="URC42" s="1"/>
      <c r="URD42" s="1"/>
      <c r="URE42" s="1"/>
      <c r="URF42" s="1"/>
      <c r="URG42" s="1"/>
      <c r="URH42" s="1"/>
      <c r="URI42" s="1"/>
      <c r="URJ42" s="1"/>
      <c r="URK42" s="1"/>
      <c r="URL42" s="1"/>
      <c r="URM42" s="1"/>
      <c r="URN42" s="1"/>
      <c r="URO42" s="1"/>
      <c r="URP42" s="1"/>
      <c r="URQ42" s="1"/>
      <c r="URR42" s="1"/>
      <c r="URS42" s="1"/>
      <c r="URT42" s="1"/>
      <c r="URU42" s="1"/>
      <c r="URV42" s="1"/>
      <c r="URW42" s="1"/>
      <c r="URX42" s="1"/>
      <c r="URY42" s="1"/>
      <c r="URZ42" s="1"/>
      <c r="USA42" s="1"/>
      <c r="USB42" s="1"/>
      <c r="USC42" s="1"/>
      <c r="USD42" s="1"/>
      <c r="USE42" s="1"/>
      <c r="USF42" s="1"/>
      <c r="USG42" s="1"/>
      <c r="USH42" s="1"/>
      <c r="USI42" s="1"/>
      <c r="USJ42" s="1"/>
      <c r="USK42" s="1"/>
      <c r="USL42" s="1"/>
      <c r="USM42" s="1"/>
      <c r="USN42" s="1"/>
      <c r="USO42" s="1"/>
      <c r="USP42" s="1"/>
      <c r="USQ42" s="1"/>
      <c r="USR42" s="1"/>
      <c r="USS42" s="1"/>
      <c r="UST42" s="1"/>
      <c r="USU42" s="1"/>
      <c r="USV42" s="1"/>
      <c r="USW42" s="1"/>
      <c r="USX42" s="1"/>
      <c r="USY42" s="1"/>
      <c r="USZ42" s="1"/>
      <c r="UTA42" s="1"/>
      <c r="UTB42" s="1"/>
      <c r="UTC42" s="1"/>
      <c r="UTD42" s="1"/>
      <c r="UTE42" s="1"/>
      <c r="UTF42" s="1"/>
      <c r="UTG42" s="1"/>
      <c r="UTH42" s="1"/>
      <c r="UTI42" s="1"/>
      <c r="UTJ42" s="1"/>
      <c r="UTK42" s="1"/>
      <c r="UTL42" s="1"/>
      <c r="UTM42" s="1"/>
      <c r="UTN42" s="1"/>
      <c r="UTO42" s="1"/>
      <c r="UTP42" s="1"/>
      <c r="UTQ42" s="1"/>
      <c r="UTR42" s="1"/>
      <c r="UTS42" s="1"/>
      <c r="UTT42" s="1"/>
      <c r="UTU42" s="1"/>
      <c r="UTV42" s="1"/>
      <c r="UTW42" s="1"/>
      <c r="UTX42" s="1"/>
      <c r="UTY42" s="1"/>
      <c r="UTZ42" s="1"/>
      <c r="UUA42" s="1"/>
      <c r="UUB42" s="1"/>
      <c r="UUC42" s="1"/>
      <c r="UUD42" s="1"/>
      <c r="UUE42" s="1"/>
      <c r="UUF42" s="1"/>
      <c r="UUG42" s="1"/>
      <c r="UUH42" s="1"/>
      <c r="UUI42" s="1"/>
      <c r="UUJ42" s="1"/>
      <c r="UUK42" s="1"/>
      <c r="UUL42" s="1"/>
      <c r="UUM42" s="1"/>
      <c r="UUN42" s="1"/>
      <c r="UUO42" s="1"/>
      <c r="UUP42" s="1"/>
      <c r="UUQ42" s="1"/>
      <c r="UUR42" s="1"/>
      <c r="UUS42" s="1"/>
      <c r="UUT42" s="1"/>
      <c r="UUU42" s="1"/>
      <c r="UUV42" s="1"/>
      <c r="UUW42" s="1"/>
      <c r="UUX42" s="1"/>
      <c r="UUY42" s="1"/>
      <c r="UUZ42" s="1"/>
      <c r="UVA42" s="1"/>
      <c r="UVB42" s="1"/>
      <c r="UVC42" s="1"/>
      <c r="UVD42" s="1"/>
      <c r="UVE42" s="1"/>
      <c r="UVF42" s="1"/>
      <c r="UVG42" s="1"/>
      <c r="UVH42" s="1"/>
      <c r="UVI42" s="1"/>
      <c r="UVJ42" s="1"/>
      <c r="UVK42" s="1"/>
      <c r="UVL42" s="1"/>
      <c r="UVM42" s="1"/>
      <c r="UVN42" s="1"/>
      <c r="UVO42" s="1"/>
      <c r="UVP42" s="1"/>
      <c r="UVQ42" s="1"/>
      <c r="UVR42" s="1"/>
      <c r="UVS42" s="1"/>
      <c r="UVT42" s="1"/>
      <c r="UVU42" s="1"/>
      <c r="UVV42" s="1"/>
      <c r="UVW42" s="1"/>
      <c r="UVX42" s="1"/>
      <c r="UVY42" s="1"/>
      <c r="UVZ42" s="1"/>
      <c r="UWA42" s="1"/>
      <c r="UWB42" s="1"/>
      <c r="UWC42" s="1"/>
      <c r="UWD42" s="1"/>
      <c r="UWE42" s="1"/>
      <c r="UWF42" s="1"/>
      <c r="UWG42" s="1"/>
      <c r="UWH42" s="1"/>
      <c r="UWI42" s="1"/>
      <c r="UWJ42" s="1"/>
      <c r="UWK42" s="1"/>
      <c r="UWL42" s="1"/>
      <c r="UWM42" s="1"/>
      <c r="UWN42" s="1"/>
      <c r="UWO42" s="1"/>
      <c r="UWP42" s="1"/>
      <c r="UWQ42" s="1"/>
      <c r="UWR42" s="1"/>
      <c r="UWS42" s="1"/>
      <c r="UWT42" s="1"/>
      <c r="UWU42" s="1"/>
      <c r="UWV42" s="1"/>
      <c r="UWW42" s="1"/>
      <c r="UWX42" s="1"/>
      <c r="UWY42" s="1"/>
      <c r="UWZ42" s="1"/>
      <c r="UXA42" s="1"/>
      <c r="UXB42" s="1"/>
      <c r="UXC42" s="1"/>
      <c r="UXD42" s="1"/>
      <c r="UXE42" s="1"/>
      <c r="UXF42" s="1"/>
      <c r="UXG42" s="1"/>
      <c r="UXH42" s="1"/>
      <c r="UXI42" s="1"/>
      <c r="UXJ42" s="1"/>
      <c r="UXK42" s="1"/>
      <c r="UXL42" s="1"/>
      <c r="UXM42" s="1"/>
      <c r="UXN42" s="1"/>
      <c r="UXO42" s="1"/>
      <c r="UXP42" s="1"/>
      <c r="UXQ42" s="1"/>
      <c r="UXR42" s="1"/>
      <c r="UXS42" s="1"/>
      <c r="UXT42" s="1"/>
      <c r="UXU42" s="1"/>
      <c r="UXV42" s="1"/>
      <c r="UXW42" s="1"/>
      <c r="UXX42" s="1"/>
      <c r="UXY42" s="1"/>
      <c r="UXZ42" s="1"/>
      <c r="UYA42" s="1"/>
      <c r="UYB42" s="1"/>
      <c r="UYC42" s="1"/>
      <c r="UYD42" s="1"/>
      <c r="UYE42" s="1"/>
      <c r="UYF42" s="1"/>
      <c r="UYG42" s="1"/>
      <c r="UYH42" s="1"/>
      <c r="UYI42" s="1"/>
      <c r="UYJ42" s="1"/>
      <c r="UYK42" s="1"/>
      <c r="UYL42" s="1"/>
      <c r="UYM42" s="1"/>
      <c r="UYN42" s="1"/>
      <c r="UYO42" s="1"/>
      <c r="UYP42" s="1"/>
      <c r="UYQ42" s="1"/>
      <c r="UYR42" s="1"/>
      <c r="UYS42" s="1"/>
      <c r="UYT42" s="1"/>
      <c r="UYU42" s="1"/>
      <c r="UYV42" s="1"/>
      <c r="UYW42" s="1"/>
      <c r="UYX42" s="1"/>
      <c r="UYY42" s="1"/>
      <c r="UYZ42" s="1"/>
      <c r="UZA42" s="1"/>
      <c r="UZB42" s="1"/>
      <c r="UZC42" s="1"/>
      <c r="UZD42" s="1"/>
      <c r="UZE42" s="1"/>
      <c r="UZF42" s="1"/>
      <c r="UZG42" s="1"/>
      <c r="UZH42" s="1"/>
      <c r="UZI42" s="1"/>
      <c r="UZJ42" s="1"/>
      <c r="UZK42" s="1"/>
      <c r="UZL42" s="1"/>
      <c r="UZM42" s="1"/>
      <c r="UZN42" s="1"/>
      <c r="UZO42" s="1"/>
      <c r="UZP42" s="1"/>
      <c r="UZQ42" s="1"/>
      <c r="UZR42" s="1"/>
      <c r="UZS42" s="1"/>
      <c r="UZT42" s="1"/>
      <c r="UZU42" s="1"/>
      <c r="UZV42" s="1"/>
      <c r="UZW42" s="1"/>
      <c r="UZX42" s="1"/>
      <c r="UZY42" s="1"/>
      <c r="UZZ42" s="1"/>
      <c r="VAA42" s="1"/>
      <c r="VAB42" s="1"/>
      <c r="VAC42" s="1"/>
      <c r="VAD42" s="1"/>
      <c r="VAE42" s="1"/>
      <c r="VAF42" s="1"/>
      <c r="VAG42" s="1"/>
      <c r="VAH42" s="1"/>
      <c r="VAI42" s="1"/>
      <c r="VAJ42" s="1"/>
      <c r="VAK42" s="1"/>
      <c r="VAL42" s="1"/>
      <c r="VAM42" s="1"/>
      <c r="VAN42" s="1"/>
      <c r="VAO42" s="1"/>
      <c r="VAP42" s="1"/>
      <c r="VAQ42" s="1"/>
      <c r="VAR42" s="1"/>
      <c r="VAS42" s="1"/>
      <c r="VAT42" s="1"/>
      <c r="VAU42" s="1"/>
      <c r="VAV42" s="1"/>
      <c r="VAW42" s="1"/>
      <c r="VAX42" s="1"/>
      <c r="VAY42" s="1"/>
      <c r="VAZ42" s="1"/>
      <c r="VBA42" s="1"/>
      <c r="VBB42" s="1"/>
      <c r="VBC42" s="1"/>
      <c r="VBD42" s="1"/>
      <c r="VBE42" s="1"/>
      <c r="VBF42" s="1"/>
      <c r="VBG42" s="1"/>
      <c r="VBH42" s="1"/>
      <c r="VBI42" s="1"/>
      <c r="VBJ42" s="1"/>
      <c r="VBK42" s="1"/>
      <c r="VBL42" s="1"/>
      <c r="VBM42" s="1"/>
      <c r="VBN42" s="1"/>
      <c r="VBO42" s="1"/>
      <c r="VBP42" s="1"/>
      <c r="VBQ42" s="1"/>
      <c r="VBR42" s="1"/>
      <c r="VBS42" s="1"/>
      <c r="VBT42" s="1"/>
      <c r="VBU42" s="1"/>
      <c r="VBV42" s="1"/>
      <c r="VBW42" s="1"/>
      <c r="VBX42" s="1"/>
      <c r="VBY42" s="1"/>
      <c r="VBZ42" s="1"/>
      <c r="VCA42" s="1"/>
      <c r="VCB42" s="1"/>
      <c r="VCC42" s="1"/>
      <c r="VCD42" s="1"/>
      <c r="VCE42" s="1"/>
      <c r="VCF42" s="1"/>
      <c r="VCG42" s="1"/>
      <c r="VCH42" s="1"/>
      <c r="VCI42" s="1"/>
      <c r="VCJ42" s="1"/>
      <c r="VCK42" s="1"/>
      <c r="VCL42" s="1"/>
      <c r="VCM42" s="1"/>
      <c r="VCN42" s="1"/>
      <c r="VCO42" s="1"/>
      <c r="VCP42" s="1"/>
      <c r="VCQ42" s="1"/>
      <c r="VCR42" s="1"/>
      <c r="VCS42" s="1"/>
      <c r="VCT42" s="1"/>
      <c r="VCU42" s="1"/>
      <c r="VCV42" s="1"/>
      <c r="VCW42" s="1"/>
      <c r="VCX42" s="1"/>
      <c r="VCY42" s="1"/>
      <c r="VCZ42" s="1"/>
      <c r="VDA42" s="1"/>
      <c r="VDB42" s="1"/>
      <c r="VDC42" s="1"/>
      <c r="VDD42" s="1"/>
      <c r="VDE42" s="1"/>
      <c r="VDF42" s="1"/>
      <c r="VDG42" s="1"/>
      <c r="VDH42" s="1"/>
      <c r="VDI42" s="1"/>
      <c r="VDJ42" s="1"/>
      <c r="VDK42" s="1"/>
      <c r="VDL42" s="1"/>
      <c r="VDM42" s="1"/>
      <c r="VDN42" s="1"/>
      <c r="VDO42" s="1"/>
      <c r="VDP42" s="1"/>
      <c r="VDQ42" s="1"/>
      <c r="VDR42" s="1"/>
      <c r="VDS42" s="1"/>
      <c r="VDT42" s="1"/>
      <c r="VDU42" s="1"/>
      <c r="VDV42" s="1"/>
      <c r="VDW42" s="1"/>
      <c r="VDX42" s="1"/>
      <c r="VDY42" s="1"/>
      <c r="VDZ42" s="1"/>
      <c r="VEA42" s="1"/>
      <c r="VEB42" s="1"/>
      <c r="VEC42" s="1"/>
      <c r="VED42" s="1"/>
      <c r="VEE42" s="1"/>
      <c r="VEF42" s="1"/>
      <c r="VEG42" s="1"/>
      <c r="VEH42" s="1"/>
      <c r="VEI42" s="1"/>
      <c r="VEJ42" s="1"/>
      <c r="VEK42" s="1"/>
      <c r="VEL42" s="1"/>
      <c r="VEM42" s="1"/>
      <c r="VEN42" s="1"/>
      <c r="VEO42" s="1"/>
      <c r="VEP42" s="1"/>
      <c r="VEQ42" s="1"/>
      <c r="VER42" s="1"/>
      <c r="VES42" s="1"/>
      <c r="VET42" s="1"/>
      <c r="VEU42" s="1"/>
      <c r="VEV42" s="1"/>
      <c r="VEW42" s="1"/>
      <c r="VEX42" s="1"/>
      <c r="VEY42" s="1"/>
      <c r="VEZ42" s="1"/>
      <c r="VFA42" s="1"/>
      <c r="VFB42" s="1"/>
      <c r="VFC42" s="1"/>
      <c r="VFD42" s="1"/>
      <c r="VFE42" s="1"/>
      <c r="VFF42" s="1"/>
      <c r="VFG42" s="1"/>
      <c r="VFH42" s="1"/>
      <c r="VFI42" s="1"/>
      <c r="VFJ42" s="1"/>
      <c r="VFK42" s="1"/>
      <c r="VFL42" s="1"/>
      <c r="VFM42" s="1"/>
      <c r="VFN42" s="1"/>
      <c r="VFO42" s="1"/>
      <c r="VFP42" s="1"/>
      <c r="VFQ42" s="1"/>
      <c r="VFR42" s="1"/>
      <c r="VFS42" s="1"/>
      <c r="VFT42" s="1"/>
      <c r="VFU42" s="1"/>
      <c r="VFV42" s="1"/>
      <c r="VFW42" s="1"/>
      <c r="VFX42" s="1"/>
      <c r="VFY42" s="1"/>
      <c r="VFZ42" s="1"/>
      <c r="VGA42" s="1"/>
      <c r="VGB42" s="1"/>
      <c r="VGC42" s="1"/>
      <c r="VGD42" s="1"/>
      <c r="VGE42" s="1"/>
      <c r="VGF42" s="1"/>
      <c r="VGG42" s="1"/>
      <c r="VGH42" s="1"/>
      <c r="VGI42" s="1"/>
      <c r="VGJ42" s="1"/>
      <c r="VGK42" s="1"/>
      <c r="VGL42" s="1"/>
      <c r="VGM42" s="1"/>
      <c r="VGN42" s="1"/>
      <c r="VGO42" s="1"/>
      <c r="VGP42" s="1"/>
      <c r="VGQ42" s="1"/>
      <c r="VGR42" s="1"/>
      <c r="VGS42" s="1"/>
      <c r="VGT42" s="1"/>
      <c r="VGU42" s="1"/>
      <c r="VGV42" s="1"/>
      <c r="VGW42" s="1"/>
      <c r="VGX42" s="1"/>
      <c r="VGY42" s="1"/>
      <c r="VGZ42" s="1"/>
      <c r="VHA42" s="1"/>
      <c r="VHB42" s="1"/>
      <c r="VHC42" s="1"/>
      <c r="VHD42" s="1"/>
      <c r="VHE42" s="1"/>
      <c r="VHF42" s="1"/>
      <c r="VHG42" s="1"/>
      <c r="VHH42" s="1"/>
      <c r="VHI42" s="1"/>
      <c r="VHJ42" s="1"/>
      <c r="VHK42" s="1"/>
      <c r="VHL42" s="1"/>
      <c r="VHM42" s="1"/>
      <c r="VHN42" s="1"/>
      <c r="VHO42" s="1"/>
      <c r="VHP42" s="1"/>
      <c r="VHQ42" s="1"/>
      <c r="VHR42" s="1"/>
      <c r="VHS42" s="1"/>
      <c r="VHT42" s="1"/>
      <c r="VHU42" s="1"/>
      <c r="VHV42" s="1"/>
      <c r="VHW42" s="1"/>
      <c r="VHX42" s="1"/>
      <c r="VHY42" s="1"/>
      <c r="VHZ42" s="1"/>
      <c r="VIA42" s="1"/>
      <c r="VIB42" s="1"/>
      <c r="VIC42" s="1"/>
      <c r="VID42" s="1"/>
      <c r="VIE42" s="1"/>
      <c r="VIF42" s="1"/>
      <c r="VIG42" s="1"/>
      <c r="VIH42" s="1"/>
      <c r="VII42" s="1"/>
      <c r="VIJ42" s="1"/>
      <c r="VIK42" s="1"/>
      <c r="VIL42" s="1"/>
      <c r="VIM42" s="1"/>
      <c r="VIN42" s="1"/>
      <c r="VIO42" s="1"/>
      <c r="VIP42" s="1"/>
      <c r="VIQ42" s="1"/>
      <c r="VIR42" s="1"/>
      <c r="VIS42" s="1"/>
      <c r="VIT42" s="1"/>
      <c r="VIU42" s="1"/>
      <c r="VIV42" s="1"/>
      <c r="VIW42" s="1"/>
      <c r="VIX42" s="1"/>
      <c r="VIY42" s="1"/>
      <c r="VIZ42" s="1"/>
      <c r="VJA42" s="1"/>
      <c r="VJB42" s="1"/>
      <c r="VJC42" s="1"/>
      <c r="VJD42" s="1"/>
      <c r="VJE42" s="1"/>
      <c r="VJF42" s="1"/>
      <c r="VJG42" s="1"/>
      <c r="VJH42" s="1"/>
      <c r="VJI42" s="1"/>
      <c r="VJJ42" s="1"/>
      <c r="VJK42" s="1"/>
      <c r="VJL42" s="1"/>
      <c r="VJM42" s="1"/>
      <c r="VJN42" s="1"/>
      <c r="VJO42" s="1"/>
      <c r="VJP42" s="1"/>
      <c r="VJQ42" s="1"/>
      <c r="VJR42" s="1"/>
      <c r="VJS42" s="1"/>
      <c r="VJT42" s="1"/>
      <c r="VJU42" s="1"/>
      <c r="VJV42" s="1"/>
      <c r="VJW42" s="1"/>
      <c r="VJX42" s="1"/>
      <c r="VJY42" s="1"/>
      <c r="VJZ42" s="1"/>
      <c r="VKA42" s="1"/>
      <c r="VKB42" s="1"/>
      <c r="VKC42" s="1"/>
      <c r="VKD42" s="1"/>
      <c r="VKE42" s="1"/>
      <c r="VKF42" s="1"/>
      <c r="VKG42" s="1"/>
      <c r="VKH42" s="1"/>
      <c r="VKI42" s="1"/>
      <c r="VKJ42" s="1"/>
      <c r="VKK42" s="1"/>
      <c r="VKL42" s="1"/>
      <c r="VKM42" s="1"/>
      <c r="VKN42" s="1"/>
      <c r="VKO42" s="1"/>
      <c r="VKP42" s="1"/>
      <c r="VKQ42" s="1"/>
      <c r="VKR42" s="1"/>
      <c r="VKS42" s="1"/>
      <c r="VKT42" s="1"/>
      <c r="VKU42" s="1"/>
      <c r="VKV42" s="1"/>
      <c r="VKW42" s="1"/>
      <c r="VKX42" s="1"/>
      <c r="VKY42" s="1"/>
      <c r="VKZ42" s="1"/>
      <c r="VLA42" s="1"/>
      <c r="VLB42" s="1"/>
      <c r="VLC42" s="1"/>
      <c r="VLD42" s="1"/>
      <c r="VLE42" s="1"/>
      <c r="VLF42" s="1"/>
      <c r="VLG42" s="1"/>
      <c r="VLH42" s="1"/>
      <c r="VLI42" s="1"/>
      <c r="VLJ42" s="1"/>
      <c r="VLK42" s="1"/>
      <c r="VLL42" s="1"/>
      <c r="VLM42" s="1"/>
      <c r="VLN42" s="1"/>
      <c r="VLO42" s="1"/>
      <c r="VLP42" s="1"/>
      <c r="VLQ42" s="1"/>
      <c r="VLR42" s="1"/>
      <c r="VLS42" s="1"/>
      <c r="VLT42" s="1"/>
      <c r="VLU42" s="1"/>
      <c r="VLV42" s="1"/>
      <c r="VLW42" s="1"/>
      <c r="VLX42" s="1"/>
      <c r="VLY42" s="1"/>
      <c r="VLZ42" s="1"/>
      <c r="VMA42" s="1"/>
      <c r="VMB42" s="1"/>
      <c r="VMC42" s="1"/>
      <c r="VMD42" s="1"/>
      <c r="VME42" s="1"/>
      <c r="VMF42" s="1"/>
      <c r="VMG42" s="1"/>
      <c r="VMH42" s="1"/>
      <c r="VMI42" s="1"/>
      <c r="VMJ42" s="1"/>
      <c r="VMK42" s="1"/>
      <c r="VML42" s="1"/>
      <c r="VMM42" s="1"/>
      <c r="VMN42" s="1"/>
      <c r="VMO42" s="1"/>
      <c r="VMP42" s="1"/>
      <c r="VMQ42" s="1"/>
      <c r="VMR42" s="1"/>
      <c r="VMS42" s="1"/>
      <c r="VMT42" s="1"/>
      <c r="VMU42" s="1"/>
      <c r="VMV42" s="1"/>
      <c r="VMW42" s="1"/>
      <c r="VMX42" s="1"/>
      <c r="VMY42" s="1"/>
      <c r="VMZ42" s="1"/>
      <c r="VNA42" s="1"/>
      <c r="VNB42" s="1"/>
      <c r="VNC42" s="1"/>
      <c r="VND42" s="1"/>
      <c r="VNE42" s="1"/>
      <c r="VNF42" s="1"/>
      <c r="VNG42" s="1"/>
      <c r="VNH42" s="1"/>
      <c r="VNI42" s="1"/>
      <c r="VNJ42" s="1"/>
      <c r="VNK42" s="1"/>
      <c r="VNL42" s="1"/>
      <c r="VNM42" s="1"/>
      <c r="VNN42" s="1"/>
      <c r="VNO42" s="1"/>
      <c r="VNP42" s="1"/>
      <c r="VNQ42" s="1"/>
      <c r="VNR42" s="1"/>
      <c r="VNS42" s="1"/>
      <c r="VNT42" s="1"/>
      <c r="VNU42" s="1"/>
      <c r="VNV42" s="1"/>
      <c r="VNW42" s="1"/>
      <c r="VNX42" s="1"/>
      <c r="VNY42" s="1"/>
      <c r="VNZ42" s="1"/>
      <c r="VOA42" s="1"/>
      <c r="VOB42" s="1"/>
      <c r="VOC42" s="1"/>
      <c r="VOD42" s="1"/>
      <c r="VOE42" s="1"/>
      <c r="VOF42" s="1"/>
      <c r="VOG42" s="1"/>
      <c r="VOH42" s="1"/>
      <c r="VOI42" s="1"/>
      <c r="VOJ42" s="1"/>
      <c r="VOK42" s="1"/>
      <c r="VOL42" s="1"/>
      <c r="VOM42" s="1"/>
      <c r="VON42" s="1"/>
      <c r="VOO42" s="1"/>
      <c r="VOP42" s="1"/>
      <c r="VOQ42" s="1"/>
      <c r="VOR42" s="1"/>
      <c r="VOS42" s="1"/>
      <c r="VOT42" s="1"/>
      <c r="VOU42" s="1"/>
      <c r="VOV42" s="1"/>
      <c r="VOW42" s="1"/>
      <c r="VOX42" s="1"/>
      <c r="VOY42" s="1"/>
      <c r="VOZ42" s="1"/>
      <c r="VPA42" s="1"/>
      <c r="VPB42" s="1"/>
      <c r="VPC42" s="1"/>
      <c r="VPD42" s="1"/>
      <c r="VPE42" s="1"/>
      <c r="VPF42" s="1"/>
      <c r="VPG42" s="1"/>
      <c r="VPH42" s="1"/>
      <c r="VPI42" s="1"/>
      <c r="VPJ42" s="1"/>
      <c r="VPK42" s="1"/>
      <c r="VPL42" s="1"/>
      <c r="VPM42" s="1"/>
      <c r="VPN42" s="1"/>
      <c r="VPO42" s="1"/>
      <c r="VPP42" s="1"/>
      <c r="VPQ42" s="1"/>
      <c r="VPR42" s="1"/>
      <c r="VPS42" s="1"/>
      <c r="VPT42" s="1"/>
      <c r="VPU42" s="1"/>
      <c r="VPV42" s="1"/>
      <c r="VPW42" s="1"/>
      <c r="VPX42" s="1"/>
      <c r="VPY42" s="1"/>
      <c r="VPZ42" s="1"/>
      <c r="VQA42" s="1"/>
      <c r="VQB42" s="1"/>
      <c r="VQC42" s="1"/>
      <c r="VQD42" s="1"/>
      <c r="VQE42" s="1"/>
      <c r="VQF42" s="1"/>
      <c r="VQG42" s="1"/>
      <c r="VQH42" s="1"/>
      <c r="VQI42" s="1"/>
      <c r="VQJ42" s="1"/>
      <c r="VQK42" s="1"/>
      <c r="VQL42" s="1"/>
      <c r="VQM42" s="1"/>
      <c r="VQN42" s="1"/>
      <c r="VQO42" s="1"/>
      <c r="VQP42" s="1"/>
      <c r="VQQ42" s="1"/>
      <c r="VQR42" s="1"/>
      <c r="VQS42" s="1"/>
      <c r="VQT42" s="1"/>
      <c r="VQU42" s="1"/>
      <c r="VQV42" s="1"/>
      <c r="VQW42" s="1"/>
      <c r="VQX42" s="1"/>
      <c r="VQY42" s="1"/>
      <c r="VQZ42" s="1"/>
      <c r="VRA42" s="1"/>
      <c r="VRB42" s="1"/>
      <c r="VRC42" s="1"/>
      <c r="VRD42" s="1"/>
      <c r="VRE42" s="1"/>
      <c r="VRF42" s="1"/>
      <c r="VRG42" s="1"/>
      <c r="VRH42" s="1"/>
      <c r="VRI42" s="1"/>
      <c r="VRJ42" s="1"/>
      <c r="VRK42" s="1"/>
      <c r="VRL42" s="1"/>
      <c r="VRM42" s="1"/>
      <c r="VRN42" s="1"/>
      <c r="VRO42" s="1"/>
      <c r="VRP42" s="1"/>
      <c r="VRQ42" s="1"/>
      <c r="VRR42" s="1"/>
      <c r="VRS42" s="1"/>
      <c r="VRT42" s="1"/>
      <c r="VRU42" s="1"/>
      <c r="VRV42" s="1"/>
      <c r="VRW42" s="1"/>
      <c r="VRX42" s="1"/>
      <c r="VRY42" s="1"/>
      <c r="VRZ42" s="1"/>
      <c r="VSA42" s="1"/>
      <c r="VSB42" s="1"/>
      <c r="VSC42" s="1"/>
      <c r="VSD42" s="1"/>
      <c r="VSE42" s="1"/>
      <c r="VSF42" s="1"/>
      <c r="VSG42" s="1"/>
      <c r="VSH42" s="1"/>
      <c r="VSI42" s="1"/>
      <c r="VSJ42" s="1"/>
      <c r="VSK42" s="1"/>
      <c r="VSL42" s="1"/>
      <c r="VSM42" s="1"/>
      <c r="VSN42" s="1"/>
      <c r="VSO42" s="1"/>
      <c r="VSP42" s="1"/>
      <c r="VSQ42" s="1"/>
      <c r="VSR42" s="1"/>
      <c r="VSS42" s="1"/>
      <c r="VST42" s="1"/>
      <c r="VSU42" s="1"/>
      <c r="VSV42" s="1"/>
      <c r="VSW42" s="1"/>
      <c r="VSX42" s="1"/>
      <c r="VSY42" s="1"/>
      <c r="VSZ42" s="1"/>
      <c r="VTA42" s="1"/>
      <c r="VTB42" s="1"/>
      <c r="VTC42" s="1"/>
      <c r="VTD42" s="1"/>
      <c r="VTE42" s="1"/>
      <c r="VTF42" s="1"/>
      <c r="VTG42" s="1"/>
      <c r="VTH42" s="1"/>
      <c r="VTI42" s="1"/>
      <c r="VTJ42" s="1"/>
      <c r="VTK42" s="1"/>
      <c r="VTL42" s="1"/>
      <c r="VTM42" s="1"/>
      <c r="VTN42" s="1"/>
      <c r="VTO42" s="1"/>
      <c r="VTP42" s="1"/>
      <c r="VTQ42" s="1"/>
      <c r="VTR42" s="1"/>
      <c r="VTS42" s="1"/>
      <c r="VTT42" s="1"/>
      <c r="VTU42" s="1"/>
      <c r="VTV42" s="1"/>
      <c r="VTW42" s="1"/>
      <c r="VTX42" s="1"/>
      <c r="VTY42" s="1"/>
      <c r="VTZ42" s="1"/>
      <c r="VUA42" s="1"/>
      <c r="VUB42" s="1"/>
      <c r="VUC42" s="1"/>
      <c r="VUD42" s="1"/>
      <c r="VUE42" s="1"/>
      <c r="VUF42" s="1"/>
      <c r="VUG42" s="1"/>
      <c r="VUH42" s="1"/>
      <c r="VUI42" s="1"/>
      <c r="VUJ42" s="1"/>
      <c r="VUK42" s="1"/>
      <c r="VUL42" s="1"/>
      <c r="VUM42" s="1"/>
      <c r="VUN42" s="1"/>
      <c r="VUO42" s="1"/>
      <c r="VUP42" s="1"/>
      <c r="VUQ42" s="1"/>
      <c r="VUR42" s="1"/>
      <c r="VUS42" s="1"/>
      <c r="VUT42" s="1"/>
      <c r="VUU42" s="1"/>
      <c r="VUV42" s="1"/>
      <c r="VUW42" s="1"/>
      <c r="VUX42" s="1"/>
      <c r="VUY42" s="1"/>
      <c r="VUZ42" s="1"/>
      <c r="VVA42" s="1"/>
      <c r="VVB42" s="1"/>
      <c r="VVC42" s="1"/>
      <c r="VVD42" s="1"/>
      <c r="VVE42" s="1"/>
      <c r="VVF42" s="1"/>
      <c r="VVG42" s="1"/>
      <c r="VVH42" s="1"/>
      <c r="VVI42" s="1"/>
      <c r="VVJ42" s="1"/>
      <c r="VVK42" s="1"/>
      <c r="VVL42" s="1"/>
      <c r="VVM42" s="1"/>
      <c r="VVN42" s="1"/>
      <c r="VVO42" s="1"/>
      <c r="VVP42" s="1"/>
      <c r="VVQ42" s="1"/>
      <c r="VVR42" s="1"/>
      <c r="VVS42" s="1"/>
      <c r="VVT42" s="1"/>
      <c r="VVU42" s="1"/>
      <c r="VVV42" s="1"/>
      <c r="VVW42" s="1"/>
      <c r="VVX42" s="1"/>
      <c r="VVY42" s="1"/>
      <c r="VVZ42" s="1"/>
      <c r="VWA42" s="1"/>
      <c r="VWB42" s="1"/>
      <c r="VWC42" s="1"/>
      <c r="VWD42" s="1"/>
      <c r="VWE42" s="1"/>
      <c r="VWF42" s="1"/>
      <c r="VWG42" s="1"/>
      <c r="VWH42" s="1"/>
      <c r="VWI42" s="1"/>
      <c r="VWJ42" s="1"/>
      <c r="VWK42" s="1"/>
      <c r="VWL42" s="1"/>
      <c r="VWM42" s="1"/>
      <c r="VWN42" s="1"/>
      <c r="VWO42" s="1"/>
      <c r="VWP42" s="1"/>
      <c r="VWQ42" s="1"/>
      <c r="VWR42" s="1"/>
      <c r="VWS42" s="1"/>
      <c r="VWT42" s="1"/>
      <c r="VWU42" s="1"/>
      <c r="VWV42" s="1"/>
      <c r="VWW42" s="1"/>
      <c r="VWX42" s="1"/>
      <c r="VWY42" s="1"/>
      <c r="VWZ42" s="1"/>
      <c r="VXA42" s="1"/>
      <c r="VXB42" s="1"/>
      <c r="VXC42" s="1"/>
      <c r="VXD42" s="1"/>
      <c r="VXE42" s="1"/>
      <c r="VXF42" s="1"/>
      <c r="VXG42" s="1"/>
      <c r="VXH42" s="1"/>
      <c r="VXI42" s="1"/>
      <c r="VXJ42" s="1"/>
      <c r="VXK42" s="1"/>
      <c r="VXL42" s="1"/>
      <c r="VXM42" s="1"/>
      <c r="VXN42" s="1"/>
      <c r="VXO42" s="1"/>
      <c r="VXP42" s="1"/>
      <c r="VXQ42" s="1"/>
      <c r="VXR42" s="1"/>
      <c r="VXS42" s="1"/>
      <c r="VXT42" s="1"/>
      <c r="VXU42" s="1"/>
      <c r="VXV42" s="1"/>
      <c r="VXW42" s="1"/>
      <c r="VXX42" s="1"/>
      <c r="VXY42" s="1"/>
      <c r="VXZ42" s="1"/>
      <c r="VYA42" s="1"/>
      <c r="VYB42" s="1"/>
      <c r="VYC42" s="1"/>
      <c r="VYD42" s="1"/>
      <c r="VYE42" s="1"/>
      <c r="VYF42" s="1"/>
      <c r="VYG42" s="1"/>
      <c r="VYH42" s="1"/>
      <c r="VYI42" s="1"/>
      <c r="VYJ42" s="1"/>
      <c r="VYK42" s="1"/>
      <c r="VYL42" s="1"/>
      <c r="VYM42" s="1"/>
      <c r="VYN42" s="1"/>
      <c r="VYO42" s="1"/>
      <c r="VYP42" s="1"/>
      <c r="VYQ42" s="1"/>
      <c r="VYR42" s="1"/>
      <c r="VYS42" s="1"/>
      <c r="VYT42" s="1"/>
      <c r="VYU42" s="1"/>
      <c r="VYV42" s="1"/>
      <c r="VYW42" s="1"/>
      <c r="VYX42" s="1"/>
      <c r="VYY42" s="1"/>
      <c r="VYZ42" s="1"/>
      <c r="VZA42" s="1"/>
      <c r="VZB42" s="1"/>
      <c r="VZC42" s="1"/>
      <c r="VZD42" s="1"/>
      <c r="VZE42" s="1"/>
      <c r="VZF42" s="1"/>
      <c r="VZG42" s="1"/>
      <c r="VZH42" s="1"/>
      <c r="VZI42" s="1"/>
      <c r="VZJ42" s="1"/>
      <c r="VZK42" s="1"/>
      <c r="VZL42" s="1"/>
      <c r="VZM42" s="1"/>
      <c r="VZN42" s="1"/>
      <c r="VZO42" s="1"/>
      <c r="VZP42" s="1"/>
      <c r="VZQ42" s="1"/>
      <c r="VZR42" s="1"/>
      <c r="VZS42" s="1"/>
      <c r="VZT42" s="1"/>
      <c r="VZU42" s="1"/>
      <c r="VZV42" s="1"/>
      <c r="VZW42" s="1"/>
      <c r="VZX42" s="1"/>
      <c r="VZY42" s="1"/>
      <c r="VZZ42" s="1"/>
      <c r="WAA42" s="1"/>
      <c r="WAB42" s="1"/>
      <c r="WAC42" s="1"/>
      <c r="WAD42" s="1"/>
      <c r="WAE42" s="1"/>
      <c r="WAF42" s="1"/>
      <c r="WAG42" s="1"/>
      <c r="WAH42" s="1"/>
      <c r="WAI42" s="1"/>
      <c r="WAJ42" s="1"/>
      <c r="WAK42" s="1"/>
      <c r="WAL42" s="1"/>
      <c r="WAM42" s="1"/>
      <c r="WAN42" s="1"/>
      <c r="WAO42" s="1"/>
      <c r="WAP42" s="1"/>
      <c r="WAQ42" s="1"/>
      <c r="WAR42" s="1"/>
      <c r="WAS42" s="1"/>
      <c r="WAT42" s="1"/>
      <c r="WAU42" s="1"/>
      <c r="WAV42" s="1"/>
      <c r="WAW42" s="1"/>
      <c r="WAX42" s="1"/>
      <c r="WAY42" s="1"/>
      <c r="WAZ42" s="1"/>
      <c r="WBA42" s="1"/>
      <c r="WBB42" s="1"/>
      <c r="WBC42" s="1"/>
      <c r="WBD42" s="1"/>
      <c r="WBE42" s="1"/>
      <c r="WBF42" s="1"/>
      <c r="WBG42" s="1"/>
      <c r="WBH42" s="1"/>
      <c r="WBI42" s="1"/>
      <c r="WBJ42" s="1"/>
      <c r="WBK42" s="1"/>
      <c r="WBL42" s="1"/>
      <c r="WBM42" s="1"/>
      <c r="WBN42" s="1"/>
      <c r="WBO42" s="1"/>
      <c r="WBP42" s="1"/>
      <c r="WBQ42" s="1"/>
      <c r="WBR42" s="1"/>
      <c r="WBS42" s="1"/>
      <c r="WBT42" s="1"/>
      <c r="WBU42" s="1"/>
      <c r="WBV42" s="1"/>
      <c r="WBW42" s="1"/>
      <c r="WBX42" s="1"/>
      <c r="WBY42" s="1"/>
      <c r="WBZ42" s="1"/>
      <c r="WCA42" s="1"/>
      <c r="WCB42" s="1"/>
      <c r="WCC42" s="1"/>
      <c r="WCD42" s="1"/>
      <c r="WCE42" s="1"/>
      <c r="WCF42" s="1"/>
      <c r="WCG42" s="1"/>
      <c r="WCH42" s="1"/>
      <c r="WCI42" s="1"/>
      <c r="WCJ42" s="1"/>
      <c r="WCK42" s="1"/>
      <c r="WCL42" s="1"/>
      <c r="WCM42" s="1"/>
      <c r="WCN42" s="1"/>
      <c r="WCO42" s="1"/>
      <c r="WCP42" s="1"/>
      <c r="WCQ42" s="1"/>
      <c r="WCR42" s="1"/>
      <c r="WCS42" s="1"/>
      <c r="WCT42" s="1"/>
      <c r="WCU42" s="1"/>
      <c r="WCV42" s="1"/>
      <c r="WCW42" s="1"/>
      <c r="WCX42" s="1"/>
      <c r="WCY42" s="1"/>
      <c r="WCZ42" s="1"/>
      <c r="WDA42" s="1"/>
      <c r="WDB42" s="1"/>
      <c r="WDC42" s="1"/>
      <c r="WDD42" s="1"/>
      <c r="WDE42" s="1"/>
      <c r="WDF42" s="1"/>
      <c r="WDG42" s="1"/>
      <c r="WDH42" s="1"/>
      <c r="WDI42" s="1"/>
      <c r="WDJ42" s="1"/>
      <c r="WDK42" s="1"/>
      <c r="WDL42" s="1"/>
      <c r="WDM42" s="1"/>
      <c r="WDN42" s="1"/>
      <c r="WDO42" s="1"/>
      <c r="WDP42" s="1"/>
      <c r="WDQ42" s="1"/>
      <c r="WDR42" s="1"/>
      <c r="WDS42" s="1"/>
      <c r="WDT42" s="1"/>
      <c r="WDU42" s="1"/>
      <c r="WDV42" s="1"/>
      <c r="WDW42" s="1"/>
      <c r="WDX42" s="1"/>
      <c r="WDY42" s="1"/>
      <c r="WDZ42" s="1"/>
      <c r="WEA42" s="1"/>
      <c r="WEB42" s="1"/>
      <c r="WEC42" s="1"/>
      <c r="WED42" s="1"/>
      <c r="WEE42" s="1"/>
      <c r="WEF42" s="1"/>
      <c r="WEG42" s="1"/>
      <c r="WEH42" s="1"/>
      <c r="WEI42" s="1"/>
      <c r="WEJ42" s="1"/>
      <c r="WEK42" s="1"/>
      <c r="WEL42" s="1"/>
      <c r="WEM42" s="1"/>
      <c r="WEN42" s="1"/>
      <c r="WEO42" s="1"/>
      <c r="WEP42" s="1"/>
      <c r="WEQ42" s="1"/>
      <c r="WER42" s="1"/>
      <c r="WES42" s="1"/>
      <c r="WET42" s="1"/>
      <c r="WEU42" s="1"/>
      <c r="WEV42" s="1"/>
      <c r="WEW42" s="1"/>
      <c r="WEX42" s="1"/>
      <c r="WEY42" s="1"/>
      <c r="WEZ42" s="1"/>
      <c r="WFA42" s="1"/>
      <c r="WFB42" s="1"/>
      <c r="WFC42" s="1"/>
      <c r="WFD42" s="1"/>
      <c r="WFE42" s="1"/>
      <c r="WFF42" s="1"/>
      <c r="WFG42" s="1"/>
      <c r="WFH42" s="1"/>
      <c r="WFI42" s="1"/>
      <c r="WFJ42" s="1"/>
      <c r="WFK42" s="1"/>
      <c r="WFL42" s="1"/>
      <c r="WFM42" s="1"/>
      <c r="WFN42" s="1"/>
      <c r="WFO42" s="1"/>
      <c r="WFP42" s="1"/>
      <c r="WFQ42" s="1"/>
      <c r="WFR42" s="1"/>
      <c r="WFS42" s="1"/>
      <c r="WFT42" s="1"/>
      <c r="WFU42" s="1"/>
      <c r="WFV42" s="1"/>
      <c r="WFW42" s="1"/>
      <c r="WFX42" s="1"/>
      <c r="WFY42" s="1"/>
      <c r="WFZ42" s="1"/>
      <c r="WGA42" s="1"/>
      <c r="WGB42" s="1"/>
      <c r="WGC42" s="1"/>
      <c r="WGD42" s="1"/>
      <c r="WGE42" s="1"/>
      <c r="WGF42" s="1"/>
      <c r="WGG42" s="1"/>
      <c r="WGH42" s="1"/>
      <c r="WGI42" s="1"/>
      <c r="WGJ42" s="1"/>
      <c r="WGK42" s="1"/>
      <c r="WGL42" s="1"/>
      <c r="WGM42" s="1"/>
      <c r="WGN42" s="1"/>
      <c r="WGO42" s="1"/>
      <c r="WGP42" s="1"/>
      <c r="WGQ42" s="1"/>
      <c r="WGR42" s="1"/>
      <c r="WGS42" s="1"/>
      <c r="WGT42" s="1"/>
      <c r="WGU42" s="1"/>
      <c r="WGV42" s="1"/>
      <c r="WGW42" s="1"/>
      <c r="WGX42" s="1"/>
      <c r="WGY42" s="1"/>
      <c r="WGZ42" s="1"/>
      <c r="WHA42" s="1"/>
      <c r="WHB42" s="1"/>
      <c r="WHC42" s="1"/>
      <c r="WHD42" s="1"/>
      <c r="WHE42" s="1"/>
      <c r="WHF42" s="1"/>
      <c r="WHG42" s="1"/>
      <c r="WHH42" s="1"/>
      <c r="WHI42" s="1"/>
      <c r="WHJ42" s="1"/>
      <c r="WHK42" s="1"/>
      <c r="WHL42" s="1"/>
      <c r="WHM42" s="1"/>
      <c r="WHN42" s="1"/>
      <c r="WHO42" s="1"/>
      <c r="WHP42" s="1"/>
      <c r="WHQ42" s="1"/>
      <c r="WHR42" s="1"/>
      <c r="WHS42" s="1"/>
      <c r="WHT42" s="1"/>
      <c r="WHU42" s="1"/>
      <c r="WHV42" s="1"/>
      <c r="WHW42" s="1"/>
      <c r="WHX42" s="1"/>
      <c r="WHY42" s="1"/>
      <c r="WHZ42" s="1"/>
      <c r="WIA42" s="1"/>
      <c r="WIB42" s="1"/>
      <c r="WIC42" s="1"/>
      <c r="WID42" s="1"/>
      <c r="WIE42" s="1"/>
      <c r="WIF42" s="1"/>
      <c r="WIG42" s="1"/>
      <c r="WIH42" s="1"/>
      <c r="WII42" s="1"/>
      <c r="WIJ42" s="1"/>
      <c r="WIK42" s="1"/>
      <c r="WIL42" s="1"/>
      <c r="WIM42" s="1"/>
      <c r="WIN42" s="1"/>
      <c r="WIO42" s="1"/>
      <c r="WIP42" s="1"/>
      <c r="WIQ42" s="1"/>
      <c r="WIR42" s="1"/>
      <c r="WIS42" s="1"/>
      <c r="WIT42" s="1"/>
      <c r="WIU42" s="1"/>
      <c r="WIV42" s="1"/>
      <c r="WIW42" s="1"/>
      <c r="WIX42" s="1"/>
      <c r="WIY42" s="1"/>
      <c r="WIZ42" s="1"/>
      <c r="WJA42" s="1"/>
      <c r="WJB42" s="1"/>
      <c r="WJC42" s="1"/>
      <c r="WJD42" s="1"/>
      <c r="WJE42" s="1"/>
      <c r="WJF42" s="1"/>
      <c r="WJG42" s="1"/>
      <c r="WJH42" s="1"/>
      <c r="WJI42" s="1"/>
      <c r="WJJ42" s="1"/>
      <c r="WJK42" s="1"/>
      <c r="WJL42" s="1"/>
      <c r="WJM42" s="1"/>
      <c r="WJN42" s="1"/>
      <c r="WJO42" s="1"/>
      <c r="WJP42" s="1"/>
      <c r="WJQ42" s="1"/>
      <c r="WJR42" s="1"/>
      <c r="WJS42" s="1"/>
      <c r="WJT42" s="1"/>
      <c r="WJU42" s="1"/>
      <c r="WJV42" s="1"/>
      <c r="WJW42" s="1"/>
      <c r="WJX42" s="1"/>
      <c r="WJY42" s="1"/>
      <c r="WJZ42" s="1"/>
      <c r="WKA42" s="1"/>
      <c r="WKB42" s="1"/>
      <c r="WKC42" s="1"/>
      <c r="WKD42" s="1"/>
      <c r="WKE42" s="1"/>
      <c r="WKF42" s="1"/>
      <c r="WKG42" s="1"/>
      <c r="WKH42" s="1"/>
      <c r="WKI42" s="1"/>
      <c r="WKJ42" s="1"/>
      <c r="WKK42" s="1"/>
      <c r="WKL42" s="1"/>
      <c r="WKM42" s="1"/>
      <c r="WKN42" s="1"/>
      <c r="WKO42" s="1"/>
      <c r="WKP42" s="1"/>
      <c r="WKQ42" s="1"/>
      <c r="WKR42" s="1"/>
      <c r="WKS42" s="1"/>
      <c r="WKT42" s="1"/>
      <c r="WKU42" s="1"/>
      <c r="WKV42" s="1"/>
      <c r="WKW42" s="1"/>
      <c r="WKX42" s="1"/>
      <c r="WKY42" s="1"/>
      <c r="WKZ42" s="1"/>
      <c r="WLA42" s="1"/>
      <c r="WLB42" s="1"/>
      <c r="WLC42" s="1"/>
      <c r="WLD42" s="1"/>
      <c r="WLE42" s="1"/>
      <c r="WLF42" s="1"/>
      <c r="WLG42" s="1"/>
      <c r="WLH42" s="1"/>
      <c r="WLI42" s="1"/>
      <c r="WLJ42" s="1"/>
      <c r="WLK42" s="1"/>
      <c r="WLL42" s="1"/>
      <c r="WLM42" s="1"/>
      <c r="WLN42" s="1"/>
      <c r="WLO42" s="1"/>
      <c r="WLP42" s="1"/>
      <c r="WLQ42" s="1"/>
      <c r="WLR42" s="1"/>
      <c r="WLS42" s="1"/>
      <c r="WLT42" s="1"/>
      <c r="WLU42" s="1"/>
      <c r="WLV42" s="1"/>
      <c r="WLW42" s="1"/>
      <c r="WLX42" s="1"/>
      <c r="WLY42" s="1"/>
      <c r="WLZ42" s="1"/>
      <c r="WMA42" s="1"/>
      <c r="WMB42" s="1"/>
      <c r="WMC42" s="1"/>
      <c r="WMD42" s="1"/>
      <c r="WME42" s="1"/>
      <c r="WMF42" s="1"/>
      <c r="WMG42" s="1"/>
      <c r="WMH42" s="1"/>
      <c r="WMI42" s="1"/>
      <c r="WMJ42" s="1"/>
      <c r="WMK42" s="1"/>
      <c r="WML42" s="1"/>
      <c r="WMM42" s="1"/>
      <c r="WMN42" s="1"/>
      <c r="WMO42" s="1"/>
      <c r="WMP42" s="1"/>
      <c r="WMQ42" s="1"/>
      <c r="WMR42" s="1"/>
      <c r="WMS42" s="1"/>
      <c r="WMT42" s="1"/>
      <c r="WMU42" s="1"/>
      <c r="WMV42" s="1"/>
      <c r="WMW42" s="1"/>
      <c r="WMX42" s="1"/>
      <c r="WMY42" s="1"/>
      <c r="WMZ42" s="1"/>
      <c r="WNA42" s="1"/>
      <c r="WNB42" s="1"/>
      <c r="WNC42" s="1"/>
      <c r="WND42" s="1"/>
      <c r="WNE42" s="1"/>
      <c r="WNF42" s="1"/>
      <c r="WNG42" s="1"/>
      <c r="WNH42" s="1"/>
      <c r="WNI42" s="1"/>
      <c r="WNJ42" s="1"/>
      <c r="WNK42" s="1"/>
      <c r="WNL42" s="1"/>
      <c r="WNM42" s="1"/>
      <c r="WNN42" s="1"/>
      <c r="WNO42" s="1"/>
      <c r="WNP42" s="1"/>
      <c r="WNQ42" s="1"/>
      <c r="WNR42" s="1"/>
      <c r="WNS42" s="1"/>
      <c r="WNT42" s="1"/>
      <c r="WNU42" s="1"/>
      <c r="WNV42" s="1"/>
      <c r="WNW42" s="1"/>
      <c r="WNX42" s="1"/>
      <c r="WNY42" s="1"/>
      <c r="WNZ42" s="1"/>
      <c r="WOA42" s="1"/>
      <c r="WOB42" s="1"/>
      <c r="WOC42" s="1"/>
      <c r="WOD42" s="1"/>
      <c r="WOE42" s="1"/>
      <c r="WOF42" s="1"/>
      <c r="WOG42" s="1"/>
      <c r="WOH42" s="1"/>
      <c r="WOI42" s="1"/>
      <c r="WOJ42" s="1"/>
      <c r="WOK42" s="1"/>
      <c r="WOL42" s="1"/>
      <c r="WOM42" s="1"/>
      <c r="WON42" s="1"/>
      <c r="WOO42" s="1"/>
      <c r="WOP42" s="1"/>
      <c r="WOQ42" s="1"/>
      <c r="WOR42" s="1"/>
      <c r="WOS42" s="1"/>
      <c r="WOT42" s="1"/>
      <c r="WOU42" s="1"/>
      <c r="WOV42" s="1"/>
      <c r="WOW42" s="1"/>
      <c r="WOX42" s="1"/>
      <c r="WOY42" s="1"/>
      <c r="WOZ42" s="1"/>
      <c r="WPA42" s="1"/>
      <c r="WPB42" s="1"/>
      <c r="WPC42" s="1"/>
      <c r="WPD42" s="1"/>
      <c r="WPE42" s="1"/>
      <c r="WPF42" s="1"/>
      <c r="WPG42" s="1"/>
      <c r="WPH42" s="1"/>
      <c r="WPI42" s="1"/>
      <c r="WPJ42" s="1"/>
      <c r="WPK42" s="1"/>
      <c r="WPL42" s="1"/>
      <c r="WPM42" s="1"/>
      <c r="WPN42" s="1"/>
      <c r="WPO42" s="1"/>
      <c r="WPP42" s="1"/>
      <c r="WPQ42" s="1"/>
      <c r="WPR42" s="1"/>
      <c r="WPS42" s="1"/>
      <c r="WPT42" s="1"/>
      <c r="WPU42" s="1"/>
      <c r="WPV42" s="1"/>
      <c r="WPW42" s="1"/>
      <c r="WPX42" s="1"/>
      <c r="WPY42" s="1"/>
      <c r="WPZ42" s="1"/>
      <c r="WQA42" s="1"/>
      <c r="WQB42" s="1"/>
      <c r="WQC42" s="1"/>
      <c r="WQD42" s="1"/>
      <c r="WQE42" s="1"/>
      <c r="WQF42" s="1"/>
      <c r="WQG42" s="1"/>
      <c r="WQH42" s="1"/>
      <c r="WQI42" s="1"/>
      <c r="WQJ42" s="1"/>
      <c r="WQK42" s="1"/>
      <c r="WQL42" s="1"/>
      <c r="WQM42" s="1"/>
      <c r="WQN42" s="1"/>
      <c r="WQO42" s="1"/>
      <c r="WQP42" s="1"/>
      <c r="WQQ42" s="1"/>
      <c r="WQR42" s="1"/>
      <c r="WQS42" s="1"/>
      <c r="WQT42" s="1"/>
      <c r="WQU42" s="1"/>
      <c r="WQV42" s="1"/>
      <c r="WQW42" s="1"/>
      <c r="WQX42" s="1"/>
      <c r="WQY42" s="1"/>
      <c r="WQZ42" s="1"/>
      <c r="WRA42" s="1"/>
      <c r="WRB42" s="1"/>
      <c r="WRC42" s="1"/>
      <c r="WRD42" s="1"/>
      <c r="WRE42" s="1"/>
      <c r="WRF42" s="1"/>
      <c r="WRG42" s="1"/>
      <c r="WRH42" s="1"/>
      <c r="WRI42" s="1"/>
      <c r="WRJ42" s="1"/>
      <c r="WRK42" s="1"/>
      <c r="WRL42" s="1"/>
      <c r="WRM42" s="1"/>
      <c r="WRN42" s="1"/>
      <c r="WRO42" s="1"/>
      <c r="WRP42" s="1"/>
      <c r="WRQ42" s="1"/>
      <c r="WRR42" s="1"/>
      <c r="WRS42" s="1"/>
      <c r="WRT42" s="1"/>
      <c r="WRU42" s="1"/>
      <c r="WRV42" s="1"/>
      <c r="WRW42" s="1"/>
      <c r="WRX42" s="1"/>
      <c r="WRY42" s="1"/>
      <c r="WRZ42" s="1"/>
      <c r="WSA42" s="1"/>
      <c r="WSB42" s="1"/>
      <c r="WSC42" s="1"/>
      <c r="WSD42" s="1"/>
      <c r="WSE42" s="1"/>
      <c r="WSF42" s="1"/>
      <c r="WSG42" s="1"/>
      <c r="WSH42" s="1"/>
      <c r="WSI42" s="1"/>
      <c r="WSJ42" s="1"/>
      <c r="WSK42" s="1"/>
      <c r="WSL42" s="1"/>
      <c r="WSM42" s="1"/>
      <c r="WSN42" s="1"/>
      <c r="WSO42" s="1"/>
      <c r="WSP42" s="1"/>
      <c r="WSQ42" s="1"/>
      <c r="WSR42" s="1"/>
      <c r="WSS42" s="1"/>
      <c r="WST42" s="1"/>
      <c r="WSU42" s="1"/>
      <c r="WSV42" s="1"/>
      <c r="WSW42" s="1"/>
      <c r="WSX42" s="1"/>
      <c r="WSY42" s="1"/>
      <c r="WSZ42" s="1"/>
      <c r="WTA42" s="1"/>
      <c r="WTB42" s="1"/>
      <c r="WTC42" s="1"/>
      <c r="WTD42" s="1"/>
      <c r="WTE42" s="1"/>
      <c r="WTF42" s="1"/>
      <c r="WTG42" s="1"/>
      <c r="WTH42" s="1"/>
      <c r="WTI42" s="1"/>
      <c r="WTJ42" s="1"/>
      <c r="WTK42" s="1"/>
      <c r="WTL42" s="1"/>
      <c r="WTM42" s="1"/>
      <c r="WTN42" s="1"/>
      <c r="WTO42" s="1"/>
      <c r="WTP42" s="1"/>
      <c r="WTQ42" s="1"/>
      <c r="WTR42" s="1"/>
      <c r="WTS42" s="1"/>
      <c r="WTT42" s="1"/>
      <c r="WTU42" s="1"/>
      <c r="WTV42" s="1"/>
      <c r="WTW42" s="1"/>
      <c r="WTX42" s="1"/>
      <c r="WTY42" s="1"/>
      <c r="WTZ42" s="1"/>
      <c r="WUA42" s="1"/>
      <c r="WUB42" s="1"/>
      <c r="WUC42" s="1"/>
      <c r="WUD42" s="1"/>
      <c r="WUE42" s="1"/>
      <c r="WUF42" s="1"/>
      <c r="WUG42" s="1"/>
      <c r="WUH42" s="1"/>
      <c r="WUI42" s="1"/>
      <c r="WUJ42" s="1"/>
      <c r="WUK42" s="1"/>
      <c r="WUL42" s="1"/>
      <c r="WUM42" s="1"/>
      <c r="WUN42" s="1"/>
      <c r="WUO42" s="1"/>
      <c r="WUP42" s="1"/>
      <c r="WUQ42" s="1"/>
      <c r="WUR42" s="1"/>
      <c r="WUS42" s="1"/>
      <c r="WUT42" s="1"/>
      <c r="WUU42" s="1"/>
      <c r="WUV42" s="1"/>
      <c r="WUW42" s="1"/>
      <c r="WUX42" s="1"/>
      <c r="WUY42" s="1"/>
      <c r="WUZ42" s="1"/>
      <c r="WVA42" s="1"/>
      <c r="WVB42" s="1"/>
      <c r="WVC42" s="1"/>
      <c r="WVD42" s="1"/>
      <c r="WVE42" s="1"/>
      <c r="WVF42" s="1"/>
      <c r="WVG42" s="1"/>
      <c r="WVH42" s="1"/>
      <c r="WVI42" s="1"/>
      <c r="WVJ42" s="1"/>
      <c r="WVK42" s="1"/>
      <c r="WVL42" s="1"/>
      <c r="WVM42" s="1"/>
      <c r="WVN42" s="1"/>
      <c r="WVO42" s="1"/>
      <c r="WVP42" s="1"/>
      <c r="WVQ42" s="1"/>
      <c r="WVR42" s="1"/>
      <c r="WVS42" s="1"/>
      <c r="WVT42" s="1"/>
      <c r="WVU42" s="1"/>
      <c r="WVV42" s="1"/>
      <c r="WVW42" s="1"/>
      <c r="WVX42" s="1"/>
      <c r="WVY42" s="1"/>
      <c r="WVZ42" s="1"/>
      <c r="WWA42" s="1"/>
      <c r="WWB42" s="1"/>
      <c r="WWC42" s="1"/>
      <c r="WWD42" s="1"/>
      <c r="WWE42" s="1"/>
      <c r="WWF42" s="1"/>
      <c r="WWG42" s="1"/>
      <c r="WWH42" s="1"/>
      <c r="WWI42" s="1"/>
      <c r="WWJ42" s="1"/>
      <c r="WWK42" s="1"/>
      <c r="WWL42" s="1"/>
      <c r="WWM42" s="1"/>
      <c r="WWN42" s="1"/>
      <c r="WWO42" s="1"/>
      <c r="WWP42" s="1"/>
      <c r="WWQ42" s="1"/>
      <c r="WWR42" s="1"/>
      <c r="WWS42" s="1"/>
      <c r="WWT42" s="1"/>
      <c r="WWU42" s="1"/>
      <c r="WWV42" s="1"/>
      <c r="WWW42" s="1"/>
      <c r="WWX42" s="1"/>
      <c r="WWY42" s="1"/>
      <c r="WWZ42" s="1"/>
      <c r="WXA42" s="1"/>
      <c r="WXB42" s="1"/>
      <c r="WXC42" s="1"/>
      <c r="WXD42" s="1"/>
      <c r="WXE42" s="1"/>
      <c r="WXF42" s="1"/>
      <c r="WXG42" s="1"/>
      <c r="WXH42" s="1"/>
      <c r="WXI42" s="1"/>
      <c r="WXJ42" s="1"/>
      <c r="WXK42" s="1"/>
      <c r="WXL42" s="1"/>
      <c r="WXM42" s="1"/>
      <c r="WXN42" s="1"/>
      <c r="WXO42" s="1"/>
      <c r="WXP42" s="1"/>
      <c r="WXQ42" s="1"/>
      <c r="WXR42" s="1"/>
      <c r="WXS42" s="1"/>
      <c r="WXT42" s="1"/>
      <c r="WXU42" s="1"/>
      <c r="WXV42" s="1"/>
      <c r="WXW42" s="1"/>
      <c r="WXX42" s="1"/>
      <c r="WXY42" s="1"/>
      <c r="WXZ42" s="1"/>
      <c r="WYA42" s="1"/>
      <c r="WYB42" s="1"/>
      <c r="WYC42" s="1"/>
      <c r="WYD42" s="1"/>
      <c r="WYE42" s="1"/>
      <c r="WYF42" s="1"/>
      <c r="WYG42" s="1"/>
      <c r="WYH42" s="1"/>
      <c r="WYI42" s="1"/>
      <c r="WYJ42" s="1"/>
      <c r="WYK42" s="1"/>
      <c r="WYL42" s="1"/>
      <c r="WYM42" s="1"/>
      <c r="WYN42" s="1"/>
      <c r="WYO42" s="1"/>
      <c r="WYP42" s="1"/>
      <c r="WYQ42" s="1"/>
      <c r="WYR42" s="1"/>
      <c r="WYS42" s="1"/>
      <c r="WYT42" s="1"/>
      <c r="WYU42" s="1"/>
      <c r="WYV42" s="1"/>
      <c r="WYW42" s="1"/>
      <c r="WYX42" s="1"/>
      <c r="WYY42" s="1"/>
      <c r="WYZ42" s="1"/>
      <c r="WZA42" s="1"/>
      <c r="WZB42" s="1"/>
      <c r="WZC42" s="1"/>
      <c r="WZD42" s="1"/>
      <c r="WZE42" s="1"/>
      <c r="WZF42" s="1"/>
      <c r="WZG42" s="1"/>
      <c r="WZH42" s="1"/>
      <c r="WZI42" s="1"/>
      <c r="WZJ42" s="1"/>
      <c r="WZK42" s="1"/>
      <c r="WZL42" s="1"/>
      <c r="WZM42" s="1"/>
      <c r="WZN42" s="1"/>
      <c r="WZO42" s="1"/>
      <c r="WZP42" s="1"/>
      <c r="WZQ42" s="1"/>
      <c r="WZR42" s="1"/>
      <c r="WZS42" s="1"/>
      <c r="WZT42" s="1"/>
      <c r="WZU42" s="1"/>
      <c r="WZV42" s="1"/>
      <c r="WZW42" s="1"/>
      <c r="WZX42" s="1"/>
      <c r="WZY42" s="1"/>
      <c r="WZZ42" s="1"/>
      <c r="XAA42" s="1"/>
      <c r="XAB42" s="1"/>
      <c r="XAC42" s="1"/>
      <c r="XAD42" s="1"/>
      <c r="XAE42" s="1"/>
      <c r="XAF42" s="1"/>
      <c r="XAG42" s="1"/>
      <c r="XAH42" s="1"/>
      <c r="XAI42" s="1"/>
      <c r="XAJ42" s="1"/>
      <c r="XAK42" s="1"/>
      <c r="XAL42" s="1"/>
      <c r="XAM42" s="1"/>
      <c r="XAN42" s="1"/>
      <c r="XAO42" s="1"/>
      <c r="XAP42" s="1"/>
      <c r="XAQ42" s="1"/>
      <c r="XAR42" s="1"/>
      <c r="XAS42" s="1"/>
      <c r="XAT42" s="1"/>
      <c r="XAU42" s="1"/>
      <c r="XAV42" s="1"/>
      <c r="XAW42" s="1"/>
      <c r="XAX42" s="1"/>
      <c r="XAY42" s="1"/>
      <c r="XAZ42" s="1"/>
      <c r="XBA42" s="1"/>
      <c r="XBB42" s="1"/>
      <c r="XBC42" s="1"/>
      <c r="XBD42" s="1"/>
      <c r="XBE42" s="1"/>
      <c r="XBF42" s="1"/>
      <c r="XBG42" s="1"/>
      <c r="XBH42" s="1"/>
      <c r="XBI42" s="1"/>
      <c r="XBJ42" s="1"/>
      <c r="XBK42" s="1"/>
      <c r="XBL42" s="1"/>
      <c r="XBM42" s="1"/>
      <c r="XBN42" s="1"/>
      <c r="XBO42" s="1"/>
      <c r="XBP42" s="1"/>
      <c r="XBQ42" s="1"/>
      <c r="XBR42" s="1"/>
      <c r="XBS42" s="1"/>
      <c r="XBT42" s="1"/>
      <c r="XBU42" s="1"/>
      <c r="XBV42" s="1"/>
      <c r="XBW42" s="1"/>
      <c r="XBX42" s="1"/>
      <c r="XBY42" s="1"/>
      <c r="XBZ42" s="1"/>
      <c r="XCA42" s="1"/>
      <c r="XCB42" s="1"/>
      <c r="XCC42" s="1"/>
      <c r="XCD42" s="1"/>
      <c r="XCE42" s="1"/>
      <c r="XCF42" s="1"/>
      <c r="XCG42" s="1"/>
      <c r="XCH42" s="1"/>
      <c r="XCI42" s="1"/>
      <c r="XCJ42" s="1"/>
      <c r="XCK42" s="1"/>
      <c r="XCL42" s="1"/>
      <c r="XCM42" s="1"/>
      <c r="XCN42" s="1"/>
      <c r="XCO42" s="1"/>
      <c r="XCP42" s="1"/>
      <c r="XCQ42" s="1"/>
      <c r="XCR42" s="1"/>
      <c r="XCS42" s="1"/>
      <c r="XCT42" s="1"/>
      <c r="XCU42" s="1"/>
      <c r="XCV42" s="1"/>
      <c r="XCW42" s="1"/>
      <c r="XCX42" s="1"/>
      <c r="XCY42" s="1"/>
      <c r="XCZ42" s="1"/>
      <c r="XDA42" s="1"/>
      <c r="XDB42" s="1"/>
      <c r="XDC42" s="1"/>
      <c r="XDD42" s="1"/>
      <c r="XDE42" s="1"/>
      <c r="XDF42" s="1"/>
      <c r="XDG42" s="1"/>
      <c r="XDH42" s="1"/>
      <c r="XDI42" s="1"/>
      <c r="XDJ42" s="1"/>
      <c r="XDK42" s="1"/>
      <c r="XDL42" s="1"/>
      <c r="XDM42" s="1"/>
      <c r="XDN42" s="1"/>
      <c r="XDO42" s="1"/>
      <c r="XDP42" s="1"/>
      <c r="XDQ42" s="1"/>
      <c r="XDR42" s="1"/>
      <c r="XDS42" s="1"/>
      <c r="XDT42" s="1"/>
      <c r="XDU42" s="1"/>
      <c r="XDV42" s="1"/>
      <c r="XDW42" s="1"/>
      <c r="XDX42" s="1"/>
      <c r="XDY42" s="1"/>
      <c r="XDZ42" s="1"/>
      <c r="XEA42" s="1"/>
      <c r="XEB42" s="1"/>
      <c r="XEC42" s="1"/>
      <c r="XED42" s="1"/>
      <c r="XEE42" s="1"/>
      <c r="XEF42" s="1"/>
      <c r="XEG42" s="1"/>
      <c r="XEH42" s="1"/>
      <c r="XEI42" s="1"/>
      <c r="XEJ42" s="1"/>
      <c r="XEK42" s="1"/>
      <c r="XEL42" s="1"/>
      <c r="XEM42" s="1"/>
      <c r="XEN42" s="1"/>
      <c r="XEO42" s="1"/>
      <c r="XEP42" s="1"/>
      <c r="XEQ42" s="1"/>
      <c r="XER42" s="1"/>
      <c r="XES42" s="1"/>
      <c r="XET42" s="1"/>
      <c r="XEU42" s="1"/>
      <c r="XEV42" s="1"/>
      <c r="XEW42" s="1"/>
      <c r="XEX42" s="1"/>
      <c r="XEY42" s="1"/>
      <c r="XEZ42" s="1"/>
      <c r="XFA42" s="1"/>
      <c r="XFB42" s="1"/>
      <c r="XFC42" s="1"/>
    </row>
  </sheetData>
  <mergeCells count="1">
    <mergeCell ref="D8:D9"/>
  </mergeCells>
  <conditionalFormatting sqref="A6:A40">
    <cfRule type="expression" dxfId="3" priority="2">
      <formula>MOD(ROW(),2)=1</formula>
    </cfRule>
  </conditionalFormatting>
  <hyperlinks>
    <hyperlink ref="A6" location="Notes!A1" display="Notes to Reader"/>
    <hyperlink ref="A7" location="Glossary!A1" display="Glossary of Terms"/>
    <hyperlink ref="A8" location="'Fig1'!A1" display="Figure 1: First Year Student Capacity Versus Enrollment, by Number of Dental Laboratory Technology Education Programs, 2008-09 to 2018-19"/>
    <hyperlink ref="A9" location="'Fig2a-b'!A1" display="Figure 2a: Number of Applications and Number of Students Accepted into Accredited Dental Laboratory Technology Programs, 2008-09 to 2018-19"/>
    <hyperlink ref="A10" location="'Fig2a-b'!A1" display="Figure 2b: Number of Applications per Program and Number of Dental Laboratory Technology Students Accepted per Program, 2008-09 to 2018-19"/>
    <hyperlink ref="A11" location="'Fig3'!A1" display="Figure 3: Comparison of First-Year Student Capacity Versus Enrollment by Educational Setting, 2018-19"/>
    <hyperlink ref="A12" location="'Fig4'!A1" display="Figure 4: Degrees Awarded by Dental Laboratory Technology Education Programs, 2018-19"/>
    <hyperlink ref="A13" location="'Fig5-7'!A1" display="Figure 5: Minimum Educational Requirements Needed to Enroll in Accredited Dental Laboratory Technology Programs, 2018-19"/>
    <hyperlink ref="A14" location="'Fig5-7'!A45" display="Figure 6: Percentage of Accredited Dental Laboratory Technology Education Programs Offering Advanced Placement, 2018-19"/>
    <hyperlink ref="A15" location="'Fig5-7'!A75" display="Figure 7: Methods Used to Award Advanced Placement in Accredited Dental Laboratory Technology Education Programs, 2018-19"/>
    <hyperlink ref="A16" location="'Tab1'!A1" display="Table 1: Advanced Placement Provision and Methods Used to Award Advanced Placement at Accredited Dental Laboratory Technology Education Programs, 2018-19"/>
    <hyperlink ref="A17" location="'Tab2'!A1" display="Table 2: Admission Policies and Total Student Costs at Accredited Dental Laboratory Technology Education Programs, 2018-19"/>
    <hyperlink ref="A18" location="'Tab3'!A1" display="Table 3: First-Year In-District Tuition and Fees at Accredited Dental Laboratory Technology Education Programs, 2018-19"/>
    <hyperlink ref="A19" location="'Fig8'!A1" display="Figure 8: Average Costs for Tuition and Fees in Accredited Dental Laboratory Technology Programs, 2008-09 to 2018-19"/>
    <hyperlink ref="A20" location="'Tab4'!A1" display="Table 4: Enrollment and Graduates of Dental Laboratory Technology Education Programs, 2008-09 to 2018-19"/>
    <hyperlink ref="A21" location="'Tab5a-c'!A1" display="Table 5a: Total Enrollment in Accredited Dental Laboratory Technology Programs by Citizenship and Gender, 2018-19"/>
    <hyperlink ref="A22" location="'Tab5a-c'!A1" display="Table 5b: Total  Enrollment in Accredited Dental Laboratory Technology Programs by Age and Gender, 2018-19"/>
    <hyperlink ref="A23" location="'Tab5a-c'!A1" display="Table 5c: Total Enrollment in Accredited Dental Laboratory Technology Programs by Ethnicity/Race and Gender, 2018-19"/>
    <hyperlink ref="A24" location="'Tab6a-c'!A1" display="Table 6a: Graduates of Accredited Dental Laboratory Technology Programs by Citizenship and Gender, 2018"/>
    <hyperlink ref="A25" location="'Tab6a-c'!A1" display="Table 6b: Graduates of Accredited Dental Laboratory Technology Programs by Age and Gender, 2018"/>
    <hyperlink ref="A26" location="'Tab6a-c'!A1" display="Table 6c: Graduates of Accredited Dental Laboratory Technology Programs by Ethnicity/Race and Gender, 2018"/>
    <hyperlink ref="A27" location="'Fig9'!A1" display="Figure 9: Number of Dental Laboratory Technology Students with Job/Family Care Responsibilities and Financial Assistance, 2018-19"/>
    <hyperlink ref="A28" location="'Tab7'!A1" display="Table 7: Highest Level of Education Completed by First-Year Dental Laboratory Technology Students, 2018-19"/>
    <hyperlink ref="A29" location="'Tab8'!A1" display="Table 8: 2018-19 Enrollment and 2018 Graduates at Accredited Dental Laboratory Technology Education Programs"/>
    <hyperlink ref="A30" location="'Fig10a-b'!A1" display="Figure 10a: Outcomes Assessment for Dental Laboratory Technology Class of 2017"/>
    <hyperlink ref="A31" location="'Fig10a-b'!A1" display="Figure 10b: Graduate State/National Certification Outcomes, Dental Laboratory Technology Class of 2017"/>
    <hyperlink ref="A32" location="'Fig11'!A1" display="Figure 11: Hours Spent Weekly in Program Activities by Dental Laboratory Technology Program Administrators, 2018-19"/>
    <hyperlink ref="A33" location="'Tab9a-b'!A1" display="Table 9a: Faculty of Accredited Dental Laboratory Technology Programs by Age and Gender, 2018-19"/>
    <hyperlink ref="A34" location="'Tab9a-b'!A1" display="Table 9b: Faculty of Accredited Dental Laboratory Technology Programs by Ethnicity/Race and Gender, 2018-19"/>
    <hyperlink ref="A35" location="'Fig12a-c'!A1" display="Figure 12a: Highest Academic Degree Earned by Dental Laboratory Technology Faculty, 2018-19"/>
    <hyperlink ref="A36" location="'Fig12a-c'!A35" display="Figure 12b: Academic Rank of Dental Laboratory Technology Faculty, 2018-19"/>
    <hyperlink ref="A38" location="'Tab10'!A1" display="Table 10: Number of Faculty Members in Accredited Dental Laboratory Technology Education Programs, 2018-19"/>
    <hyperlink ref="A39" location="'Tab11'!A1" display="Table 11: Non-Traditional Designs Offered by Accredited Dental Laboratory Technology Education Programs, 2018-19"/>
    <hyperlink ref="A40" location="'Tab12'!A1" display="Table 12: Instruction Methods at Accredited Dental Laboratory Technology Education Programs, 2018-19"/>
    <hyperlink ref="A37" location="'Fig12a-c'!A70" display="Figure 12c: Occupational Discipline of Dental Laboratory Technology Faculty, 2018-19"/>
  </hyperlinks>
  <pageMargins left="0.25" right="0.25" top="0.75" bottom="0.75" header="0.3" footer="0.3"/>
  <pageSetup scale="75"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9"/>
  <sheetViews>
    <sheetView zoomScaleNormal="100" workbookViewId="0"/>
  </sheetViews>
  <sheetFormatPr defaultColWidth="9.1796875" defaultRowHeight="12.5" x14ac:dyDescent="0.25"/>
  <cols>
    <col min="1" max="1" width="90.1796875" style="1" customWidth="1"/>
    <col min="2" max="16384" width="9.1796875" style="1"/>
  </cols>
  <sheetData>
    <row r="1" spans="1:1" ht="13" x14ac:dyDescent="0.25">
      <c r="A1" s="201" t="s">
        <v>2</v>
      </c>
    </row>
    <row r="2" spans="1:1" x14ac:dyDescent="0.25">
      <c r="A2" s="202" t="s">
        <v>6</v>
      </c>
    </row>
    <row r="3" spans="1:1" ht="51" x14ac:dyDescent="0.25">
      <c r="A3" s="203" t="s">
        <v>347</v>
      </c>
    </row>
    <row r="4" spans="1:1" ht="13" x14ac:dyDescent="0.25">
      <c r="A4" s="204"/>
    </row>
    <row r="5" spans="1:1" ht="75.5" x14ac:dyDescent="0.25">
      <c r="A5" s="203" t="s">
        <v>348</v>
      </c>
    </row>
    <row r="6" spans="1:1" ht="13" x14ac:dyDescent="0.25">
      <c r="A6" s="204"/>
    </row>
    <row r="7" spans="1:1" ht="50" x14ac:dyDescent="0.25">
      <c r="A7" s="203" t="s">
        <v>349</v>
      </c>
    </row>
    <row r="8" spans="1:1" ht="13" x14ac:dyDescent="0.3">
      <c r="A8" s="205"/>
    </row>
    <row r="9" spans="1:1" ht="37.5" x14ac:dyDescent="0.25">
      <c r="A9" s="203" t="s">
        <v>350</v>
      </c>
    </row>
  </sheetData>
  <hyperlinks>
    <hyperlink ref="A2" location="TOC!A1" display="Return to Table of Contents"/>
  </hyperlinks>
  <pageMargins left="0.25" right="0.25" top="0.75" bottom="0.75" header="0.3" footer="0.3"/>
  <pageSetup orientation="portrait" r:id="rId1"/>
  <headerFooter>
    <oddHeader>&amp;L&amp;"Arial,Bold"2018-19 &amp;"Arial,Bold Italic"Survey of Allied Dental Education&amp;"Arial,Bold"
Report 3: Dental Laboratory Technology Education Programs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9"/>
  <sheetViews>
    <sheetView workbookViewId="0">
      <pane ySplit="2" topLeftCell="A3" activePane="bottomLeft" state="frozen"/>
      <selection activeCell="A21" sqref="A21:A22"/>
      <selection pane="bottomLeft"/>
    </sheetView>
  </sheetViews>
  <sheetFormatPr defaultColWidth="9.1796875" defaultRowHeight="13" x14ac:dyDescent="0.3"/>
  <cols>
    <col min="1" max="1" width="33.54296875" style="124" customWidth="1"/>
    <col min="2" max="2" width="97.81640625" style="206" customWidth="1"/>
    <col min="3" max="16384" width="9.1796875" style="1"/>
  </cols>
  <sheetData>
    <row r="1" spans="1:2" x14ac:dyDescent="0.3">
      <c r="A1" s="124" t="s">
        <v>3</v>
      </c>
    </row>
    <row r="2" spans="1:2" ht="12.5" x14ac:dyDescent="0.25">
      <c r="A2" s="207" t="s">
        <v>6</v>
      </c>
    </row>
    <row r="3" spans="1:2" x14ac:dyDescent="0.3">
      <c r="A3" s="124" t="s">
        <v>351</v>
      </c>
      <c r="B3" s="206" t="s">
        <v>352</v>
      </c>
    </row>
    <row r="5" spans="1:2" ht="75" x14ac:dyDescent="0.25">
      <c r="A5" s="208" t="s">
        <v>353</v>
      </c>
      <c r="B5" s="209" t="s">
        <v>354</v>
      </c>
    </row>
    <row r="7" spans="1:2" ht="25.5" x14ac:dyDescent="0.25">
      <c r="A7" s="208" t="s">
        <v>355</v>
      </c>
      <c r="B7" s="210" t="s">
        <v>356</v>
      </c>
    </row>
    <row r="8" spans="1:2" x14ac:dyDescent="0.3">
      <c r="B8" s="211"/>
    </row>
    <row r="9" spans="1:2" ht="26" x14ac:dyDescent="0.3">
      <c r="B9" s="210" t="s">
        <v>357</v>
      </c>
    </row>
    <row r="10" spans="1:2" x14ac:dyDescent="0.3">
      <c r="B10" s="211"/>
    </row>
    <row r="11" spans="1:2" ht="38.5" x14ac:dyDescent="0.3">
      <c r="B11" s="210" t="s">
        <v>358</v>
      </c>
    </row>
    <row r="12" spans="1:2" x14ac:dyDescent="0.3">
      <c r="B12" s="211"/>
    </row>
    <row r="13" spans="1:2" x14ac:dyDescent="0.3">
      <c r="B13" s="210" t="s">
        <v>359</v>
      </c>
    </row>
    <row r="14" spans="1:2" x14ac:dyDescent="0.3">
      <c r="B14" s="211"/>
    </row>
    <row r="15" spans="1:2" ht="26" x14ac:dyDescent="0.3">
      <c r="B15" s="210" t="s">
        <v>360</v>
      </c>
    </row>
    <row r="16" spans="1:2" x14ac:dyDescent="0.3">
      <c r="B16" s="211"/>
    </row>
    <row r="17" spans="1:2" x14ac:dyDescent="0.3">
      <c r="B17" s="210" t="s">
        <v>361</v>
      </c>
    </row>
    <row r="19" spans="1:2" x14ac:dyDescent="0.3">
      <c r="B19" s="206" t="s">
        <v>362</v>
      </c>
    </row>
    <row r="21" spans="1:2" x14ac:dyDescent="0.3">
      <c r="B21" s="206" t="s">
        <v>363</v>
      </c>
    </row>
    <row r="23" spans="1:2" ht="26" x14ac:dyDescent="0.3">
      <c r="B23" s="206" t="s">
        <v>364</v>
      </c>
    </row>
    <row r="25" spans="1:2" x14ac:dyDescent="0.3">
      <c r="A25" s="124" t="s">
        <v>365</v>
      </c>
      <c r="B25" s="212" t="s">
        <v>366</v>
      </c>
    </row>
    <row r="27" spans="1:2" x14ac:dyDescent="0.3">
      <c r="A27" s="124" t="s">
        <v>367</v>
      </c>
      <c r="B27" s="206" t="s">
        <v>368</v>
      </c>
    </row>
    <row r="29" spans="1:2" x14ac:dyDescent="0.3">
      <c r="A29" s="124" t="s">
        <v>369</v>
      </c>
      <c r="B29" s="206" t="s">
        <v>370</v>
      </c>
    </row>
    <row r="31" spans="1:2" ht="25" x14ac:dyDescent="0.25">
      <c r="A31" s="208" t="s">
        <v>371</v>
      </c>
      <c r="B31" s="206" t="s">
        <v>372</v>
      </c>
    </row>
    <row r="33" spans="1:2" ht="25" x14ac:dyDescent="0.25">
      <c r="A33" s="208" t="s">
        <v>373</v>
      </c>
      <c r="B33" s="206" t="s">
        <v>374</v>
      </c>
    </row>
    <row r="35" spans="1:2" x14ac:dyDescent="0.3">
      <c r="A35" s="124" t="s">
        <v>375</v>
      </c>
      <c r="B35" s="212" t="s">
        <v>376</v>
      </c>
    </row>
    <row r="36" spans="1:2" x14ac:dyDescent="0.3">
      <c r="B36" s="212"/>
    </row>
    <row r="37" spans="1:2" x14ac:dyDescent="0.3">
      <c r="A37" s="124" t="s">
        <v>377</v>
      </c>
      <c r="B37" s="206" t="s">
        <v>378</v>
      </c>
    </row>
    <row r="39" spans="1:2" ht="37.5" x14ac:dyDescent="0.25">
      <c r="A39" s="208" t="s">
        <v>379</v>
      </c>
      <c r="B39" s="209" t="s">
        <v>380</v>
      </c>
    </row>
    <row r="40" spans="1:2" ht="38" x14ac:dyDescent="0.3">
      <c r="B40" s="213" t="s">
        <v>381</v>
      </c>
    </row>
    <row r="41" spans="1:2" ht="25.5" x14ac:dyDescent="0.3">
      <c r="B41" s="213" t="s">
        <v>382</v>
      </c>
    </row>
    <row r="43" spans="1:2" ht="26" x14ac:dyDescent="0.25">
      <c r="A43" s="208" t="s">
        <v>383</v>
      </c>
      <c r="B43" s="206" t="s">
        <v>384</v>
      </c>
    </row>
    <row r="45" spans="1:2" ht="25.5" x14ac:dyDescent="0.3">
      <c r="A45" s="124" t="s">
        <v>385</v>
      </c>
      <c r="B45" s="206" t="s">
        <v>386</v>
      </c>
    </row>
    <row r="47" spans="1:2" x14ac:dyDescent="0.3">
      <c r="A47" s="124" t="s">
        <v>387</v>
      </c>
      <c r="B47" s="1" t="s">
        <v>388</v>
      </c>
    </row>
    <row r="49" spans="1:5" ht="63" x14ac:dyDescent="0.25">
      <c r="A49" s="208" t="s">
        <v>117</v>
      </c>
      <c r="B49" s="209" t="s">
        <v>389</v>
      </c>
      <c r="C49" s="212"/>
      <c r="D49" s="212"/>
      <c r="E49" s="212"/>
    </row>
    <row r="50" spans="1:5" x14ac:dyDescent="0.3">
      <c r="B50" s="212"/>
      <c r="C50" s="212"/>
      <c r="D50" s="212"/>
      <c r="E50" s="212"/>
    </row>
    <row r="51" spans="1:5" x14ac:dyDescent="0.3">
      <c r="B51" s="212"/>
      <c r="C51" s="212"/>
      <c r="D51" s="212"/>
      <c r="E51" s="212"/>
    </row>
    <row r="52" spans="1:5" x14ac:dyDescent="0.3">
      <c r="B52" s="212"/>
      <c r="C52" s="212"/>
      <c r="D52" s="212"/>
      <c r="E52" s="212"/>
    </row>
    <row r="53" spans="1:5" x14ac:dyDescent="0.3">
      <c r="B53" s="212"/>
      <c r="C53" s="212"/>
      <c r="D53" s="212"/>
      <c r="E53" s="212"/>
    </row>
    <row r="54" spans="1:5" x14ac:dyDescent="0.3">
      <c r="B54" s="212"/>
      <c r="C54" s="212"/>
      <c r="D54" s="212"/>
      <c r="E54" s="212"/>
    </row>
    <row r="55" spans="1:5" x14ac:dyDescent="0.3">
      <c r="B55" s="212"/>
      <c r="C55" s="212"/>
      <c r="D55" s="212"/>
      <c r="E55" s="212"/>
    </row>
    <row r="56" spans="1:5" x14ac:dyDescent="0.3">
      <c r="B56" s="212"/>
      <c r="C56" s="212"/>
      <c r="D56" s="212"/>
      <c r="E56" s="212"/>
    </row>
    <row r="57" spans="1:5" x14ac:dyDescent="0.3">
      <c r="B57" s="212"/>
      <c r="C57" s="212"/>
      <c r="D57" s="212"/>
      <c r="E57" s="212"/>
    </row>
    <row r="58" spans="1:5" x14ac:dyDescent="0.3">
      <c r="B58" s="212"/>
      <c r="C58" s="212"/>
      <c r="D58" s="212"/>
      <c r="E58" s="212"/>
    </row>
    <row r="59" spans="1:5" x14ac:dyDescent="0.3">
      <c r="B59" s="212"/>
      <c r="C59" s="212"/>
      <c r="D59" s="212"/>
      <c r="E59" s="212"/>
    </row>
    <row r="60" spans="1:5" x14ac:dyDescent="0.3">
      <c r="B60" s="212"/>
      <c r="C60" s="212"/>
      <c r="D60" s="212"/>
      <c r="E60" s="212"/>
    </row>
    <row r="61" spans="1:5" x14ac:dyDescent="0.3">
      <c r="B61" s="212"/>
      <c r="C61" s="212"/>
      <c r="D61" s="212"/>
      <c r="E61" s="212"/>
    </row>
    <row r="62" spans="1:5" x14ac:dyDescent="0.3">
      <c r="B62" s="212"/>
      <c r="C62" s="212"/>
      <c r="D62" s="212"/>
      <c r="E62" s="212"/>
    </row>
    <row r="63" spans="1:5" x14ac:dyDescent="0.3">
      <c r="B63" s="212"/>
      <c r="C63" s="212"/>
      <c r="D63" s="212"/>
      <c r="E63" s="212"/>
    </row>
    <row r="64" spans="1:5" x14ac:dyDescent="0.3">
      <c r="B64" s="212"/>
      <c r="C64" s="212"/>
      <c r="D64" s="212"/>
      <c r="E64" s="212"/>
    </row>
    <row r="65" spans="2:5" x14ac:dyDescent="0.3">
      <c r="B65" s="212"/>
      <c r="C65" s="212"/>
      <c r="D65" s="212"/>
      <c r="E65" s="212"/>
    </row>
    <row r="66" spans="2:5" x14ac:dyDescent="0.3">
      <c r="B66" s="212"/>
      <c r="C66" s="212"/>
      <c r="D66" s="212"/>
      <c r="E66" s="212"/>
    </row>
    <row r="67" spans="2:5" x14ac:dyDescent="0.3">
      <c r="B67" s="212"/>
      <c r="C67" s="212"/>
      <c r="D67" s="212"/>
      <c r="E67" s="212"/>
    </row>
    <row r="68" spans="2:5" x14ac:dyDescent="0.3">
      <c r="B68" s="212"/>
      <c r="C68" s="212"/>
      <c r="D68" s="212"/>
      <c r="E68" s="212"/>
    </row>
    <row r="69" spans="2:5" x14ac:dyDescent="0.3">
      <c r="B69" s="212"/>
      <c r="C69" s="212"/>
      <c r="D69" s="212"/>
      <c r="E69" s="212"/>
    </row>
    <row r="70" spans="2:5" x14ac:dyDescent="0.3">
      <c r="B70" s="212"/>
      <c r="C70" s="212"/>
      <c r="D70" s="212"/>
      <c r="E70" s="212"/>
    </row>
    <row r="71" spans="2:5" x14ac:dyDescent="0.3">
      <c r="B71" s="212"/>
      <c r="C71" s="212"/>
      <c r="D71" s="212"/>
      <c r="E71" s="212"/>
    </row>
    <row r="72" spans="2:5" x14ac:dyDescent="0.3">
      <c r="B72" s="212"/>
      <c r="C72" s="212"/>
      <c r="D72" s="212"/>
      <c r="E72" s="212"/>
    </row>
    <row r="73" spans="2:5" x14ac:dyDescent="0.3">
      <c r="B73" s="212"/>
      <c r="C73" s="212"/>
      <c r="D73" s="212"/>
      <c r="E73" s="212"/>
    </row>
    <row r="74" spans="2:5" x14ac:dyDescent="0.3">
      <c r="B74" s="212"/>
      <c r="C74" s="212"/>
      <c r="D74" s="212"/>
      <c r="E74" s="212"/>
    </row>
    <row r="75" spans="2:5" x14ac:dyDescent="0.3">
      <c r="B75" s="212"/>
      <c r="C75" s="212"/>
      <c r="D75" s="212"/>
      <c r="E75" s="212"/>
    </row>
    <row r="76" spans="2:5" x14ac:dyDescent="0.3">
      <c r="B76" s="212"/>
      <c r="C76" s="212"/>
      <c r="D76" s="212"/>
      <c r="E76" s="212"/>
    </row>
    <row r="77" spans="2:5" x14ac:dyDescent="0.3">
      <c r="B77" s="212"/>
      <c r="C77" s="212"/>
      <c r="D77" s="212"/>
      <c r="E77" s="212"/>
    </row>
    <row r="78" spans="2:5" x14ac:dyDescent="0.3">
      <c r="B78" s="212"/>
      <c r="C78" s="212"/>
      <c r="D78" s="212"/>
      <c r="E78" s="212"/>
    </row>
    <row r="79" spans="2:5" x14ac:dyDescent="0.3">
      <c r="B79" s="212"/>
      <c r="C79" s="212"/>
      <c r="D79" s="212"/>
      <c r="E79" s="212"/>
    </row>
    <row r="80" spans="2:5" x14ac:dyDescent="0.3">
      <c r="B80" s="212"/>
      <c r="C80" s="212"/>
      <c r="D80" s="212"/>
      <c r="E80" s="212"/>
    </row>
    <row r="81" spans="2:5" x14ac:dyDescent="0.3">
      <c r="B81" s="212"/>
      <c r="C81" s="212"/>
      <c r="D81" s="212"/>
      <c r="E81" s="212"/>
    </row>
    <row r="82" spans="2:5" x14ac:dyDescent="0.3">
      <c r="B82" s="212"/>
      <c r="C82" s="212"/>
      <c r="D82" s="212"/>
      <c r="E82" s="212"/>
    </row>
    <row r="83" spans="2:5" x14ac:dyDescent="0.3">
      <c r="B83" s="212"/>
      <c r="C83" s="212"/>
      <c r="D83" s="212"/>
      <c r="E83" s="212"/>
    </row>
    <row r="84" spans="2:5" x14ac:dyDescent="0.3">
      <c r="B84" s="212"/>
      <c r="C84" s="212"/>
      <c r="D84" s="212"/>
      <c r="E84" s="212"/>
    </row>
    <row r="85" spans="2:5" x14ac:dyDescent="0.3">
      <c r="B85" s="212"/>
      <c r="C85" s="212"/>
      <c r="D85" s="212"/>
      <c r="E85" s="212"/>
    </row>
    <row r="86" spans="2:5" x14ac:dyDescent="0.3">
      <c r="B86" s="212"/>
      <c r="C86" s="212"/>
      <c r="D86" s="212"/>
      <c r="E86" s="212"/>
    </row>
    <row r="87" spans="2:5" x14ac:dyDescent="0.3">
      <c r="B87" s="212"/>
      <c r="C87" s="212"/>
      <c r="D87" s="212"/>
      <c r="E87" s="212"/>
    </row>
    <row r="88" spans="2:5" x14ac:dyDescent="0.3">
      <c r="B88" s="212"/>
      <c r="C88" s="212"/>
      <c r="D88" s="212"/>
      <c r="E88" s="212"/>
    </row>
    <row r="89" spans="2:5" x14ac:dyDescent="0.3">
      <c r="B89" s="212"/>
      <c r="C89" s="212"/>
      <c r="D89" s="212"/>
      <c r="E89" s="212"/>
    </row>
    <row r="90" spans="2:5" x14ac:dyDescent="0.3">
      <c r="B90" s="212"/>
      <c r="C90" s="212"/>
      <c r="D90" s="212"/>
      <c r="E90" s="212"/>
    </row>
    <row r="91" spans="2:5" x14ac:dyDescent="0.3">
      <c r="B91" s="212"/>
      <c r="C91" s="212"/>
      <c r="D91" s="212"/>
      <c r="E91" s="212"/>
    </row>
    <row r="92" spans="2:5" x14ac:dyDescent="0.3">
      <c r="B92" s="212"/>
      <c r="C92" s="212"/>
      <c r="D92" s="212"/>
      <c r="E92" s="212"/>
    </row>
    <row r="93" spans="2:5" x14ac:dyDescent="0.3">
      <c r="B93" s="212"/>
      <c r="C93" s="212"/>
      <c r="D93" s="212"/>
      <c r="E93" s="212"/>
    </row>
    <row r="94" spans="2:5" x14ac:dyDescent="0.3">
      <c r="B94" s="212"/>
      <c r="C94" s="212"/>
      <c r="D94" s="212"/>
      <c r="E94" s="212"/>
    </row>
    <row r="95" spans="2:5" x14ac:dyDescent="0.3">
      <c r="B95" s="212"/>
      <c r="C95" s="212"/>
      <c r="D95" s="212"/>
      <c r="E95" s="212"/>
    </row>
    <row r="96" spans="2:5" x14ac:dyDescent="0.3">
      <c r="B96" s="212"/>
      <c r="C96" s="212"/>
      <c r="D96" s="212"/>
      <c r="E96" s="212"/>
    </row>
    <row r="97" spans="2:5" x14ac:dyDescent="0.3">
      <c r="B97" s="212"/>
      <c r="C97" s="212"/>
      <c r="D97" s="212"/>
      <c r="E97" s="212"/>
    </row>
    <row r="98" spans="2:5" x14ac:dyDescent="0.3">
      <c r="B98" s="212"/>
      <c r="C98" s="212"/>
      <c r="D98" s="212"/>
      <c r="E98" s="212"/>
    </row>
    <row r="99" spans="2:5" x14ac:dyDescent="0.3">
      <c r="B99" s="212"/>
      <c r="C99" s="212"/>
      <c r="D99" s="212"/>
      <c r="E99" s="212"/>
    </row>
  </sheetData>
  <hyperlinks>
    <hyperlink ref="A2" location="TOC!A1" display="Return to Table of Contents"/>
  </hyperlinks>
  <pageMargins left="0.25" right="0.25" top="0.75" bottom="0.75" header="0.3" footer="0.3"/>
  <pageSetup scale="74" orientation="portrait" horizontalDpi="1200" verticalDpi="1200" r:id="rId1"/>
  <headerFooter>
    <oddHeader>&amp;L&amp;"Arial,Bold"2018-19 &amp;"Arial,Bold Italic"Survey of Allied Dental Education&amp;"Arial,Bold"
Report 3: Dental Laboratory Technology Education Programs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38"/>
  <sheetViews>
    <sheetView zoomScaleNormal="100" workbookViewId="0">
      <selection activeCell="A34" sqref="A34"/>
    </sheetView>
  </sheetViews>
  <sheetFormatPr defaultColWidth="9.1796875" defaultRowHeight="12.5" x14ac:dyDescent="0.25"/>
  <cols>
    <col min="1" max="1" width="11.453125" style="1" customWidth="1"/>
    <col min="2" max="2" width="20.54296875" style="1" customWidth="1"/>
    <col min="3" max="3" width="23" style="1" customWidth="1"/>
    <col min="4" max="4" width="23.1796875" style="1" customWidth="1"/>
    <col min="5" max="16384" width="9.1796875" style="1"/>
  </cols>
  <sheetData>
    <row r="1" spans="1:99" s="7" customFormat="1" ht="13" x14ac:dyDescent="0.3">
      <c r="A1" s="3" t="s">
        <v>31</v>
      </c>
      <c r="I1" s="25"/>
      <c r="CU1" s="7" t="s">
        <v>22</v>
      </c>
    </row>
    <row r="2" spans="1:99" ht="13" x14ac:dyDescent="0.3">
      <c r="A2" s="251" t="s">
        <v>6</v>
      </c>
      <c r="B2" s="252"/>
      <c r="I2" s="2"/>
      <c r="CU2" s="11" t="s">
        <v>6</v>
      </c>
    </row>
    <row r="3" spans="1:99" ht="13" x14ac:dyDescent="0.3">
      <c r="A3" s="3"/>
      <c r="C3" s="29"/>
      <c r="D3" s="29"/>
      <c r="E3" s="29"/>
      <c r="F3" s="29"/>
    </row>
    <row r="4" spans="1:99" x14ac:dyDescent="0.25">
      <c r="C4" s="29"/>
      <c r="D4" s="29"/>
      <c r="E4" s="29"/>
      <c r="F4" s="29"/>
    </row>
    <row r="5" spans="1:99" x14ac:dyDescent="0.25">
      <c r="B5" s="29"/>
      <c r="C5" s="29" t="s">
        <v>29</v>
      </c>
      <c r="D5" s="29" t="s">
        <v>23</v>
      </c>
      <c r="E5" s="29" t="s">
        <v>24</v>
      </c>
      <c r="F5" s="29" t="s">
        <v>25</v>
      </c>
      <c r="G5" s="29"/>
      <c r="H5" s="29"/>
      <c r="I5" s="29"/>
      <c r="J5" s="29"/>
      <c r="K5" s="29"/>
      <c r="L5" s="29"/>
    </row>
    <row r="6" spans="1:99" ht="13" x14ac:dyDescent="0.3">
      <c r="B6" s="29"/>
      <c r="C6" s="29" t="s">
        <v>26</v>
      </c>
      <c r="D6" s="29">
        <v>537</v>
      </c>
      <c r="E6" s="29">
        <v>418</v>
      </c>
      <c r="F6" s="29">
        <v>22</v>
      </c>
      <c r="G6" s="29"/>
      <c r="H6" s="29"/>
      <c r="I6" s="29"/>
      <c r="J6" s="29"/>
      <c r="K6" s="29"/>
      <c r="L6" s="29"/>
      <c r="O6" s="2"/>
      <c r="P6" s="2"/>
      <c r="S6" s="27"/>
      <c r="T6" s="28"/>
      <c r="U6" s="28"/>
    </row>
    <row r="7" spans="1:99" ht="13" x14ac:dyDescent="0.3">
      <c r="B7" s="29"/>
      <c r="C7" s="29" t="s">
        <v>27</v>
      </c>
      <c r="D7" s="29">
        <v>554</v>
      </c>
      <c r="E7" s="29">
        <v>425</v>
      </c>
      <c r="F7" s="29">
        <v>20</v>
      </c>
      <c r="G7" s="29"/>
      <c r="H7" s="29"/>
      <c r="I7" s="29"/>
      <c r="J7" s="29"/>
      <c r="K7" s="29"/>
      <c r="L7" s="29"/>
      <c r="P7" s="2"/>
      <c r="S7" s="30"/>
      <c r="T7" s="28"/>
      <c r="U7" s="28"/>
    </row>
    <row r="8" spans="1:99" x14ac:dyDescent="0.25">
      <c r="B8" s="29"/>
      <c r="C8" s="29" t="s">
        <v>28</v>
      </c>
      <c r="D8" s="29">
        <v>469</v>
      </c>
      <c r="E8" s="29">
        <v>389</v>
      </c>
      <c r="F8" s="29">
        <v>20</v>
      </c>
      <c r="G8" s="29"/>
      <c r="H8" s="29"/>
      <c r="I8" s="29"/>
      <c r="J8" s="29"/>
      <c r="K8" s="29"/>
      <c r="L8" s="29"/>
      <c r="P8" s="36"/>
      <c r="S8" s="31"/>
      <c r="T8" s="28"/>
      <c r="U8" s="28"/>
    </row>
    <row r="9" spans="1:99" x14ac:dyDescent="0.25">
      <c r="B9" s="29"/>
      <c r="C9" s="29" t="s">
        <v>7</v>
      </c>
      <c r="D9" s="29">
        <v>482</v>
      </c>
      <c r="E9" s="29">
        <v>380</v>
      </c>
      <c r="F9" s="29">
        <v>20</v>
      </c>
      <c r="G9" s="29"/>
      <c r="H9" s="29"/>
      <c r="I9" s="29"/>
      <c r="J9" s="29"/>
      <c r="K9" s="29"/>
      <c r="L9" s="29"/>
      <c r="S9" s="32"/>
      <c r="T9" s="28"/>
      <c r="U9" s="28"/>
    </row>
    <row r="10" spans="1:99" ht="13" x14ac:dyDescent="0.25">
      <c r="B10" s="29"/>
      <c r="C10" s="29" t="s">
        <v>8</v>
      </c>
      <c r="D10" s="29">
        <v>502</v>
      </c>
      <c r="E10" s="29">
        <v>416</v>
      </c>
      <c r="F10" s="29">
        <v>20</v>
      </c>
      <c r="G10" s="29"/>
      <c r="H10" s="29"/>
      <c r="I10" s="29"/>
      <c r="J10" s="29"/>
      <c r="K10" s="29"/>
      <c r="L10" s="29"/>
      <c r="S10" s="33"/>
      <c r="T10" s="33"/>
      <c r="U10" s="33"/>
    </row>
    <row r="11" spans="1:99" ht="13" x14ac:dyDescent="0.25">
      <c r="B11" s="29"/>
      <c r="C11" s="29" t="s">
        <v>9</v>
      </c>
      <c r="D11" s="29">
        <v>659</v>
      </c>
      <c r="E11" s="29">
        <v>431</v>
      </c>
      <c r="F11" s="29">
        <v>20</v>
      </c>
      <c r="G11" s="29"/>
      <c r="H11" s="29"/>
      <c r="I11" s="29"/>
      <c r="J11" s="29"/>
      <c r="K11" s="29"/>
      <c r="L11" s="29"/>
      <c r="S11" s="34"/>
      <c r="T11" s="35"/>
      <c r="U11" s="35"/>
    </row>
    <row r="12" spans="1:99" ht="13" x14ac:dyDescent="0.25">
      <c r="B12" s="29"/>
      <c r="C12" s="29" t="s">
        <v>10</v>
      </c>
      <c r="D12" s="29">
        <v>582</v>
      </c>
      <c r="E12" s="29">
        <v>421</v>
      </c>
      <c r="F12" s="29">
        <v>19</v>
      </c>
      <c r="G12" s="29"/>
      <c r="H12" s="29"/>
      <c r="I12" s="29"/>
      <c r="J12" s="29"/>
      <c r="K12" s="29"/>
      <c r="L12" s="29"/>
      <c r="S12" s="34"/>
      <c r="T12" s="35"/>
      <c r="U12" s="35"/>
    </row>
    <row r="13" spans="1:99" x14ac:dyDescent="0.25">
      <c r="B13" s="29"/>
      <c r="C13" s="29" t="s">
        <v>11</v>
      </c>
      <c r="D13" s="29">
        <v>555</v>
      </c>
      <c r="E13" s="29">
        <v>435</v>
      </c>
      <c r="F13" s="29">
        <v>19</v>
      </c>
      <c r="G13" s="29"/>
      <c r="H13" s="29"/>
      <c r="I13" s="29"/>
      <c r="J13" s="29"/>
      <c r="K13" s="29"/>
      <c r="L13" s="29"/>
    </row>
    <row r="14" spans="1:99" x14ac:dyDescent="0.25">
      <c r="B14" s="29"/>
      <c r="C14" s="29" t="s">
        <v>12</v>
      </c>
      <c r="D14" s="29">
        <v>551</v>
      </c>
      <c r="E14" s="29">
        <v>402</v>
      </c>
      <c r="F14" s="29">
        <v>19</v>
      </c>
      <c r="G14" s="29"/>
      <c r="H14" s="29"/>
      <c r="I14" s="29"/>
      <c r="J14" s="29"/>
      <c r="K14" s="29"/>
      <c r="L14" s="29"/>
    </row>
    <row r="15" spans="1:99" x14ac:dyDescent="0.25">
      <c r="B15" s="29"/>
      <c r="C15" s="29" t="s">
        <v>13</v>
      </c>
      <c r="D15" s="29">
        <v>559</v>
      </c>
      <c r="E15" s="29">
        <v>320</v>
      </c>
      <c r="F15" s="29">
        <v>19</v>
      </c>
      <c r="G15" s="29"/>
      <c r="H15" s="29"/>
      <c r="I15" s="29"/>
      <c r="J15" s="29"/>
      <c r="K15" s="29"/>
      <c r="L15" s="29"/>
    </row>
    <row r="16" spans="1:99" x14ac:dyDescent="0.25">
      <c r="B16" s="29"/>
      <c r="C16" s="29" t="s">
        <v>14</v>
      </c>
      <c r="D16" s="29">
        <v>472</v>
      </c>
      <c r="E16" s="29">
        <v>303</v>
      </c>
      <c r="F16" s="29">
        <v>17</v>
      </c>
      <c r="G16" s="29"/>
      <c r="H16" s="29"/>
      <c r="I16" s="29"/>
      <c r="J16" s="29"/>
      <c r="K16" s="29"/>
      <c r="L16" s="29"/>
    </row>
    <row r="17" spans="2:12" x14ac:dyDescent="0.25">
      <c r="B17" s="29"/>
      <c r="C17" s="1" t="s">
        <v>15</v>
      </c>
      <c r="D17" s="1">
        <v>487</v>
      </c>
      <c r="E17" s="1">
        <v>324</v>
      </c>
      <c r="F17" s="1">
        <v>17</v>
      </c>
      <c r="G17" s="29"/>
      <c r="H17" s="29"/>
      <c r="I17" s="29"/>
      <c r="J17" s="29"/>
      <c r="K17" s="29"/>
      <c r="L17" s="29"/>
    </row>
    <row r="18" spans="2:12" x14ac:dyDescent="0.25">
      <c r="B18" s="29"/>
      <c r="C18" s="1" t="s">
        <v>16</v>
      </c>
      <c r="D18" s="1">
        <v>455</v>
      </c>
      <c r="E18" s="1">
        <v>303</v>
      </c>
      <c r="F18" s="1">
        <v>15</v>
      </c>
      <c r="G18" s="29"/>
      <c r="H18" s="29"/>
      <c r="I18" s="29"/>
      <c r="J18" s="29"/>
      <c r="K18" s="29"/>
      <c r="L18" s="29"/>
    </row>
    <row r="19" spans="2:12" x14ac:dyDescent="0.25">
      <c r="B19" s="29"/>
      <c r="C19" s="1" t="s">
        <v>17</v>
      </c>
      <c r="D19" s="1">
        <v>446</v>
      </c>
      <c r="E19" s="1">
        <v>319</v>
      </c>
      <c r="F19" s="1">
        <v>14</v>
      </c>
      <c r="G19" s="29"/>
      <c r="H19" s="29"/>
      <c r="I19" s="29"/>
      <c r="J19" s="29"/>
      <c r="K19" s="29"/>
      <c r="L19" s="29"/>
    </row>
    <row r="20" spans="2:12" x14ac:dyDescent="0.25">
      <c r="B20" s="29"/>
      <c r="G20" s="29"/>
      <c r="H20" s="29"/>
      <c r="I20" s="29"/>
      <c r="J20" s="29"/>
      <c r="K20" s="29"/>
      <c r="L20" s="29"/>
    </row>
    <row r="23" spans="2:12" x14ac:dyDescent="0.25">
      <c r="B23" s="21"/>
    </row>
    <row r="24" spans="2:12" x14ac:dyDescent="0.25">
      <c r="B24" s="37"/>
    </row>
    <row r="33" spans="1:16" x14ac:dyDescent="0.25">
      <c r="A33" s="21" t="s">
        <v>30</v>
      </c>
    </row>
    <row r="34" spans="1:16" x14ac:dyDescent="0.25">
      <c r="A34" s="37" t="s">
        <v>393</v>
      </c>
    </row>
    <row r="37" spans="1:16" ht="13" x14ac:dyDescent="0.3">
      <c r="P37" s="2"/>
    </row>
    <row r="38" spans="1:16" ht="13" x14ac:dyDescent="0.3">
      <c r="P38" s="2"/>
    </row>
  </sheetData>
  <mergeCells count="1">
    <mergeCell ref="A2:B2"/>
  </mergeCells>
  <hyperlinks>
    <hyperlink ref="A2" location="TOC!A1" display="Return to Table of Contents"/>
    <hyperlink ref="CU2" location="TOC!A1" display="Return to Table of Contents"/>
  </hyperlinks>
  <pageMargins left="0.25" right="0.25" top="0.75" bottom="0.75" header="0.3" footer="0.3"/>
  <pageSetup scale="80" orientation="landscape" horizontalDpi="1200" verticalDpi="1200" r:id="rId1"/>
  <headerFooter>
    <oddHeader>&amp;L&amp;"Arial,Bold"2018-19 &amp;"Arial,Bold Italic"Survey of Allied Dental Education&amp;"Arial,Bold"
Report 3: Dental Laboratory Technology Education Programs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9"/>
  <sheetViews>
    <sheetView zoomScaleNormal="100" workbookViewId="0"/>
  </sheetViews>
  <sheetFormatPr defaultColWidth="9.1796875" defaultRowHeight="12.5" x14ac:dyDescent="0.25"/>
  <cols>
    <col min="1" max="13" width="9.1796875" style="1"/>
    <col min="14" max="14" width="5.81640625" style="1" customWidth="1"/>
    <col min="15" max="15" width="3.81640625" style="1" customWidth="1"/>
    <col min="16" max="16384" width="9.1796875" style="1"/>
  </cols>
  <sheetData>
    <row r="1" spans="1:13" ht="13" x14ac:dyDescent="0.3">
      <c r="A1" s="3" t="s">
        <v>48</v>
      </c>
    </row>
    <row r="2" spans="1:13" ht="13" x14ac:dyDescent="0.3">
      <c r="A2" s="3" t="s">
        <v>49</v>
      </c>
    </row>
    <row r="3" spans="1:13" x14ac:dyDescent="0.25">
      <c r="A3" s="253" t="s">
        <v>6</v>
      </c>
      <c r="B3" s="253"/>
      <c r="C3" s="253"/>
    </row>
    <row r="6" spans="1:13" x14ac:dyDescent="0.25">
      <c r="C6" s="1" t="s">
        <v>7</v>
      </c>
      <c r="D6" s="1" t="s">
        <v>8</v>
      </c>
      <c r="E6" s="1" t="s">
        <v>9</v>
      </c>
      <c r="F6" s="1" t="s">
        <v>10</v>
      </c>
      <c r="G6" s="1" t="s">
        <v>11</v>
      </c>
      <c r="H6" s="1" t="s">
        <v>12</v>
      </c>
      <c r="I6" s="1" t="s">
        <v>13</v>
      </c>
      <c r="J6" s="1" t="s">
        <v>14</v>
      </c>
      <c r="K6" s="1" t="s">
        <v>15</v>
      </c>
      <c r="L6" s="1" t="s">
        <v>16</v>
      </c>
      <c r="M6" s="1" t="s">
        <v>17</v>
      </c>
    </row>
    <row r="7" spans="1:13" x14ac:dyDescent="0.25">
      <c r="B7" s="1" t="s">
        <v>50</v>
      </c>
      <c r="C7" s="1">
        <v>501</v>
      </c>
      <c r="D7" s="1">
        <v>488</v>
      </c>
      <c r="E7" s="1">
        <v>511</v>
      </c>
      <c r="F7" s="1">
        <v>497</v>
      </c>
      <c r="G7" s="1">
        <v>490</v>
      </c>
      <c r="H7" s="1">
        <v>496</v>
      </c>
      <c r="I7" s="1">
        <v>370</v>
      </c>
      <c r="J7" s="1">
        <v>312</v>
      </c>
      <c r="K7" s="1">
        <v>282</v>
      </c>
      <c r="L7" s="1">
        <v>265</v>
      </c>
      <c r="M7" s="1">
        <v>273</v>
      </c>
    </row>
    <row r="8" spans="1:13" x14ac:dyDescent="0.25">
      <c r="B8" s="1" t="s">
        <v>51</v>
      </c>
      <c r="C8" s="1">
        <v>722</v>
      </c>
      <c r="D8" s="1">
        <v>727</v>
      </c>
      <c r="E8" s="1">
        <v>770</v>
      </c>
      <c r="F8" s="1">
        <v>815</v>
      </c>
      <c r="G8" s="1">
        <v>707</v>
      </c>
      <c r="H8" s="1">
        <v>654</v>
      </c>
      <c r="I8" s="1">
        <v>462</v>
      </c>
      <c r="J8" s="1">
        <v>365</v>
      </c>
      <c r="K8" s="1">
        <v>361</v>
      </c>
      <c r="L8" s="1">
        <v>319</v>
      </c>
      <c r="M8" s="1">
        <v>307</v>
      </c>
    </row>
    <row r="11" spans="1:13" x14ac:dyDescent="0.25">
      <c r="B11" s="1" t="s">
        <v>52</v>
      </c>
      <c r="C11" s="1">
        <v>20</v>
      </c>
      <c r="D11" s="1">
        <v>20</v>
      </c>
      <c r="E11" s="1">
        <v>20</v>
      </c>
      <c r="F11" s="1">
        <v>20</v>
      </c>
      <c r="G11" s="1">
        <v>19</v>
      </c>
      <c r="H11" s="1">
        <v>19</v>
      </c>
      <c r="I11" s="1">
        <v>17</v>
      </c>
      <c r="J11" s="1">
        <v>16</v>
      </c>
      <c r="K11" s="1">
        <v>14</v>
      </c>
      <c r="L11" s="1">
        <v>13</v>
      </c>
      <c r="M11" s="1">
        <v>13</v>
      </c>
    </row>
    <row r="16" spans="1:13" ht="13" thickBot="1" x14ac:dyDescent="0.3"/>
    <row r="17" spans="6:8" ht="13" x14ac:dyDescent="0.25">
      <c r="F17" s="56" t="s">
        <v>53</v>
      </c>
      <c r="G17" s="57" t="s">
        <v>54</v>
      </c>
      <c r="H17" s="57" t="s">
        <v>42</v>
      </c>
    </row>
    <row r="18" spans="6:8" ht="13" x14ac:dyDescent="0.25">
      <c r="F18" s="58" t="s">
        <v>55</v>
      </c>
      <c r="G18" s="59">
        <v>307</v>
      </c>
      <c r="H18" s="59">
        <v>13</v>
      </c>
    </row>
    <row r="19" spans="6:8" ht="13" x14ac:dyDescent="0.25">
      <c r="F19" s="58" t="s">
        <v>56</v>
      </c>
      <c r="G19" s="59">
        <v>273</v>
      </c>
      <c r="H19" s="59">
        <v>13</v>
      </c>
    </row>
    <row r="35" spans="1:13" x14ac:dyDescent="0.25">
      <c r="A35" s="22" t="s">
        <v>116</v>
      </c>
    </row>
    <row r="36" spans="1:13" x14ac:dyDescent="0.25">
      <c r="A36" s="37" t="s">
        <v>393</v>
      </c>
    </row>
    <row r="37" spans="1:13" x14ac:dyDescent="0.25">
      <c r="A37" s="37"/>
    </row>
    <row r="38" spans="1:13" ht="13" x14ac:dyDescent="0.3">
      <c r="A38" s="3" t="s">
        <v>57</v>
      </c>
    </row>
    <row r="39" spans="1:13" ht="13" x14ac:dyDescent="0.3">
      <c r="A39" s="3" t="s">
        <v>58</v>
      </c>
    </row>
    <row r="40" spans="1:13" x14ac:dyDescent="0.25">
      <c r="A40" s="253" t="s">
        <v>6</v>
      </c>
      <c r="B40" s="253"/>
      <c r="C40" s="253"/>
    </row>
    <row r="45" spans="1:13" x14ac:dyDescent="0.25">
      <c r="C45" s="1" t="s">
        <v>7</v>
      </c>
      <c r="D45" s="1" t="s">
        <v>8</v>
      </c>
      <c r="E45" s="1" t="s">
        <v>9</v>
      </c>
      <c r="F45" s="1" t="s">
        <v>10</v>
      </c>
      <c r="G45" s="1" t="s">
        <v>11</v>
      </c>
      <c r="H45" s="1" t="s">
        <v>12</v>
      </c>
      <c r="I45" s="1" t="s">
        <v>13</v>
      </c>
      <c r="J45" s="1" t="s">
        <v>14</v>
      </c>
      <c r="K45" s="1" t="s">
        <v>15</v>
      </c>
      <c r="L45" s="1" t="s">
        <v>16</v>
      </c>
      <c r="M45" s="1" t="s">
        <v>17</v>
      </c>
    </row>
    <row r="46" spans="1:13" x14ac:dyDescent="0.25">
      <c r="B46" s="1" t="s">
        <v>59</v>
      </c>
      <c r="C46" s="60">
        <f t="shared" ref="C46:M46" si="0">C7/C11</f>
        <v>25.05</v>
      </c>
      <c r="D46" s="60">
        <f t="shared" si="0"/>
        <v>24.4</v>
      </c>
      <c r="E46" s="60">
        <f t="shared" si="0"/>
        <v>25.55</v>
      </c>
      <c r="F46" s="60">
        <f t="shared" si="0"/>
        <v>24.85</v>
      </c>
      <c r="G46" s="60">
        <f t="shared" si="0"/>
        <v>25.789473684210527</v>
      </c>
      <c r="H46" s="60">
        <f t="shared" si="0"/>
        <v>26.105263157894736</v>
      </c>
      <c r="I46" s="60">
        <f t="shared" si="0"/>
        <v>21.764705882352942</v>
      </c>
      <c r="J46" s="60">
        <f t="shared" si="0"/>
        <v>19.5</v>
      </c>
      <c r="K46" s="60">
        <f t="shared" si="0"/>
        <v>20.142857142857142</v>
      </c>
      <c r="L46" s="60">
        <f t="shared" si="0"/>
        <v>20.384615384615383</v>
      </c>
      <c r="M46" s="60">
        <f t="shared" si="0"/>
        <v>21</v>
      </c>
    </row>
    <row r="47" spans="1:13" x14ac:dyDescent="0.25">
      <c r="B47" s="1" t="s">
        <v>60</v>
      </c>
      <c r="C47" s="60">
        <f t="shared" ref="C47:M47" si="1">C8/C11</f>
        <v>36.1</v>
      </c>
      <c r="D47" s="60">
        <f t="shared" si="1"/>
        <v>36.35</v>
      </c>
      <c r="E47" s="60">
        <f t="shared" si="1"/>
        <v>38.5</v>
      </c>
      <c r="F47" s="60">
        <f t="shared" si="1"/>
        <v>40.75</v>
      </c>
      <c r="G47" s="60">
        <f t="shared" si="1"/>
        <v>37.210526315789473</v>
      </c>
      <c r="H47" s="60">
        <f t="shared" si="1"/>
        <v>34.421052631578945</v>
      </c>
      <c r="I47" s="60">
        <f t="shared" si="1"/>
        <v>27.176470588235293</v>
      </c>
      <c r="J47" s="60">
        <f t="shared" si="1"/>
        <v>22.8125</v>
      </c>
      <c r="K47" s="60">
        <f t="shared" si="1"/>
        <v>25.785714285714285</v>
      </c>
      <c r="L47" s="60">
        <f t="shared" si="1"/>
        <v>24.53846153846154</v>
      </c>
      <c r="M47" s="60">
        <f t="shared" si="1"/>
        <v>23.615384615384617</v>
      </c>
    </row>
    <row r="71" spans="1:1" x14ac:dyDescent="0.25">
      <c r="A71" s="22" t="s">
        <v>116</v>
      </c>
    </row>
    <row r="72" spans="1:1" x14ac:dyDescent="0.25">
      <c r="A72" s="37" t="s">
        <v>393</v>
      </c>
    </row>
    <row r="77" spans="1:1" x14ac:dyDescent="0.25">
      <c r="A77" s="37"/>
    </row>
    <row r="88" spans="1:1" x14ac:dyDescent="0.25">
      <c r="A88" s="22"/>
    </row>
    <row r="89" spans="1:1" x14ac:dyDescent="0.25">
      <c r="A89" s="37"/>
    </row>
  </sheetData>
  <mergeCells count="2">
    <mergeCell ref="A3:C3"/>
    <mergeCell ref="A40:C40"/>
  </mergeCells>
  <hyperlinks>
    <hyperlink ref="A3" location="TOC!A1" display="Return to Table of Contents"/>
    <hyperlink ref="A40:C40" location="TOC!A1" display="Return to Table of Contents"/>
  </hyperlinks>
  <pageMargins left="0.25" right="0.25" top="0.75" bottom="0.75" header="0.3" footer="0.3"/>
  <pageSetup scale="76" orientation="portrait" r:id="rId1"/>
  <headerFooter>
    <oddHeader>&amp;L&amp;"Arial,Bold"2018-19&amp;"Arial,Regular" &amp;"Arial,Bold Italic"Survey of Allied Dental Education&amp;"Arial,Regular"
&amp;"Arial,Bold"Report 3: Dental Laboratory Technology Education Programs</oddHeader>
  </headerFooter>
  <rowBreaks count="1" manualBreakCount="1">
    <brk id="37"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heetViews>
  <sheetFormatPr defaultColWidth="9.1796875" defaultRowHeight="12.5" x14ac:dyDescent="0.25"/>
  <cols>
    <col min="1" max="1" width="31.54296875" style="1" customWidth="1"/>
    <col min="2" max="2" width="13.1796875" style="1" customWidth="1"/>
    <col min="3" max="3" width="13.81640625" style="1" customWidth="1"/>
    <col min="4" max="4" width="13.1796875" style="1" customWidth="1"/>
    <col min="5" max="5" width="14.1796875" style="1" customWidth="1"/>
    <col min="6" max="6" width="12.81640625" style="1" customWidth="1"/>
    <col min="7" max="7" width="12.1796875" style="1" customWidth="1"/>
    <col min="8" max="8" width="13.54296875" style="1" customWidth="1"/>
    <col min="9" max="9" width="11.81640625" style="1" customWidth="1"/>
    <col min="10" max="10" width="2.81640625" style="1" customWidth="1"/>
    <col min="11" max="15" width="9.1796875" style="28"/>
    <col min="16" max="16384" width="9.1796875" style="1"/>
  </cols>
  <sheetData>
    <row r="1" spans="1:15" ht="13" x14ac:dyDescent="0.3">
      <c r="A1" s="3" t="s">
        <v>302</v>
      </c>
    </row>
    <row r="2" spans="1:15" x14ac:dyDescent="0.25">
      <c r="A2" s="11" t="s">
        <v>6</v>
      </c>
    </row>
    <row r="3" spans="1:15" ht="14.5" x14ac:dyDescent="0.35">
      <c r="D3" s="38"/>
      <c r="E3" s="38"/>
      <c r="F3" s="38"/>
      <c r="G3" s="28"/>
      <c r="K3" s="248"/>
      <c r="L3" s="248"/>
      <c r="M3" s="34"/>
      <c r="N3" s="35"/>
      <c r="O3" s="35"/>
    </row>
    <row r="4" spans="1:15" ht="14.5" x14ac:dyDescent="0.35">
      <c r="D4" s="38"/>
      <c r="E4" s="38"/>
      <c r="F4" s="38"/>
      <c r="G4" s="28"/>
      <c r="H4" s="28"/>
      <c r="I4" s="28"/>
      <c r="K4" s="33"/>
      <c r="L4" s="33"/>
      <c r="M4" s="34"/>
      <c r="N4" s="35"/>
      <c r="O4" s="35"/>
    </row>
    <row r="5" spans="1:15" ht="65.5" thickBot="1" x14ac:dyDescent="0.35">
      <c r="A5" s="12"/>
      <c r="B5" s="45" t="s">
        <v>36</v>
      </c>
      <c r="C5" s="45" t="s">
        <v>37</v>
      </c>
      <c r="D5" s="45" t="s">
        <v>38</v>
      </c>
      <c r="E5" s="45" t="s">
        <v>39</v>
      </c>
      <c r="F5" s="45" t="s">
        <v>40</v>
      </c>
      <c r="H5" s="33"/>
      <c r="I5" s="33"/>
      <c r="J5" s="34"/>
      <c r="K5" s="35"/>
      <c r="L5" s="35"/>
      <c r="M5" s="1"/>
      <c r="N5" s="1"/>
      <c r="O5" s="1"/>
    </row>
    <row r="6" spans="1:15" ht="13" x14ac:dyDescent="0.25">
      <c r="A6" s="43" t="s">
        <v>34</v>
      </c>
      <c r="B6" s="42">
        <v>12</v>
      </c>
      <c r="C6" s="42">
        <v>60</v>
      </c>
      <c r="D6" s="42">
        <v>160</v>
      </c>
      <c r="E6" s="42">
        <v>194</v>
      </c>
      <c r="F6" s="42">
        <v>20</v>
      </c>
      <c r="H6" s="33"/>
      <c r="I6" s="33"/>
      <c r="J6" s="34"/>
      <c r="K6" s="35"/>
      <c r="L6" s="35"/>
      <c r="M6" s="1"/>
      <c r="N6" s="1"/>
      <c r="O6" s="1"/>
    </row>
    <row r="7" spans="1:15" ht="13" x14ac:dyDescent="0.25">
      <c r="A7" s="41" t="s">
        <v>33</v>
      </c>
      <c r="B7" s="40">
        <v>6</v>
      </c>
      <c r="C7" s="40">
        <v>45</v>
      </c>
      <c r="D7" s="40">
        <v>144</v>
      </c>
      <c r="E7" s="40">
        <v>113</v>
      </c>
      <c r="F7" s="40">
        <v>11</v>
      </c>
      <c r="H7" s="33"/>
      <c r="I7" s="33"/>
      <c r="J7" s="34"/>
      <c r="K7" s="35"/>
      <c r="L7" s="35"/>
      <c r="M7" s="1"/>
      <c r="N7" s="1"/>
      <c r="O7" s="1"/>
    </row>
    <row r="8" spans="1:15" ht="14.5" x14ac:dyDescent="0.35">
      <c r="D8" s="38"/>
      <c r="E8" s="38"/>
      <c r="F8" s="38"/>
      <c r="G8" s="28"/>
      <c r="K8" s="33"/>
      <c r="L8" s="33"/>
      <c r="M8" s="34"/>
      <c r="N8" s="35"/>
      <c r="O8" s="35"/>
    </row>
    <row r="9" spans="1:15" ht="14.5" x14ac:dyDescent="0.35">
      <c r="D9" s="38"/>
      <c r="E9" s="38"/>
      <c r="F9" s="38"/>
      <c r="G9" s="28"/>
    </row>
    <row r="28" spans="1:1" x14ac:dyDescent="0.25">
      <c r="A28" s="21" t="s">
        <v>47</v>
      </c>
    </row>
    <row r="29" spans="1:1" x14ac:dyDescent="0.25">
      <c r="A29" s="23" t="s">
        <v>393</v>
      </c>
    </row>
  </sheetData>
  <hyperlinks>
    <hyperlink ref="A2" location="TOC!A1" display="Return to Table of Contents"/>
  </hyperlinks>
  <pageMargins left="0.25" right="0.25" top="0.75" bottom="0.75" header="0.3" footer="0.3"/>
  <pageSetup scale="74" orientation="portrait" horizontalDpi="1200" verticalDpi="1200" r:id="rId1"/>
  <headerFooter>
    <oddHeader>&amp;L&amp;"Arial,Bold"2018-19 Survey of Allied Dental Education
Report 3: Dental Laboratory Technology Education Programs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zoomScaleNormal="100" workbookViewId="0"/>
  </sheetViews>
  <sheetFormatPr defaultColWidth="9.1796875" defaultRowHeight="12.5" x14ac:dyDescent="0.25"/>
  <cols>
    <col min="1" max="1" width="29.81640625" style="1" customWidth="1"/>
    <col min="2" max="15" width="8.81640625" style="1" customWidth="1"/>
    <col min="16" max="16384" width="9.1796875" style="1"/>
  </cols>
  <sheetData>
    <row r="1" spans="1:17" ht="13" x14ac:dyDescent="0.3">
      <c r="A1" s="3" t="s">
        <v>304</v>
      </c>
    </row>
    <row r="2" spans="1:17" x14ac:dyDescent="0.25">
      <c r="A2" s="11" t="s">
        <v>6</v>
      </c>
    </row>
    <row r="3" spans="1:17" ht="13" x14ac:dyDescent="0.3">
      <c r="A3" s="52"/>
      <c r="B3" s="52"/>
      <c r="C3" s="52"/>
      <c r="D3" s="52"/>
      <c r="E3" s="52"/>
      <c r="F3" s="255"/>
      <c r="G3" s="255"/>
    </row>
    <row r="4" spans="1:17" s="46" customFormat="1" ht="13" x14ac:dyDescent="0.3">
      <c r="A4" s="53"/>
      <c r="B4" s="256"/>
      <c r="C4" s="256"/>
      <c r="D4" s="256"/>
      <c r="E4" s="256"/>
      <c r="F4" s="255"/>
      <c r="G4" s="255"/>
    </row>
    <row r="5" spans="1:17" ht="13" x14ac:dyDescent="0.3">
      <c r="A5" s="52"/>
      <c r="B5" s="54"/>
      <c r="C5" s="54"/>
      <c r="D5" s="54"/>
      <c r="E5" s="54"/>
      <c r="F5" s="54"/>
      <c r="G5" s="54"/>
    </row>
    <row r="6" spans="1:17" ht="18.75" customHeight="1" x14ac:dyDescent="0.3">
      <c r="A6" s="47"/>
      <c r="B6" s="48"/>
      <c r="C6" s="49"/>
      <c r="D6" s="48"/>
      <c r="E6" s="49"/>
      <c r="F6" s="48"/>
      <c r="G6" s="49"/>
    </row>
    <row r="7" spans="1:17" x14ac:dyDescent="0.25">
      <c r="A7" s="55"/>
      <c r="B7" s="28"/>
      <c r="C7" s="28"/>
      <c r="D7" s="28"/>
      <c r="E7" s="28"/>
      <c r="F7" s="28"/>
      <c r="G7" s="28"/>
    </row>
    <row r="14" spans="1:17" x14ac:dyDescent="0.25">
      <c r="E14" s="28"/>
      <c r="F14" s="28"/>
      <c r="G14" s="28"/>
      <c r="H14" s="28"/>
      <c r="I14" s="28"/>
      <c r="J14" s="28"/>
      <c r="K14" s="28"/>
      <c r="L14" s="28"/>
      <c r="M14" s="28"/>
      <c r="N14" s="28"/>
      <c r="O14" s="28"/>
      <c r="P14" s="28"/>
      <c r="Q14" s="28"/>
    </row>
    <row r="15" spans="1:17" ht="13" x14ac:dyDescent="0.25">
      <c r="A15" s="28"/>
      <c r="B15" s="28"/>
      <c r="C15" s="28"/>
      <c r="D15" s="28"/>
      <c r="E15" s="254"/>
      <c r="F15" s="254"/>
      <c r="G15" s="254"/>
      <c r="H15" s="33"/>
      <c r="I15" s="33"/>
      <c r="J15" s="28"/>
      <c r="K15" s="254"/>
      <c r="L15" s="254"/>
      <c r="M15" s="254"/>
      <c r="N15" s="33"/>
      <c r="O15" s="33"/>
      <c r="P15" s="28"/>
      <c r="Q15" s="28"/>
    </row>
    <row r="16" spans="1:17" ht="13" x14ac:dyDescent="0.25">
      <c r="A16" s="28" t="s">
        <v>44</v>
      </c>
      <c r="B16" s="51">
        <v>0.42899999999999999</v>
      </c>
      <c r="C16" s="28"/>
      <c r="D16" s="28"/>
      <c r="E16" s="254"/>
      <c r="F16" s="254"/>
      <c r="G16" s="254"/>
      <c r="H16" s="33"/>
      <c r="I16" s="33"/>
      <c r="J16" s="28"/>
      <c r="K16" s="254"/>
      <c r="L16" s="254"/>
      <c r="M16" s="254"/>
      <c r="N16" s="33"/>
      <c r="O16" s="33"/>
      <c r="P16" s="28"/>
      <c r="Q16" s="28"/>
    </row>
    <row r="17" spans="1:17" ht="13" x14ac:dyDescent="0.25">
      <c r="A17" s="28" t="s">
        <v>45</v>
      </c>
      <c r="B17" s="50">
        <v>0.5</v>
      </c>
      <c r="C17" s="28"/>
      <c r="D17" s="28"/>
      <c r="E17" s="33"/>
      <c r="F17" s="27"/>
      <c r="G17" s="27"/>
      <c r="H17" s="27"/>
      <c r="I17" s="27"/>
      <c r="J17" s="28"/>
      <c r="K17" s="33"/>
      <c r="L17" s="27"/>
      <c r="M17" s="27"/>
      <c r="N17" s="27"/>
      <c r="O17" s="27"/>
      <c r="P17" s="28"/>
      <c r="Q17" s="28"/>
    </row>
    <row r="18" spans="1:17" ht="13" x14ac:dyDescent="0.25">
      <c r="A18" s="28" t="s">
        <v>46</v>
      </c>
      <c r="B18" s="50">
        <v>7.0999999999999994E-2</v>
      </c>
      <c r="C18" s="28"/>
      <c r="D18" s="28"/>
      <c r="E18" s="33"/>
      <c r="F18" s="27"/>
      <c r="G18" s="27"/>
      <c r="H18" s="27"/>
      <c r="I18" s="27"/>
      <c r="J18" s="28"/>
      <c r="K18" s="33"/>
      <c r="L18" s="27"/>
      <c r="M18" s="27"/>
      <c r="N18" s="27"/>
      <c r="O18" s="27"/>
      <c r="P18" s="28"/>
      <c r="Q18" s="28"/>
    </row>
    <row r="19" spans="1:17" ht="13" x14ac:dyDescent="0.25">
      <c r="A19" s="28"/>
      <c r="B19" s="254"/>
      <c r="C19" s="254"/>
      <c r="D19" s="254"/>
      <c r="E19" s="33"/>
      <c r="F19" s="33"/>
      <c r="G19" s="27"/>
      <c r="H19" s="27"/>
      <c r="I19" s="27"/>
      <c r="J19" s="28"/>
      <c r="K19" s="33"/>
      <c r="L19" s="27"/>
      <c r="M19" s="27"/>
      <c r="N19" s="27"/>
      <c r="O19" s="27"/>
      <c r="P19" s="28"/>
      <c r="Q19" s="28"/>
    </row>
    <row r="20" spans="1:17" ht="13" x14ac:dyDescent="0.25">
      <c r="A20" s="28"/>
      <c r="B20" s="254"/>
      <c r="C20" s="254"/>
      <c r="D20" s="254"/>
      <c r="E20" s="33"/>
      <c r="F20" s="33"/>
      <c r="G20" s="27"/>
      <c r="H20" s="27"/>
      <c r="I20" s="27"/>
      <c r="J20" s="28"/>
      <c r="K20" s="33"/>
      <c r="L20" s="27"/>
      <c r="M20" s="27"/>
      <c r="N20" s="27"/>
      <c r="O20" s="27"/>
      <c r="P20" s="28"/>
      <c r="Q20" s="28"/>
    </row>
    <row r="21" spans="1:17" ht="13" x14ac:dyDescent="0.25">
      <c r="A21" s="28"/>
      <c r="B21" s="33"/>
      <c r="C21" s="27"/>
      <c r="D21" s="27"/>
      <c r="E21" s="27"/>
      <c r="F21" s="27"/>
      <c r="G21" s="27"/>
      <c r="H21" s="27"/>
      <c r="I21" s="27"/>
      <c r="J21" s="28"/>
      <c r="K21" s="33"/>
      <c r="L21" s="27"/>
      <c r="M21" s="27"/>
      <c r="N21" s="27"/>
      <c r="O21" s="27"/>
      <c r="P21" s="28"/>
      <c r="Q21" s="28"/>
    </row>
    <row r="22" spans="1:17" ht="13" x14ac:dyDescent="0.25">
      <c r="A22" s="28"/>
      <c r="B22" s="33"/>
      <c r="C22" s="27"/>
      <c r="D22" s="27"/>
      <c r="E22" s="27"/>
      <c r="F22" s="27"/>
      <c r="G22" s="28"/>
      <c r="H22" s="28"/>
    </row>
    <row r="23" spans="1:17" ht="13" x14ac:dyDescent="0.25">
      <c r="A23" s="28"/>
      <c r="B23" s="33"/>
      <c r="C23" s="27"/>
      <c r="D23" s="27"/>
      <c r="E23" s="27"/>
      <c r="F23" s="27"/>
      <c r="G23" s="28"/>
      <c r="H23" s="28"/>
    </row>
    <row r="24" spans="1:17" ht="13" x14ac:dyDescent="0.25">
      <c r="A24" s="28"/>
      <c r="B24" s="33"/>
      <c r="C24" s="27"/>
      <c r="D24" s="27"/>
      <c r="E24" s="27"/>
      <c r="F24" s="27"/>
      <c r="G24" s="28"/>
      <c r="H24" s="28"/>
    </row>
    <row r="25" spans="1:17" ht="13" x14ac:dyDescent="0.25">
      <c r="A25" s="28"/>
      <c r="B25" s="33"/>
      <c r="C25" s="27"/>
      <c r="D25" s="27"/>
      <c r="E25" s="27"/>
      <c r="F25" s="27"/>
      <c r="G25" s="28"/>
      <c r="H25" s="28"/>
    </row>
    <row r="26" spans="1:17" x14ac:dyDescent="0.25">
      <c r="A26" s="28"/>
      <c r="B26" s="28"/>
      <c r="C26" s="28"/>
      <c r="D26" s="28"/>
      <c r="E26" s="28"/>
      <c r="F26" s="28"/>
      <c r="G26" s="28"/>
      <c r="H26" s="28"/>
    </row>
    <row r="30" spans="1:17" x14ac:dyDescent="0.25">
      <c r="A30" s="21" t="s">
        <v>47</v>
      </c>
    </row>
    <row r="31" spans="1:17" x14ac:dyDescent="0.25">
      <c r="A31" s="214" t="s">
        <v>393</v>
      </c>
    </row>
    <row r="34" spans="1:1" x14ac:dyDescent="0.25">
      <c r="A34" s="214"/>
    </row>
  </sheetData>
  <mergeCells count="12">
    <mergeCell ref="M15:M16"/>
    <mergeCell ref="F3:G4"/>
    <mergeCell ref="B19:B20"/>
    <mergeCell ref="C19:C20"/>
    <mergeCell ref="D19:D20"/>
    <mergeCell ref="E15:E16"/>
    <mergeCell ref="F15:F16"/>
    <mergeCell ref="B4:C4"/>
    <mergeCell ref="D4:E4"/>
    <mergeCell ref="G15:G16"/>
    <mergeCell ref="K15:K16"/>
    <mergeCell ref="L15:L16"/>
  </mergeCells>
  <hyperlinks>
    <hyperlink ref="A2" location="TOC!A1" display="Return to Table of Contents"/>
  </hyperlinks>
  <pageMargins left="0.25" right="0.25" top="0.75" bottom="0.75" header="0.3" footer="0.3"/>
  <pageSetup scale="88" orientation="portrait" horizontalDpi="1200" verticalDpi="1200" r:id="rId1"/>
  <headerFooter>
    <oddHeader>&amp;L&amp;"Arial,Bold"2018-19 &amp;"Arial,Bold Italic"Survey of Allied Dental Education&amp;"Arial,Bold"
Report 3: Dental Laboratory Technology Education Programs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8"/>
  <sheetViews>
    <sheetView zoomScaleNormal="100" workbookViewId="0"/>
  </sheetViews>
  <sheetFormatPr defaultColWidth="9.1796875" defaultRowHeight="12.5" x14ac:dyDescent="0.25"/>
  <cols>
    <col min="1" max="12" width="9.1796875" style="1"/>
    <col min="13" max="13" width="5.81640625" style="1" customWidth="1"/>
    <col min="14" max="16384" width="9.1796875" style="1"/>
  </cols>
  <sheetData>
    <row r="1" spans="1:14" ht="13" x14ac:dyDescent="0.3">
      <c r="A1" s="3" t="s">
        <v>308</v>
      </c>
    </row>
    <row r="2" spans="1:14" ht="13" x14ac:dyDescent="0.3">
      <c r="A2" s="3" t="s">
        <v>62</v>
      </c>
    </row>
    <row r="3" spans="1:14" x14ac:dyDescent="0.25">
      <c r="A3" s="253" t="s">
        <v>6</v>
      </c>
      <c r="B3" s="253"/>
      <c r="C3" s="253"/>
    </row>
    <row r="5" spans="1:14" x14ac:dyDescent="0.25">
      <c r="C5" s="1" t="s">
        <v>63</v>
      </c>
      <c r="D5" s="1" t="s">
        <v>42</v>
      </c>
      <c r="E5" s="1" t="s">
        <v>64</v>
      </c>
    </row>
    <row r="6" spans="1:14" x14ac:dyDescent="0.25">
      <c r="C6" s="1" t="s">
        <v>65</v>
      </c>
      <c r="D6" s="1">
        <v>11</v>
      </c>
      <c r="E6" s="61"/>
    </row>
    <row r="7" spans="1:14" x14ac:dyDescent="0.25">
      <c r="C7" s="1" t="s">
        <v>66</v>
      </c>
      <c r="D7" s="1">
        <v>2</v>
      </c>
      <c r="E7" s="61"/>
      <c r="F7" s="61"/>
    </row>
    <row r="8" spans="1:14" x14ac:dyDescent="0.25">
      <c r="C8" s="1" t="s">
        <v>67</v>
      </c>
      <c r="D8" s="1">
        <v>1</v>
      </c>
      <c r="E8" s="61"/>
    </row>
    <row r="10" spans="1:14" x14ac:dyDescent="0.25">
      <c r="N10" s="62"/>
    </row>
    <row r="28" spans="1:1" x14ac:dyDescent="0.25">
      <c r="A28" s="22" t="s">
        <v>61</v>
      </c>
    </row>
    <row r="29" spans="1:1" x14ac:dyDescent="0.25">
      <c r="A29" s="37" t="s">
        <v>393</v>
      </c>
    </row>
    <row r="31" spans="1:1" ht="13" x14ac:dyDescent="0.3">
      <c r="A31" s="3" t="s">
        <v>309</v>
      </c>
    </row>
    <row r="32" spans="1:1" ht="13" x14ac:dyDescent="0.3">
      <c r="A32" s="3" t="s">
        <v>68</v>
      </c>
    </row>
    <row r="33" spans="1:5" x14ac:dyDescent="0.25">
      <c r="A33" s="253" t="s">
        <v>6</v>
      </c>
      <c r="B33" s="253"/>
      <c r="C33" s="253"/>
    </row>
    <row r="35" spans="1:5" x14ac:dyDescent="0.25">
      <c r="C35" s="1" t="s">
        <v>69</v>
      </c>
      <c r="D35" s="61">
        <v>0.5</v>
      </c>
      <c r="E35" s="63">
        <v>0.58799999999999997</v>
      </c>
    </row>
    <row r="36" spans="1:5" x14ac:dyDescent="0.25">
      <c r="C36" s="1" t="s">
        <v>70</v>
      </c>
      <c r="D36" s="61">
        <v>0.5</v>
      </c>
    </row>
    <row r="57" spans="1:14" x14ac:dyDescent="0.25">
      <c r="A57" s="22" t="s">
        <v>61</v>
      </c>
    </row>
    <row r="58" spans="1:14" x14ac:dyDescent="0.25">
      <c r="A58" s="37" t="s">
        <v>393</v>
      </c>
    </row>
    <row r="60" spans="1:14" ht="13" x14ac:dyDescent="0.3">
      <c r="A60" s="3" t="s">
        <v>310</v>
      </c>
      <c r="N60" s="64"/>
    </row>
    <row r="61" spans="1:14" x14ac:dyDescent="0.25">
      <c r="A61" s="253" t="s">
        <v>6</v>
      </c>
      <c r="B61" s="253"/>
      <c r="C61" s="253"/>
    </row>
    <row r="66" spans="2:6" x14ac:dyDescent="0.25">
      <c r="C66" s="1" t="s">
        <v>71</v>
      </c>
      <c r="D66" s="1" t="s">
        <v>72</v>
      </c>
      <c r="E66" s="1" t="s">
        <v>73</v>
      </c>
      <c r="F66" s="1" t="s">
        <v>74</v>
      </c>
    </row>
    <row r="67" spans="2:6" x14ac:dyDescent="0.25">
      <c r="B67" s="1" t="s">
        <v>15</v>
      </c>
      <c r="C67" s="1">
        <v>7</v>
      </c>
      <c r="D67" s="1">
        <v>7</v>
      </c>
      <c r="E67" s="1">
        <v>5</v>
      </c>
      <c r="F67" s="1">
        <v>1</v>
      </c>
    </row>
    <row r="85" spans="1:2" ht="13" x14ac:dyDescent="0.3">
      <c r="B85" s="1" t="s">
        <v>75</v>
      </c>
    </row>
    <row r="87" spans="1:2" x14ac:dyDescent="0.25">
      <c r="A87" s="22" t="s">
        <v>76</v>
      </c>
    </row>
    <row r="88" spans="1:2" x14ac:dyDescent="0.25">
      <c r="A88" s="37" t="s">
        <v>393</v>
      </c>
    </row>
  </sheetData>
  <mergeCells count="3">
    <mergeCell ref="A3:C3"/>
    <mergeCell ref="A33:C33"/>
    <mergeCell ref="A61:C61"/>
  </mergeCells>
  <hyperlinks>
    <hyperlink ref="A3" location="TOC!A1" display="Return to Table of Contents"/>
    <hyperlink ref="A33:C33" location="TOC!A1" display="Return to Table of Contents"/>
    <hyperlink ref="A61:C61" location="TOC!A1" display="Return to Table of Contents"/>
  </hyperlinks>
  <pageMargins left="0.25" right="0.25" top="0.75" bottom="0.75" header="0.3" footer="0.3"/>
  <pageSetup scale="62" orientation="portrait" blackAndWhite="1" horizontalDpi="4294967295" verticalDpi="4294967295" r:id="rId1"/>
  <headerFooter>
    <oddHeader>&amp;L&amp;"Arial,Bold"2018-19&amp;"Arial,Regular" &amp;"Arial,Bold Italic"Survey of Allied Dental Education&amp;"Arial,Regular"
&amp;"Arial,Bold"Report 3: Dental Laboratory Technology Education Programs</oddHeader>
  </headerFooter>
  <rowBreaks count="1" manualBreakCount="1">
    <brk id="59"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workbookViewId="0"/>
  </sheetViews>
  <sheetFormatPr defaultColWidth="9.1796875" defaultRowHeight="12.5" x14ac:dyDescent="0.25"/>
  <cols>
    <col min="1" max="1" width="5.54296875" style="66" customWidth="1"/>
    <col min="2" max="2" width="60.54296875" style="66" customWidth="1"/>
    <col min="3" max="4" width="13" style="66" customWidth="1"/>
    <col min="5" max="5" width="13.453125" style="66" customWidth="1"/>
    <col min="6" max="6" width="13.81640625" style="66" customWidth="1"/>
    <col min="7" max="8" width="13" style="66" customWidth="1"/>
    <col min="9" max="16384" width="9.1796875" style="66"/>
  </cols>
  <sheetData>
    <row r="1" spans="1:12" ht="13" x14ac:dyDescent="0.3">
      <c r="A1" s="65" t="s">
        <v>311</v>
      </c>
    </row>
    <row r="2" spans="1:12" x14ac:dyDescent="0.25">
      <c r="A2" s="257" t="s">
        <v>6</v>
      </c>
      <c r="B2" s="257"/>
    </row>
    <row r="3" spans="1:12" ht="15" customHeight="1" x14ac:dyDescent="0.3">
      <c r="A3" s="258"/>
      <c r="B3" s="258"/>
      <c r="C3" s="258"/>
      <c r="D3" s="259" t="s">
        <v>77</v>
      </c>
      <c r="E3" s="259"/>
      <c r="F3" s="259"/>
      <c r="G3" s="259"/>
      <c r="H3" s="259"/>
    </row>
    <row r="4" spans="1:12" ht="71.150000000000006" customHeight="1" x14ac:dyDescent="0.3">
      <c r="A4" s="67" t="s">
        <v>78</v>
      </c>
      <c r="B4" s="68" t="s">
        <v>79</v>
      </c>
      <c r="C4" s="69" t="s">
        <v>80</v>
      </c>
      <c r="D4" s="69" t="s">
        <v>81</v>
      </c>
      <c r="E4" s="69" t="s">
        <v>82</v>
      </c>
      <c r="F4" s="69" t="s">
        <v>83</v>
      </c>
      <c r="G4" s="69" t="s">
        <v>84</v>
      </c>
      <c r="H4" s="69" t="s">
        <v>85</v>
      </c>
    </row>
    <row r="5" spans="1:12" x14ac:dyDescent="0.25">
      <c r="A5" s="70" t="s">
        <v>86</v>
      </c>
      <c r="B5" s="71" t="s">
        <v>87</v>
      </c>
      <c r="C5" s="70" t="s">
        <v>88</v>
      </c>
      <c r="D5" s="70" t="s">
        <v>89</v>
      </c>
      <c r="E5" s="70" t="s">
        <v>89</v>
      </c>
      <c r="F5" s="70" t="s">
        <v>89</v>
      </c>
      <c r="G5" s="70" t="s">
        <v>89</v>
      </c>
      <c r="H5" s="70" t="s">
        <v>89</v>
      </c>
      <c r="I5" s="260"/>
      <c r="J5" s="260"/>
      <c r="K5" s="260"/>
      <c r="L5" s="260"/>
    </row>
    <row r="6" spans="1:12" x14ac:dyDescent="0.25">
      <c r="A6" s="72" t="s">
        <v>90</v>
      </c>
      <c r="B6" s="73" t="s">
        <v>91</v>
      </c>
      <c r="C6" s="72" t="s">
        <v>92</v>
      </c>
      <c r="D6" s="72" t="s">
        <v>92</v>
      </c>
      <c r="E6" s="72" t="s">
        <v>92</v>
      </c>
      <c r="F6" s="72" t="s">
        <v>92</v>
      </c>
      <c r="G6" s="72" t="s">
        <v>88</v>
      </c>
      <c r="H6" s="72" t="s">
        <v>88</v>
      </c>
      <c r="I6" s="260"/>
      <c r="J6" s="260"/>
      <c r="K6" s="260"/>
      <c r="L6" s="260"/>
    </row>
    <row r="7" spans="1:12" x14ac:dyDescent="0.25">
      <c r="A7" s="70" t="s">
        <v>90</v>
      </c>
      <c r="B7" s="71" t="s">
        <v>93</v>
      </c>
      <c r="C7" s="70" t="s">
        <v>92</v>
      </c>
      <c r="D7" s="70" t="s">
        <v>92</v>
      </c>
      <c r="E7" s="70" t="s">
        <v>92</v>
      </c>
      <c r="F7" s="70" t="s">
        <v>92</v>
      </c>
      <c r="G7" s="70" t="s">
        <v>88</v>
      </c>
      <c r="H7" s="70" t="s">
        <v>88</v>
      </c>
      <c r="I7" s="260"/>
      <c r="J7" s="260"/>
      <c r="K7" s="260"/>
      <c r="L7" s="260"/>
    </row>
    <row r="8" spans="1:12" x14ac:dyDescent="0.25">
      <c r="A8" s="72" t="s">
        <v>94</v>
      </c>
      <c r="B8" s="73" t="s">
        <v>95</v>
      </c>
      <c r="C8" s="72" t="s">
        <v>92</v>
      </c>
      <c r="D8" s="72" t="s">
        <v>92</v>
      </c>
      <c r="E8" s="72" t="s">
        <v>92</v>
      </c>
      <c r="F8" s="72" t="s">
        <v>92</v>
      </c>
      <c r="G8" s="72" t="s">
        <v>88</v>
      </c>
      <c r="H8" s="72" t="s">
        <v>92</v>
      </c>
      <c r="I8" s="260"/>
      <c r="J8" s="260"/>
      <c r="K8" s="260"/>
      <c r="L8" s="260"/>
    </row>
    <row r="9" spans="1:12" x14ac:dyDescent="0.25">
      <c r="A9" s="70" t="s">
        <v>96</v>
      </c>
      <c r="B9" s="71" t="s">
        <v>97</v>
      </c>
      <c r="C9" s="70" t="s">
        <v>92</v>
      </c>
      <c r="D9" s="70" t="s">
        <v>92</v>
      </c>
      <c r="E9" s="70" t="s">
        <v>92</v>
      </c>
      <c r="F9" s="70" t="s">
        <v>92</v>
      </c>
      <c r="G9" s="70" t="s">
        <v>88</v>
      </c>
      <c r="H9" s="70" t="s">
        <v>88</v>
      </c>
      <c r="I9" s="260"/>
      <c r="J9" s="260"/>
      <c r="K9" s="260"/>
      <c r="L9" s="260"/>
    </row>
    <row r="10" spans="1:12" x14ac:dyDescent="0.25">
      <c r="A10" s="72" t="s">
        <v>98</v>
      </c>
      <c r="B10" s="73" t="s">
        <v>99</v>
      </c>
      <c r="C10" s="72" t="s">
        <v>92</v>
      </c>
      <c r="D10" s="72" t="s">
        <v>92</v>
      </c>
      <c r="E10" s="72" t="s">
        <v>92</v>
      </c>
      <c r="F10" s="72" t="s">
        <v>88</v>
      </c>
      <c r="G10" s="72" t="s">
        <v>88</v>
      </c>
      <c r="H10" s="72" t="s">
        <v>88</v>
      </c>
      <c r="I10" s="260"/>
      <c r="J10" s="260"/>
      <c r="K10" s="260"/>
      <c r="L10" s="260"/>
    </row>
    <row r="11" spans="1:12" x14ac:dyDescent="0.25">
      <c r="A11" s="70" t="s">
        <v>100</v>
      </c>
      <c r="B11" s="71" t="s">
        <v>101</v>
      </c>
      <c r="C11" s="70" t="s">
        <v>88</v>
      </c>
      <c r="D11" s="70" t="s">
        <v>89</v>
      </c>
      <c r="E11" s="70" t="s">
        <v>89</v>
      </c>
      <c r="F11" s="70" t="s">
        <v>89</v>
      </c>
      <c r="G11" s="70" t="s">
        <v>89</v>
      </c>
      <c r="H11" s="70" t="s">
        <v>89</v>
      </c>
    </row>
    <row r="12" spans="1:12" x14ac:dyDescent="0.25">
      <c r="A12" s="72" t="s">
        <v>102</v>
      </c>
      <c r="B12" s="73" t="s">
        <v>103</v>
      </c>
      <c r="C12" s="72" t="s">
        <v>88</v>
      </c>
      <c r="D12" s="72" t="s">
        <v>89</v>
      </c>
      <c r="E12" s="72" t="s">
        <v>89</v>
      </c>
      <c r="F12" s="72" t="s">
        <v>89</v>
      </c>
      <c r="G12" s="72" t="s">
        <v>89</v>
      </c>
      <c r="H12" s="72" t="s">
        <v>89</v>
      </c>
    </row>
    <row r="13" spans="1:12" x14ac:dyDescent="0.25">
      <c r="A13" s="70" t="s">
        <v>104</v>
      </c>
      <c r="B13" s="71" t="s">
        <v>105</v>
      </c>
      <c r="C13" s="70" t="s">
        <v>92</v>
      </c>
      <c r="D13" s="70" t="s">
        <v>92</v>
      </c>
      <c r="E13" s="70" t="s">
        <v>92</v>
      </c>
      <c r="F13" s="70" t="s">
        <v>88</v>
      </c>
      <c r="G13" s="70" t="s">
        <v>88</v>
      </c>
      <c r="H13" s="70" t="s">
        <v>88</v>
      </c>
    </row>
    <row r="14" spans="1:12" x14ac:dyDescent="0.25">
      <c r="A14" s="72" t="s">
        <v>104</v>
      </c>
      <c r="B14" s="73" t="s">
        <v>106</v>
      </c>
      <c r="C14" s="72" t="s">
        <v>88</v>
      </c>
      <c r="D14" s="72" t="s">
        <v>89</v>
      </c>
      <c r="E14" s="72" t="s">
        <v>89</v>
      </c>
      <c r="F14" s="72" t="s">
        <v>89</v>
      </c>
      <c r="G14" s="72" t="s">
        <v>89</v>
      </c>
      <c r="H14" s="72" t="s">
        <v>89</v>
      </c>
    </row>
    <row r="15" spans="1:12" x14ac:dyDescent="0.25">
      <c r="A15" s="70" t="s">
        <v>107</v>
      </c>
      <c r="B15" s="71" t="s">
        <v>108</v>
      </c>
      <c r="C15" s="70" t="s">
        <v>88</v>
      </c>
      <c r="D15" s="70" t="s">
        <v>89</v>
      </c>
      <c r="E15" s="70" t="s">
        <v>89</v>
      </c>
      <c r="F15" s="70" t="s">
        <v>89</v>
      </c>
      <c r="G15" s="70" t="s">
        <v>89</v>
      </c>
      <c r="H15" s="70" t="s">
        <v>89</v>
      </c>
    </row>
    <row r="16" spans="1:12" x14ac:dyDescent="0.25">
      <c r="A16" s="72" t="s">
        <v>109</v>
      </c>
      <c r="B16" s="73" t="s">
        <v>110</v>
      </c>
      <c r="C16" s="72" t="s">
        <v>88</v>
      </c>
      <c r="D16" s="72" t="s">
        <v>89</v>
      </c>
      <c r="E16" s="72" t="s">
        <v>89</v>
      </c>
      <c r="F16" s="72" t="s">
        <v>89</v>
      </c>
      <c r="G16" s="72" t="s">
        <v>89</v>
      </c>
      <c r="H16" s="72" t="s">
        <v>89</v>
      </c>
    </row>
    <row r="17" spans="1:8" x14ac:dyDescent="0.25">
      <c r="A17" s="70" t="s">
        <v>111</v>
      </c>
      <c r="B17" s="71" t="s">
        <v>112</v>
      </c>
      <c r="C17" s="70" t="s">
        <v>88</v>
      </c>
      <c r="D17" s="70" t="s">
        <v>89</v>
      </c>
      <c r="E17" s="70" t="s">
        <v>89</v>
      </c>
      <c r="F17" s="70" t="s">
        <v>89</v>
      </c>
      <c r="G17" s="70" t="s">
        <v>89</v>
      </c>
      <c r="H17" s="70" t="s">
        <v>89</v>
      </c>
    </row>
    <row r="18" spans="1:8" ht="13" thickBot="1" x14ac:dyDescent="0.3">
      <c r="A18" s="74" t="s">
        <v>113</v>
      </c>
      <c r="B18" s="75" t="s">
        <v>114</v>
      </c>
      <c r="C18" s="74" t="s">
        <v>92</v>
      </c>
      <c r="D18" s="74" t="s">
        <v>92</v>
      </c>
      <c r="E18" s="74" t="s">
        <v>92</v>
      </c>
      <c r="F18" s="74" t="s">
        <v>92</v>
      </c>
      <c r="G18" s="74" t="s">
        <v>88</v>
      </c>
      <c r="H18" s="74" t="s">
        <v>88</v>
      </c>
    </row>
    <row r="19" spans="1:8" ht="13.5" thickBot="1" x14ac:dyDescent="0.3">
      <c r="A19" s="76"/>
      <c r="B19" s="77" t="s">
        <v>115</v>
      </c>
      <c r="C19" s="76">
        <f t="shared" ref="C19:H19" si="0">COUNTIF(C5:C18,"YES")</f>
        <v>7</v>
      </c>
      <c r="D19" s="76">
        <f t="shared" si="0"/>
        <v>7</v>
      </c>
      <c r="E19" s="76">
        <f t="shared" si="0"/>
        <v>7</v>
      </c>
      <c r="F19" s="76">
        <f t="shared" si="0"/>
        <v>5</v>
      </c>
      <c r="G19" s="76">
        <f t="shared" si="0"/>
        <v>0</v>
      </c>
      <c r="H19" s="76">
        <f t="shared" si="0"/>
        <v>1</v>
      </c>
    </row>
    <row r="21" spans="1:8" x14ac:dyDescent="0.25">
      <c r="A21" s="22" t="s">
        <v>116</v>
      </c>
    </row>
    <row r="22" spans="1:8" x14ac:dyDescent="0.25">
      <c r="A22" s="37" t="s">
        <v>393</v>
      </c>
    </row>
    <row r="28" spans="1:8" ht="13" x14ac:dyDescent="0.3">
      <c r="A28" s="78"/>
      <c r="B28" s="79"/>
    </row>
  </sheetData>
  <mergeCells count="4">
    <mergeCell ref="A2:B2"/>
    <mergeCell ref="A3:C3"/>
    <mergeCell ref="D3:H3"/>
    <mergeCell ref="I5:L10"/>
  </mergeCells>
  <hyperlinks>
    <hyperlink ref="A2:B2" location="TOC!A1" display="Return to Table of Contents"/>
  </hyperlinks>
  <pageMargins left="0.25" right="0.25" top="0.75" bottom="0.75" header="0.3" footer="0.3"/>
  <pageSetup scale="71" fitToHeight="0" orientation="portrait" horizontalDpi="1200" verticalDpi="1200" r:id="rId1"/>
  <headerFooter>
    <oddHeader>&amp;L&amp;"Arial,Bold"2018-19 &amp;"Arial,Bold Italic"Survey of Allied Dental Education&amp;"Arial,Bold"
Report 3: Dental Laboratory Technology Education Programs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workbookViewId="0"/>
  </sheetViews>
  <sheetFormatPr defaultColWidth="9.1796875" defaultRowHeight="12.5" x14ac:dyDescent="0.25"/>
  <cols>
    <col min="1" max="1" width="6" style="66" customWidth="1"/>
    <col min="2" max="2" width="52.54296875" style="66" customWidth="1"/>
    <col min="3" max="3" width="29.81640625" style="66" customWidth="1"/>
    <col min="4" max="4" width="15.81640625" style="66" customWidth="1"/>
    <col min="5" max="5" width="12.81640625" style="66" customWidth="1"/>
    <col min="6" max="9" width="8.81640625" style="66" customWidth="1"/>
    <col min="10" max="10" width="25.81640625" style="66" customWidth="1"/>
    <col min="11" max="13" width="9.81640625" style="66" customWidth="1"/>
    <col min="14" max="16384" width="9.1796875" style="66"/>
  </cols>
  <sheetData>
    <row r="1" spans="1:13" ht="13" x14ac:dyDescent="0.3">
      <c r="A1" s="65" t="s">
        <v>313</v>
      </c>
    </row>
    <row r="2" spans="1:13" x14ac:dyDescent="0.25">
      <c r="A2" s="261" t="s">
        <v>6</v>
      </c>
      <c r="B2" s="261"/>
    </row>
    <row r="3" spans="1:13" ht="13" x14ac:dyDescent="0.3">
      <c r="A3" s="67"/>
      <c r="B3" s="68"/>
      <c r="C3" s="68"/>
      <c r="D3" s="68"/>
      <c r="E3" s="68"/>
      <c r="F3" s="80"/>
      <c r="G3" s="80"/>
      <c r="H3" s="80"/>
      <c r="I3" s="80"/>
      <c r="J3" s="68"/>
      <c r="K3" s="259" t="s">
        <v>117</v>
      </c>
      <c r="L3" s="259"/>
      <c r="M3" s="259"/>
    </row>
    <row r="4" spans="1:13" ht="32" x14ac:dyDescent="0.3">
      <c r="A4" s="67" t="s">
        <v>78</v>
      </c>
      <c r="B4" s="68" t="s">
        <v>79</v>
      </c>
      <c r="C4" s="68" t="s">
        <v>118</v>
      </c>
      <c r="D4" s="68" t="s">
        <v>119</v>
      </c>
      <c r="E4" s="68" t="s">
        <v>120</v>
      </c>
      <c r="F4" s="80" t="s">
        <v>121</v>
      </c>
      <c r="G4" s="80" t="s">
        <v>122</v>
      </c>
      <c r="H4" s="80" t="s">
        <v>123</v>
      </c>
      <c r="I4" s="80" t="s">
        <v>124</v>
      </c>
      <c r="J4" s="68" t="s">
        <v>125</v>
      </c>
      <c r="K4" s="67" t="s">
        <v>126</v>
      </c>
      <c r="L4" s="67" t="s">
        <v>127</v>
      </c>
      <c r="M4" s="67" t="s">
        <v>128</v>
      </c>
    </row>
    <row r="5" spans="1:13" x14ac:dyDescent="0.25">
      <c r="A5" s="70" t="s">
        <v>86</v>
      </c>
      <c r="B5" s="71" t="s">
        <v>87</v>
      </c>
      <c r="C5" s="71" t="s">
        <v>129</v>
      </c>
      <c r="D5" s="71" t="s">
        <v>130</v>
      </c>
      <c r="E5" s="71" t="s">
        <v>131</v>
      </c>
      <c r="F5" s="70">
        <v>16</v>
      </c>
      <c r="G5" s="70">
        <v>4</v>
      </c>
      <c r="H5" s="70">
        <v>0</v>
      </c>
      <c r="I5" s="70">
        <v>0</v>
      </c>
      <c r="J5" s="71" t="s">
        <v>132</v>
      </c>
      <c r="K5" s="81">
        <v>8292</v>
      </c>
      <c r="L5" s="81">
        <v>8292</v>
      </c>
      <c r="M5" s="81">
        <v>22462</v>
      </c>
    </row>
    <row r="6" spans="1:13" x14ac:dyDescent="0.25">
      <c r="A6" s="72" t="s">
        <v>90</v>
      </c>
      <c r="B6" s="73" t="s">
        <v>91</v>
      </c>
      <c r="C6" s="73" t="s">
        <v>133</v>
      </c>
      <c r="D6" s="73" t="s">
        <v>130</v>
      </c>
      <c r="E6" s="73" t="s">
        <v>131</v>
      </c>
      <c r="F6" s="72">
        <v>16</v>
      </c>
      <c r="G6" s="72">
        <v>4</v>
      </c>
      <c r="H6" s="72">
        <v>2</v>
      </c>
      <c r="I6" s="72">
        <v>1</v>
      </c>
      <c r="J6" s="73" t="s">
        <v>134</v>
      </c>
      <c r="K6" s="82">
        <v>7124</v>
      </c>
      <c r="L6" s="82">
        <v>7124</v>
      </c>
      <c r="M6" s="82">
        <v>24945</v>
      </c>
    </row>
    <row r="7" spans="1:13" x14ac:dyDescent="0.25">
      <c r="A7" s="70" t="s">
        <v>90</v>
      </c>
      <c r="B7" s="71" t="s">
        <v>93</v>
      </c>
      <c r="C7" s="71" t="s">
        <v>133</v>
      </c>
      <c r="D7" s="71" t="s">
        <v>130</v>
      </c>
      <c r="E7" s="71" t="s">
        <v>131</v>
      </c>
      <c r="F7" s="70">
        <v>16</v>
      </c>
      <c r="G7" s="70">
        <v>4</v>
      </c>
      <c r="H7" s="70">
        <v>0</v>
      </c>
      <c r="I7" s="70">
        <v>0</v>
      </c>
      <c r="J7" s="71" t="s">
        <v>132</v>
      </c>
      <c r="K7" s="83">
        <v>5348</v>
      </c>
      <c r="L7" s="83">
        <v>5348</v>
      </c>
      <c r="M7" s="83">
        <v>15380</v>
      </c>
    </row>
    <row r="8" spans="1:13" x14ac:dyDescent="0.25">
      <c r="A8" s="72" t="s">
        <v>94</v>
      </c>
      <c r="B8" s="73" t="s">
        <v>95</v>
      </c>
      <c r="C8" s="73" t="s">
        <v>133</v>
      </c>
      <c r="D8" s="73" t="s">
        <v>130</v>
      </c>
      <c r="E8" s="73" t="s">
        <v>131</v>
      </c>
      <c r="F8" s="72">
        <v>18</v>
      </c>
      <c r="G8" s="72">
        <v>3</v>
      </c>
      <c r="H8" s="72">
        <v>1</v>
      </c>
      <c r="I8" s="72">
        <v>0</v>
      </c>
      <c r="J8" s="73" t="s">
        <v>132</v>
      </c>
      <c r="K8" s="82">
        <v>7642</v>
      </c>
      <c r="L8" s="82">
        <v>24778</v>
      </c>
      <c r="M8" s="82">
        <v>24778</v>
      </c>
    </row>
    <row r="9" spans="1:13" x14ac:dyDescent="0.25">
      <c r="A9" s="70" t="s">
        <v>96</v>
      </c>
      <c r="B9" s="71" t="s">
        <v>97</v>
      </c>
      <c r="C9" s="71" t="s">
        <v>135</v>
      </c>
      <c r="D9" s="71" t="s">
        <v>130</v>
      </c>
      <c r="E9" s="71" t="s">
        <v>131</v>
      </c>
      <c r="F9" s="70">
        <v>16</v>
      </c>
      <c r="G9" s="70">
        <v>8</v>
      </c>
      <c r="H9" s="70">
        <v>0</v>
      </c>
      <c r="I9" s="70">
        <v>0</v>
      </c>
      <c r="J9" s="71" t="s">
        <v>134</v>
      </c>
      <c r="K9" s="83">
        <v>20152</v>
      </c>
      <c r="L9" s="83">
        <v>20152</v>
      </c>
      <c r="M9" s="83">
        <v>42714</v>
      </c>
    </row>
    <row r="10" spans="1:13" x14ac:dyDescent="0.25">
      <c r="A10" s="72" t="s">
        <v>98</v>
      </c>
      <c r="B10" s="73" t="s">
        <v>99</v>
      </c>
      <c r="C10" s="73" t="s">
        <v>129</v>
      </c>
      <c r="D10" s="73" t="s">
        <v>130</v>
      </c>
      <c r="E10" s="73" t="s">
        <v>131</v>
      </c>
      <c r="F10" s="72">
        <v>16</v>
      </c>
      <c r="G10" s="72">
        <v>4</v>
      </c>
      <c r="H10" s="72">
        <v>1</v>
      </c>
      <c r="I10" s="72">
        <v>0</v>
      </c>
      <c r="J10" s="73" t="s">
        <v>132</v>
      </c>
      <c r="K10" s="84">
        <v>17798</v>
      </c>
      <c r="L10" s="84">
        <v>17798</v>
      </c>
      <c r="M10" s="84">
        <v>21432</v>
      </c>
    </row>
    <row r="11" spans="1:13" x14ac:dyDescent="0.25">
      <c r="A11" s="70" t="s">
        <v>100</v>
      </c>
      <c r="B11" s="71" t="s">
        <v>101</v>
      </c>
      <c r="C11" s="71" t="s">
        <v>129</v>
      </c>
      <c r="D11" s="71" t="s">
        <v>130</v>
      </c>
      <c r="E11" s="71" t="s">
        <v>131</v>
      </c>
      <c r="F11" s="70">
        <v>18</v>
      </c>
      <c r="G11" s="70">
        <v>4</v>
      </c>
      <c r="H11" s="70">
        <v>0</v>
      </c>
      <c r="I11" s="70">
        <v>0</v>
      </c>
      <c r="J11" s="71" t="s">
        <v>136</v>
      </c>
      <c r="K11" s="83">
        <v>16761</v>
      </c>
      <c r="L11" s="83">
        <v>16761</v>
      </c>
      <c r="M11" s="83">
        <v>27811</v>
      </c>
    </row>
    <row r="12" spans="1:13" x14ac:dyDescent="0.25">
      <c r="A12" s="72" t="s">
        <v>102</v>
      </c>
      <c r="B12" s="73" t="s">
        <v>103</v>
      </c>
      <c r="C12" s="73" t="s">
        <v>129</v>
      </c>
      <c r="D12" s="73" t="s">
        <v>130</v>
      </c>
      <c r="E12" s="73" t="s">
        <v>131</v>
      </c>
      <c r="F12" s="72">
        <v>15</v>
      </c>
      <c r="G12" s="72">
        <v>4</v>
      </c>
      <c r="H12" s="72">
        <v>0</v>
      </c>
      <c r="I12" s="72">
        <v>0</v>
      </c>
      <c r="J12" s="73" t="s">
        <v>132</v>
      </c>
      <c r="K12" s="82">
        <v>20734</v>
      </c>
      <c r="L12" s="82">
        <v>22528</v>
      </c>
      <c r="M12" s="82">
        <v>37846</v>
      </c>
    </row>
    <row r="13" spans="1:13" x14ac:dyDescent="0.25">
      <c r="A13" s="70" t="s">
        <v>104</v>
      </c>
      <c r="B13" s="71" t="s">
        <v>105</v>
      </c>
      <c r="C13" s="71" t="s">
        <v>129</v>
      </c>
      <c r="D13" s="71" t="s">
        <v>130</v>
      </c>
      <c r="E13" s="71" t="s">
        <v>131</v>
      </c>
      <c r="F13" s="70">
        <v>15</v>
      </c>
      <c r="G13" s="70">
        <v>4</v>
      </c>
      <c r="H13" s="70">
        <v>0</v>
      </c>
      <c r="I13" s="70">
        <v>0</v>
      </c>
      <c r="J13" s="71" t="s">
        <v>132</v>
      </c>
      <c r="K13" s="83">
        <v>13240</v>
      </c>
      <c r="L13" s="83">
        <v>23040</v>
      </c>
      <c r="M13" s="83">
        <v>23040</v>
      </c>
    </row>
    <row r="14" spans="1:13" x14ac:dyDescent="0.25">
      <c r="A14" s="72" t="s">
        <v>104</v>
      </c>
      <c r="B14" s="73" t="s">
        <v>106</v>
      </c>
      <c r="C14" s="73" t="s">
        <v>129</v>
      </c>
      <c r="D14" s="73" t="s">
        <v>130</v>
      </c>
      <c r="E14" s="73" t="s">
        <v>131</v>
      </c>
      <c r="F14" s="72">
        <v>15</v>
      </c>
      <c r="G14" s="72">
        <v>4</v>
      </c>
      <c r="H14" s="72">
        <v>0</v>
      </c>
      <c r="I14" s="72">
        <v>0</v>
      </c>
      <c r="J14" s="73" t="s">
        <v>132</v>
      </c>
      <c r="K14" s="82">
        <v>16000</v>
      </c>
      <c r="L14" s="82">
        <v>16000</v>
      </c>
      <c r="M14" s="82">
        <v>40940</v>
      </c>
    </row>
    <row r="15" spans="1:13" x14ac:dyDescent="0.25">
      <c r="A15" s="70" t="s">
        <v>107</v>
      </c>
      <c r="B15" s="71" t="s">
        <v>108</v>
      </c>
      <c r="C15" s="71" t="s">
        <v>129</v>
      </c>
      <c r="D15" s="71" t="s">
        <v>130</v>
      </c>
      <c r="E15" s="71" t="s">
        <v>131</v>
      </c>
      <c r="F15" s="70">
        <v>16</v>
      </c>
      <c r="G15" s="70">
        <v>4</v>
      </c>
      <c r="H15" s="70">
        <v>1</v>
      </c>
      <c r="I15" s="70">
        <v>0</v>
      </c>
      <c r="J15" s="71" t="s">
        <v>132</v>
      </c>
      <c r="K15" s="83">
        <v>3744</v>
      </c>
      <c r="L15" s="83">
        <v>3744</v>
      </c>
      <c r="M15" s="83">
        <v>9888</v>
      </c>
    </row>
    <row r="16" spans="1:13" x14ac:dyDescent="0.25">
      <c r="A16" s="72" t="s">
        <v>109</v>
      </c>
      <c r="B16" s="73" t="s">
        <v>110</v>
      </c>
      <c r="C16" s="73" t="s">
        <v>133</v>
      </c>
      <c r="D16" s="73" t="s">
        <v>137</v>
      </c>
      <c r="E16" s="73" t="s">
        <v>131</v>
      </c>
      <c r="F16" s="72">
        <v>11</v>
      </c>
      <c r="G16" s="72">
        <v>6</v>
      </c>
      <c r="H16" s="72">
        <v>0</v>
      </c>
      <c r="I16" s="72">
        <v>0</v>
      </c>
      <c r="J16" s="73" t="s">
        <v>132</v>
      </c>
      <c r="K16" s="82">
        <v>13439</v>
      </c>
      <c r="L16" s="82">
        <v>13439</v>
      </c>
      <c r="M16" s="82">
        <v>15847</v>
      </c>
    </row>
    <row r="17" spans="1:13" x14ac:dyDescent="0.25">
      <c r="A17" s="70" t="s">
        <v>111</v>
      </c>
      <c r="B17" s="71" t="s">
        <v>112</v>
      </c>
      <c r="C17" s="71" t="s">
        <v>133</v>
      </c>
      <c r="D17" s="71" t="s">
        <v>85</v>
      </c>
      <c r="E17" s="71" t="s">
        <v>138</v>
      </c>
      <c r="F17" s="70">
        <v>6</v>
      </c>
      <c r="G17" s="70">
        <v>4</v>
      </c>
      <c r="H17" s="70">
        <v>0</v>
      </c>
      <c r="I17" s="70">
        <v>0</v>
      </c>
      <c r="J17" s="71" t="s">
        <v>132</v>
      </c>
      <c r="K17" s="83">
        <v>0</v>
      </c>
      <c r="L17" s="83">
        <v>0</v>
      </c>
      <c r="M17" s="83">
        <v>0</v>
      </c>
    </row>
    <row r="18" spans="1:13" ht="13" thickBot="1" x14ac:dyDescent="0.3">
      <c r="A18" s="85" t="s">
        <v>113</v>
      </c>
      <c r="B18" s="86" t="s">
        <v>114</v>
      </c>
      <c r="C18" s="86" t="s">
        <v>133</v>
      </c>
      <c r="D18" s="86" t="s">
        <v>137</v>
      </c>
      <c r="E18" s="86" t="s">
        <v>131</v>
      </c>
      <c r="F18" s="85">
        <v>10</v>
      </c>
      <c r="G18" s="85">
        <v>6</v>
      </c>
      <c r="H18" s="85">
        <v>2</v>
      </c>
      <c r="I18" s="85">
        <v>0</v>
      </c>
      <c r="J18" s="86" t="s">
        <v>132</v>
      </c>
      <c r="K18" s="87">
        <v>15137</v>
      </c>
      <c r="L18" s="87">
        <v>15137</v>
      </c>
      <c r="M18" s="87">
        <v>29619</v>
      </c>
    </row>
    <row r="20" spans="1:13" x14ac:dyDescent="0.25">
      <c r="A20" s="22" t="s">
        <v>116</v>
      </c>
    </row>
    <row r="21" spans="1:13" x14ac:dyDescent="0.25">
      <c r="A21" s="37" t="s">
        <v>393</v>
      </c>
    </row>
  </sheetData>
  <mergeCells count="2">
    <mergeCell ref="A2:B2"/>
    <mergeCell ref="K3:M3"/>
  </mergeCells>
  <hyperlinks>
    <hyperlink ref="A2:B2" location="TOC!A1" display="Return to Table of Contents"/>
  </hyperlinks>
  <pageMargins left="0.25" right="0.25" top="0.75" bottom="0.75" header="0.3" footer="0.3"/>
  <pageSetup scale="65" fitToHeight="0" orientation="landscape" horizontalDpi="1200" verticalDpi="1200" r:id="rId1"/>
  <headerFooter>
    <oddHeader>&amp;L&amp;"Arial,Bold"2018-19 &amp;"Arial,Bold Italic"Survey of Allied Dental Education&amp;"Arial,Bold"
Report 3: Dental Laboratory Technology Education Programs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pane ySplit="3" topLeftCell="A4" activePane="bottomLeft" state="frozen"/>
      <selection activeCell="C35" sqref="C35"/>
      <selection pane="bottomLeft"/>
    </sheetView>
  </sheetViews>
  <sheetFormatPr defaultColWidth="9.1796875" defaultRowHeight="12.5" x14ac:dyDescent="0.25"/>
  <cols>
    <col min="1" max="1" width="6.453125" style="88" customWidth="1"/>
    <col min="2" max="2" width="60.81640625" style="88" customWidth="1"/>
    <col min="3" max="3" width="10.81640625" style="88" customWidth="1"/>
    <col min="4" max="4" width="14.81640625" style="88" customWidth="1"/>
    <col min="5" max="5" width="10.81640625" style="88" customWidth="1"/>
    <col min="6" max="7" width="14.54296875" style="88" customWidth="1"/>
    <col min="8" max="8" width="14.81640625" style="88" customWidth="1"/>
    <col min="9" max="16384" width="9.1796875" style="88"/>
  </cols>
  <sheetData>
    <row r="1" spans="1:8" ht="13" x14ac:dyDescent="0.3">
      <c r="A1" s="91" t="s">
        <v>316</v>
      </c>
    </row>
    <row r="2" spans="1:8" x14ac:dyDescent="0.25">
      <c r="A2" s="257" t="s">
        <v>6</v>
      </c>
      <c r="B2" s="257"/>
    </row>
    <row r="3" spans="1:8" ht="32.25" customHeight="1" x14ac:dyDescent="0.3">
      <c r="A3" s="67" t="s">
        <v>78</v>
      </c>
      <c r="B3" s="68" t="s">
        <v>79</v>
      </c>
      <c r="C3" s="67" t="s">
        <v>146</v>
      </c>
      <c r="D3" s="67" t="s">
        <v>145</v>
      </c>
      <c r="E3" s="67" t="s">
        <v>144</v>
      </c>
      <c r="F3" s="67" t="s">
        <v>143</v>
      </c>
      <c r="G3" s="67" t="s">
        <v>142</v>
      </c>
      <c r="H3" s="67" t="s">
        <v>141</v>
      </c>
    </row>
    <row r="4" spans="1:8" x14ac:dyDescent="0.25">
      <c r="A4" s="70" t="s">
        <v>86</v>
      </c>
      <c r="B4" s="71" t="s">
        <v>87</v>
      </c>
      <c r="C4" s="81">
        <v>3546</v>
      </c>
      <c r="D4" s="81">
        <v>150</v>
      </c>
      <c r="E4" s="81">
        <v>100</v>
      </c>
      <c r="F4" s="81">
        <v>250</v>
      </c>
      <c r="G4" s="81">
        <v>0</v>
      </c>
      <c r="H4" s="81">
        <v>0</v>
      </c>
    </row>
    <row r="5" spans="1:8" x14ac:dyDescent="0.25">
      <c r="A5" s="72" t="s">
        <v>90</v>
      </c>
      <c r="B5" s="73" t="s">
        <v>91</v>
      </c>
      <c r="C5" s="82">
        <v>1564</v>
      </c>
      <c r="D5" s="82">
        <v>1030</v>
      </c>
      <c r="E5" s="82">
        <v>0</v>
      </c>
      <c r="F5" s="82">
        <v>1616</v>
      </c>
      <c r="G5" s="82">
        <v>0</v>
      </c>
      <c r="H5" s="82">
        <v>0</v>
      </c>
    </row>
    <row r="6" spans="1:8" x14ac:dyDescent="0.25">
      <c r="A6" s="70" t="s">
        <v>90</v>
      </c>
      <c r="B6" s="71" t="s">
        <v>93</v>
      </c>
      <c r="C6" s="83">
        <v>1449</v>
      </c>
      <c r="D6" s="83">
        <v>2000</v>
      </c>
      <c r="E6" s="83">
        <v>50</v>
      </c>
      <c r="F6" s="83">
        <v>320</v>
      </c>
      <c r="G6" s="83">
        <v>0</v>
      </c>
      <c r="H6" s="83">
        <v>40</v>
      </c>
    </row>
    <row r="7" spans="1:8" x14ac:dyDescent="0.25">
      <c r="A7" s="72" t="s">
        <v>94</v>
      </c>
      <c r="B7" s="73" t="s">
        <v>95</v>
      </c>
      <c r="C7" s="82">
        <v>3780</v>
      </c>
      <c r="D7" s="82">
        <v>306</v>
      </c>
      <c r="E7" s="82">
        <v>67</v>
      </c>
      <c r="F7" s="82">
        <v>102</v>
      </c>
      <c r="G7" s="82">
        <v>405</v>
      </c>
      <c r="H7" s="82">
        <v>100</v>
      </c>
    </row>
    <row r="8" spans="1:8" x14ac:dyDescent="0.25">
      <c r="A8" s="70" t="s">
        <v>96</v>
      </c>
      <c r="B8" s="71" t="s">
        <v>97</v>
      </c>
      <c r="C8" s="83">
        <v>7904</v>
      </c>
      <c r="D8" s="83">
        <v>2500</v>
      </c>
      <c r="E8" s="83">
        <v>100</v>
      </c>
      <c r="F8" s="83">
        <v>300</v>
      </c>
      <c r="G8" s="83">
        <v>200</v>
      </c>
      <c r="H8" s="83">
        <v>0</v>
      </c>
    </row>
    <row r="9" spans="1:8" x14ac:dyDescent="0.25">
      <c r="A9" s="72" t="s">
        <v>98</v>
      </c>
      <c r="B9" s="73" t="s">
        <v>99</v>
      </c>
      <c r="C9" s="82">
        <v>5915</v>
      </c>
      <c r="D9" s="82">
        <v>1022</v>
      </c>
      <c r="E9" s="82">
        <v>55</v>
      </c>
      <c r="F9" s="82">
        <v>919</v>
      </c>
      <c r="G9" s="82">
        <v>570</v>
      </c>
      <c r="H9" s="82">
        <v>0</v>
      </c>
    </row>
    <row r="10" spans="1:8" x14ac:dyDescent="0.25">
      <c r="A10" s="70" t="s">
        <v>100</v>
      </c>
      <c r="B10" s="71" t="s">
        <v>101</v>
      </c>
      <c r="C10" s="83">
        <v>4987</v>
      </c>
      <c r="D10" s="83">
        <v>2355</v>
      </c>
      <c r="E10" s="83">
        <v>225</v>
      </c>
      <c r="F10" s="83">
        <v>500</v>
      </c>
      <c r="G10" s="83">
        <v>245</v>
      </c>
      <c r="H10" s="83">
        <v>1021</v>
      </c>
    </row>
    <row r="11" spans="1:8" x14ac:dyDescent="0.25">
      <c r="A11" s="72" t="s">
        <v>102</v>
      </c>
      <c r="B11" s="73" t="s">
        <v>103</v>
      </c>
      <c r="C11" s="82">
        <v>9217</v>
      </c>
      <c r="D11" s="82">
        <v>200</v>
      </c>
      <c r="E11" s="82">
        <v>50</v>
      </c>
      <c r="F11" s="82">
        <v>400</v>
      </c>
      <c r="G11" s="82">
        <v>500</v>
      </c>
      <c r="H11" s="82">
        <v>0</v>
      </c>
    </row>
    <row r="12" spans="1:8" x14ac:dyDescent="0.25">
      <c r="A12" s="70" t="s">
        <v>104</v>
      </c>
      <c r="B12" s="71" t="s">
        <v>105</v>
      </c>
      <c r="C12" s="83">
        <v>4900</v>
      </c>
      <c r="D12" s="83">
        <v>450</v>
      </c>
      <c r="E12" s="83">
        <v>0</v>
      </c>
      <c r="F12" s="83">
        <v>300</v>
      </c>
      <c r="G12" s="83">
        <v>480</v>
      </c>
      <c r="H12" s="83">
        <v>400</v>
      </c>
    </row>
    <row r="13" spans="1:8" x14ac:dyDescent="0.25">
      <c r="A13" s="72" t="s">
        <v>104</v>
      </c>
      <c r="B13" s="73" t="s">
        <v>106</v>
      </c>
      <c r="C13" s="82">
        <v>6730</v>
      </c>
      <c r="D13" s="82">
        <v>900</v>
      </c>
      <c r="E13" s="82">
        <v>30</v>
      </c>
      <c r="F13" s="82">
        <v>360</v>
      </c>
      <c r="G13" s="82">
        <v>0</v>
      </c>
      <c r="H13" s="82">
        <v>390</v>
      </c>
    </row>
    <row r="14" spans="1:8" x14ac:dyDescent="0.25">
      <c r="A14" s="70" t="s">
        <v>107</v>
      </c>
      <c r="B14" s="71" t="s">
        <v>108</v>
      </c>
      <c r="C14" s="83">
        <v>1297</v>
      </c>
      <c r="D14" s="83">
        <v>275</v>
      </c>
      <c r="E14" s="83">
        <v>30</v>
      </c>
      <c r="F14" s="83">
        <v>250</v>
      </c>
      <c r="G14" s="83">
        <v>75</v>
      </c>
      <c r="H14" s="83">
        <v>225</v>
      </c>
    </row>
    <row r="15" spans="1:8" x14ac:dyDescent="0.25">
      <c r="A15" s="72" t="s">
        <v>109</v>
      </c>
      <c r="B15" s="73" t="s">
        <v>110</v>
      </c>
      <c r="C15" s="82">
        <v>5475</v>
      </c>
      <c r="D15" s="82">
        <v>330</v>
      </c>
      <c r="E15" s="82">
        <v>0</v>
      </c>
      <c r="F15" s="82">
        <v>420</v>
      </c>
      <c r="G15" s="82">
        <v>273</v>
      </c>
      <c r="H15" s="82">
        <v>210</v>
      </c>
    </row>
    <row r="16" spans="1:8" x14ac:dyDescent="0.25">
      <c r="A16" s="70" t="s">
        <v>111</v>
      </c>
      <c r="B16" s="71" t="s">
        <v>112</v>
      </c>
      <c r="C16" s="83">
        <v>0</v>
      </c>
      <c r="D16" s="83">
        <v>0</v>
      </c>
      <c r="E16" s="83">
        <v>0</v>
      </c>
      <c r="F16" s="83">
        <v>0</v>
      </c>
      <c r="G16" s="83">
        <v>0</v>
      </c>
      <c r="H16" s="83">
        <v>0</v>
      </c>
    </row>
    <row r="17" spans="1:8" ht="13" thickBot="1" x14ac:dyDescent="0.3">
      <c r="A17" s="72" t="s">
        <v>113</v>
      </c>
      <c r="B17" s="73" t="s">
        <v>114</v>
      </c>
      <c r="C17" s="82">
        <v>6717</v>
      </c>
      <c r="D17" s="82">
        <v>230</v>
      </c>
      <c r="E17" s="82">
        <v>35</v>
      </c>
      <c r="F17" s="82">
        <v>297</v>
      </c>
      <c r="G17" s="82">
        <v>564</v>
      </c>
      <c r="H17" s="82">
        <v>0</v>
      </c>
    </row>
    <row r="18" spans="1:8" ht="13" x14ac:dyDescent="0.25">
      <c r="A18" s="92"/>
      <c r="B18" s="217" t="s">
        <v>140</v>
      </c>
      <c r="C18" s="93">
        <v>13</v>
      </c>
      <c r="D18" s="93">
        <v>13</v>
      </c>
      <c r="E18" s="93">
        <v>10</v>
      </c>
      <c r="F18" s="93">
        <v>13</v>
      </c>
      <c r="G18" s="93">
        <v>9</v>
      </c>
      <c r="H18" s="93">
        <v>7</v>
      </c>
    </row>
    <row r="19" spans="1:8" ht="13.5" thickBot="1" x14ac:dyDescent="0.3">
      <c r="A19" s="94"/>
      <c r="B19" s="216" t="s">
        <v>139</v>
      </c>
      <c r="C19" s="215">
        <v>4883</v>
      </c>
      <c r="D19" s="215">
        <v>904</v>
      </c>
      <c r="E19" s="215">
        <v>74</v>
      </c>
      <c r="F19" s="215">
        <v>464</v>
      </c>
      <c r="G19" s="215">
        <v>368</v>
      </c>
      <c r="H19" s="215">
        <v>341</v>
      </c>
    </row>
    <row r="20" spans="1:8" ht="13" thickTop="1" x14ac:dyDescent="0.25"/>
    <row r="21" spans="1:8" x14ac:dyDescent="0.25">
      <c r="A21" s="22" t="s">
        <v>147</v>
      </c>
      <c r="C21" s="90"/>
      <c r="D21" s="90"/>
      <c r="E21" s="90"/>
      <c r="F21" s="90"/>
      <c r="G21" s="90"/>
      <c r="H21" s="90"/>
    </row>
    <row r="22" spans="1:8" x14ac:dyDescent="0.25">
      <c r="A22" s="22" t="s">
        <v>392</v>
      </c>
      <c r="C22" s="90"/>
      <c r="D22" s="90"/>
      <c r="E22" s="90"/>
      <c r="F22" s="90"/>
      <c r="G22" s="90"/>
      <c r="H22" s="90"/>
    </row>
    <row r="28" spans="1:8" x14ac:dyDescent="0.25">
      <c r="B28" s="89"/>
    </row>
  </sheetData>
  <mergeCells count="1">
    <mergeCell ref="A2:B2"/>
  </mergeCells>
  <hyperlinks>
    <hyperlink ref="A2:B2" location="TOC!A1" display="Return to Table of Contents"/>
  </hyperlinks>
  <pageMargins left="0.25" right="0.25" top="0.75" bottom="0.75" header="0.3" footer="0.3"/>
  <pageSetup scale="92" fitToHeight="0" orientation="landscape" horizontalDpi="1200" verticalDpi="1200" r:id="rId1"/>
  <headerFooter>
    <oddHeader>&amp;L&amp;"Arial,Bold"2018-19 &amp;"Arial,Bold Italic"Survey of Allied Dental Education&amp;"Arial,Bold"
Report 3: Dental Laboratory Technology Education Programs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workbookViewId="0"/>
  </sheetViews>
  <sheetFormatPr defaultColWidth="9.1796875" defaultRowHeight="12.5" x14ac:dyDescent="0.25"/>
  <cols>
    <col min="1" max="1" width="9.1796875" style="1"/>
    <col min="2" max="2" width="9.81640625" style="1" customWidth="1"/>
    <col min="3" max="3" width="8.1796875" style="1" customWidth="1"/>
    <col min="4" max="5" width="10.1796875" style="1" bestFit="1" customWidth="1"/>
    <col min="6" max="6" width="9.1796875" style="1"/>
    <col min="7" max="14" width="11.1796875" style="1" bestFit="1" customWidth="1"/>
    <col min="15" max="15" width="9.1796875" style="1" customWidth="1"/>
    <col min="16" max="16384" width="9.1796875" style="1"/>
  </cols>
  <sheetData>
    <row r="1" spans="1:13" ht="13" x14ac:dyDescent="0.3">
      <c r="A1" s="3" t="s">
        <v>317</v>
      </c>
    </row>
    <row r="2" spans="1:13" x14ac:dyDescent="0.25">
      <c r="A2" s="253" t="s">
        <v>6</v>
      </c>
      <c r="B2" s="253"/>
      <c r="C2" s="253"/>
    </row>
    <row r="6" spans="1:13" ht="13" thickBot="1" x14ac:dyDescent="0.3">
      <c r="C6" s="1" t="s">
        <v>7</v>
      </c>
      <c r="D6" s="1" t="s">
        <v>8</v>
      </c>
      <c r="E6" s="1" t="s">
        <v>9</v>
      </c>
      <c r="F6" s="1" t="s">
        <v>10</v>
      </c>
      <c r="G6" s="1" t="s">
        <v>11</v>
      </c>
      <c r="H6" s="1" t="s">
        <v>12</v>
      </c>
      <c r="I6" s="1" t="s">
        <v>13</v>
      </c>
      <c r="J6" s="1" t="s">
        <v>14</v>
      </c>
      <c r="K6" s="1" t="s">
        <v>15</v>
      </c>
      <c r="L6" s="1" t="s">
        <v>16</v>
      </c>
      <c r="M6" s="1" t="s">
        <v>17</v>
      </c>
    </row>
    <row r="7" spans="1:13" x14ac:dyDescent="0.25">
      <c r="B7" s="1" t="s">
        <v>148</v>
      </c>
      <c r="C7" s="95">
        <v>7838.0526315789475</v>
      </c>
      <c r="D7" s="95">
        <v>8363</v>
      </c>
      <c r="E7" s="95">
        <v>8889</v>
      </c>
      <c r="F7" s="96">
        <v>9933.23</v>
      </c>
      <c r="G7" s="97">
        <v>9988.67</v>
      </c>
      <c r="H7" s="95">
        <v>10297.84</v>
      </c>
      <c r="I7" s="95">
        <v>11827.0625</v>
      </c>
      <c r="J7" s="95">
        <v>11438</v>
      </c>
      <c r="K7" s="95">
        <v>11878</v>
      </c>
      <c r="L7" s="95">
        <v>12630</v>
      </c>
      <c r="M7" s="95">
        <v>12724</v>
      </c>
    </row>
    <row r="8" spans="1:13" x14ac:dyDescent="0.25">
      <c r="B8" s="1" t="s">
        <v>149</v>
      </c>
      <c r="C8" s="95">
        <v>9522.0526315789466</v>
      </c>
      <c r="D8" s="95">
        <v>8984</v>
      </c>
      <c r="E8" s="95">
        <v>10313</v>
      </c>
      <c r="F8" s="98">
        <v>11297.18</v>
      </c>
      <c r="G8" s="99">
        <v>13011.78</v>
      </c>
      <c r="H8" s="95">
        <v>14057.56</v>
      </c>
      <c r="I8" s="95">
        <v>16453.5625</v>
      </c>
      <c r="J8" s="95">
        <v>14422</v>
      </c>
      <c r="K8" s="95">
        <v>14022</v>
      </c>
      <c r="L8" s="95">
        <v>14628</v>
      </c>
      <c r="M8" s="95">
        <v>14934</v>
      </c>
    </row>
    <row r="9" spans="1:13" x14ac:dyDescent="0.25">
      <c r="B9" s="1" t="s">
        <v>150</v>
      </c>
      <c r="C9" s="95">
        <v>18213.684210526317</v>
      </c>
      <c r="D9" s="95">
        <v>18647</v>
      </c>
      <c r="E9" s="95">
        <v>20812</v>
      </c>
      <c r="F9" s="98">
        <v>20861.23</v>
      </c>
      <c r="G9" s="99">
        <v>20384.669999999998</v>
      </c>
      <c r="H9" s="95">
        <v>21753.279999999999</v>
      </c>
      <c r="I9" s="95">
        <v>24875.6875</v>
      </c>
      <c r="J9" s="95">
        <v>23729</v>
      </c>
      <c r="K9" s="95">
        <v>25966</v>
      </c>
      <c r="L9" s="95">
        <v>27086</v>
      </c>
      <c r="M9" s="95">
        <v>25900</v>
      </c>
    </row>
    <row r="10" spans="1:13" ht="13" thickBot="1" x14ac:dyDescent="0.3"/>
    <row r="11" spans="1:13" ht="13" x14ac:dyDescent="0.25">
      <c r="K11" s="56" t="s">
        <v>53</v>
      </c>
      <c r="L11" s="57" t="s">
        <v>151</v>
      </c>
      <c r="M11" s="57" t="s">
        <v>42</v>
      </c>
    </row>
    <row r="12" spans="1:13" ht="13" x14ac:dyDescent="0.25">
      <c r="K12" s="58" t="s">
        <v>152</v>
      </c>
      <c r="L12" s="59">
        <v>12724</v>
      </c>
      <c r="M12" s="59">
        <v>13</v>
      </c>
    </row>
    <row r="13" spans="1:13" ht="13" x14ac:dyDescent="0.25">
      <c r="K13" s="58" t="s">
        <v>153</v>
      </c>
      <c r="L13" s="59">
        <v>14934</v>
      </c>
      <c r="M13" s="59">
        <v>13</v>
      </c>
    </row>
    <row r="14" spans="1:13" ht="13" x14ac:dyDescent="0.25">
      <c r="K14" s="58" t="s">
        <v>154</v>
      </c>
      <c r="L14" s="59">
        <v>25900</v>
      </c>
      <c r="M14" s="59">
        <v>13</v>
      </c>
    </row>
    <row r="31" spans="1:1" x14ac:dyDescent="0.25">
      <c r="A31" s="22" t="s">
        <v>155</v>
      </c>
    </row>
    <row r="32" spans="1:1" x14ac:dyDescent="0.25">
      <c r="A32" s="22" t="s">
        <v>393</v>
      </c>
    </row>
    <row r="33" spans="1:1" x14ac:dyDescent="0.25">
      <c r="A33" s="22"/>
    </row>
  </sheetData>
  <mergeCells count="1">
    <mergeCell ref="A2:C2"/>
  </mergeCells>
  <hyperlinks>
    <hyperlink ref="A2" location="TOC!A1" display="Return to Table of Contents"/>
  </hyperlinks>
  <pageMargins left="0.25" right="0.25" top="0.75" bottom="0.75" header="0.3" footer="0.3"/>
  <pageSetup scale="88" orientation="landscape" r:id="rId1"/>
  <headerFooter>
    <oddHeader>&amp;L&amp;"Arial,Bold"2018-19&amp;"Arial,Regular" &amp;"Arial,Bold Italic"Survey of Allied Dental Education&amp;"Arial,Regular"
&amp;"Arial,Bold"Report 3: Dental Laboratory Technology Education Programs</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workbookViewId="0"/>
  </sheetViews>
  <sheetFormatPr defaultColWidth="9.1796875" defaultRowHeight="12.5" x14ac:dyDescent="0.25"/>
  <cols>
    <col min="1" max="1" width="28.81640625" style="1" customWidth="1"/>
    <col min="2" max="2" width="11.1796875" style="1" customWidth="1"/>
    <col min="3" max="3" width="10.54296875" style="1" customWidth="1"/>
    <col min="4" max="4" width="10.81640625" style="1" customWidth="1"/>
    <col min="5" max="5" width="10.54296875" style="1" customWidth="1"/>
    <col min="6" max="7" width="10" style="1" customWidth="1"/>
    <col min="8" max="8" width="11.1796875" style="1" customWidth="1"/>
    <col min="9" max="9" width="10.54296875" style="1" customWidth="1"/>
    <col min="10" max="12" width="9.81640625" style="1" customWidth="1"/>
    <col min="13" max="13" width="10.81640625" style="1" customWidth="1"/>
    <col min="14" max="16384" width="9.1796875" style="1"/>
  </cols>
  <sheetData>
    <row r="1" spans="1:13" s="8" customFormat="1" ht="13" x14ac:dyDescent="0.25">
      <c r="A1" s="7" t="s">
        <v>319</v>
      </c>
      <c r="H1" s="9"/>
      <c r="I1" s="10"/>
      <c r="J1" s="9"/>
      <c r="K1" s="9"/>
      <c r="L1" s="10"/>
      <c r="M1" s="9"/>
    </row>
    <row r="2" spans="1:13" x14ac:dyDescent="0.25">
      <c r="A2" s="11" t="s">
        <v>6</v>
      </c>
    </row>
    <row r="3" spans="1:13" s="13" customFormat="1" ht="19.5" customHeight="1" thickBot="1" x14ac:dyDescent="0.3">
      <c r="A3" s="12"/>
      <c r="B3" s="12" t="s">
        <v>7</v>
      </c>
      <c r="C3" s="12" t="s">
        <v>8</v>
      </c>
      <c r="D3" s="12" t="s">
        <v>9</v>
      </c>
      <c r="E3" s="12" t="s">
        <v>10</v>
      </c>
      <c r="F3" s="12" t="s">
        <v>11</v>
      </c>
      <c r="G3" s="12" t="s">
        <v>12</v>
      </c>
      <c r="H3" s="12" t="s">
        <v>13</v>
      </c>
      <c r="I3" s="12" t="s">
        <v>14</v>
      </c>
      <c r="J3" s="12" t="s">
        <v>15</v>
      </c>
      <c r="K3" s="12" t="s">
        <v>16</v>
      </c>
      <c r="L3" s="12" t="s">
        <v>17</v>
      </c>
    </row>
    <row r="4" spans="1:13" ht="19.5" customHeight="1" x14ac:dyDescent="0.3">
      <c r="A4" s="14" t="s">
        <v>19</v>
      </c>
      <c r="B4" s="18">
        <v>380</v>
      </c>
      <c r="C4" s="18">
        <v>416</v>
      </c>
      <c r="D4" s="18">
        <v>431</v>
      </c>
      <c r="E4" s="19">
        <v>421</v>
      </c>
      <c r="F4" s="19">
        <v>435</v>
      </c>
      <c r="G4" s="19">
        <v>402</v>
      </c>
      <c r="H4" s="19">
        <v>320</v>
      </c>
      <c r="I4" s="19">
        <v>303</v>
      </c>
      <c r="J4" s="19">
        <v>324</v>
      </c>
      <c r="K4" s="19">
        <v>303</v>
      </c>
      <c r="L4" s="19">
        <v>319</v>
      </c>
    </row>
    <row r="5" spans="1:13" ht="19.5" customHeight="1" x14ac:dyDescent="0.25">
      <c r="A5" s="16" t="s">
        <v>18</v>
      </c>
      <c r="B5" s="17">
        <v>-2.2999999999999998</v>
      </c>
      <c r="C5" s="17">
        <v>9.5</v>
      </c>
      <c r="D5" s="17">
        <v>3.6</v>
      </c>
      <c r="E5" s="20">
        <f t="shared" ref="E5" si="0">(E4-D4)/D4*100</f>
        <v>-2.3201856148491879</v>
      </c>
      <c r="F5" s="20">
        <f t="shared" ref="F5" si="1">(F4-E4)/E4*100</f>
        <v>3.3254156769596199</v>
      </c>
      <c r="G5" s="20">
        <f t="shared" ref="G5" si="2">(G4-F4)/F4*100</f>
        <v>-7.5862068965517242</v>
      </c>
      <c r="H5" s="20">
        <f t="shared" ref="H5" si="3">(H4-G4)/G4*100</f>
        <v>-20.398009950248756</v>
      </c>
      <c r="I5" s="20">
        <f t="shared" ref="I5" si="4">(I4-H4)/H4*100</f>
        <v>-5.3125</v>
      </c>
      <c r="J5" s="20">
        <f t="shared" ref="J5" si="5">(J4-I4)/I4*100</f>
        <v>6.9306930693069315</v>
      </c>
      <c r="K5" s="20">
        <f t="shared" ref="K5" si="6">(K4-J4)/J4*100</f>
        <v>-6.481481481481481</v>
      </c>
      <c r="L5" s="20">
        <f t="shared" ref="L5" si="7">(L4-K4)/K4*100</f>
        <v>5.2805280528052805</v>
      </c>
    </row>
    <row r="6" spans="1:13" s="3" customFormat="1" ht="19.5" customHeight="1" x14ac:dyDescent="0.3">
      <c r="A6" s="14" t="s">
        <v>20</v>
      </c>
      <c r="B6" s="18">
        <v>607</v>
      </c>
      <c r="C6" s="18">
        <v>692</v>
      </c>
      <c r="D6" s="18">
        <v>722</v>
      </c>
      <c r="E6" s="24">
        <v>703</v>
      </c>
      <c r="F6" s="24">
        <v>698</v>
      </c>
      <c r="G6" s="24">
        <v>645</v>
      </c>
      <c r="H6" s="24">
        <v>538</v>
      </c>
      <c r="I6" s="24">
        <v>508</v>
      </c>
      <c r="J6" s="24">
        <v>499</v>
      </c>
      <c r="K6" s="24">
        <v>468</v>
      </c>
      <c r="L6" s="24">
        <v>465</v>
      </c>
    </row>
    <row r="7" spans="1:13" ht="19.5" customHeight="1" x14ac:dyDescent="0.25">
      <c r="A7" s="16" t="s">
        <v>18</v>
      </c>
      <c r="B7" s="17">
        <v>-2.2999999999999998</v>
      </c>
      <c r="C7" s="20">
        <v>14</v>
      </c>
      <c r="D7" s="17">
        <v>4.3</v>
      </c>
      <c r="E7" s="20">
        <f t="shared" ref="E7:L7" si="8">(E6-D6)/D6*100</f>
        <v>-2.6315789473684208</v>
      </c>
      <c r="F7" s="20">
        <f t="shared" si="8"/>
        <v>-0.71123755334281646</v>
      </c>
      <c r="G7" s="20">
        <f t="shared" si="8"/>
        <v>-7.5931232091690548</v>
      </c>
      <c r="H7" s="20">
        <f t="shared" si="8"/>
        <v>-16.589147286821706</v>
      </c>
      <c r="I7" s="20">
        <f t="shared" si="8"/>
        <v>-5.5762081784386615</v>
      </c>
      <c r="J7" s="20">
        <f t="shared" si="8"/>
        <v>-1.7716535433070866</v>
      </c>
      <c r="K7" s="20">
        <f t="shared" si="8"/>
        <v>-6.2124248496993983</v>
      </c>
      <c r="L7" s="20">
        <f t="shared" si="8"/>
        <v>-0.64102564102564097</v>
      </c>
    </row>
    <row r="8" spans="1:13" s="3" customFormat="1" ht="19.5" customHeight="1" x14ac:dyDescent="0.3">
      <c r="A8" s="14" t="s">
        <v>193</v>
      </c>
      <c r="B8" s="18">
        <v>234</v>
      </c>
      <c r="C8" s="18">
        <v>239</v>
      </c>
      <c r="D8" s="18">
        <v>245</v>
      </c>
      <c r="E8" s="15">
        <v>276</v>
      </c>
      <c r="F8" s="15">
        <v>301</v>
      </c>
      <c r="G8" s="15">
        <v>297</v>
      </c>
      <c r="H8" s="15">
        <v>311</v>
      </c>
      <c r="I8" s="15">
        <v>245</v>
      </c>
      <c r="J8" s="15">
        <v>300</v>
      </c>
      <c r="K8" s="15">
        <v>225</v>
      </c>
      <c r="L8" s="15">
        <v>211</v>
      </c>
    </row>
    <row r="9" spans="1:13" ht="19.5" customHeight="1" x14ac:dyDescent="0.25">
      <c r="A9" s="16" t="s">
        <v>18</v>
      </c>
      <c r="B9" s="20">
        <v>-13</v>
      </c>
      <c r="C9" s="17">
        <v>2.1</v>
      </c>
      <c r="D9" s="17">
        <v>2.5</v>
      </c>
      <c r="E9" s="20">
        <f t="shared" ref="E9:L9" si="9">(E8-D8)/D8*100</f>
        <v>12.653061224489795</v>
      </c>
      <c r="F9" s="20">
        <f t="shared" si="9"/>
        <v>9.0579710144927539</v>
      </c>
      <c r="G9" s="20">
        <f t="shared" si="9"/>
        <v>-1.3289036544850499</v>
      </c>
      <c r="H9" s="20">
        <f t="shared" si="9"/>
        <v>4.7138047138047137</v>
      </c>
      <c r="I9" s="20">
        <f t="shared" si="9"/>
        <v>-21.221864951768488</v>
      </c>
      <c r="J9" s="20">
        <f t="shared" si="9"/>
        <v>22.448979591836736</v>
      </c>
      <c r="K9" s="20">
        <f t="shared" si="9"/>
        <v>-25</v>
      </c>
      <c r="L9" s="20">
        <f t="shared" si="9"/>
        <v>-6.2222222222222223</v>
      </c>
    </row>
    <row r="11" spans="1:13" s="22" customFormat="1" ht="10" x14ac:dyDescent="0.2">
      <c r="A11" s="21" t="s">
        <v>21</v>
      </c>
    </row>
    <row r="12" spans="1:13" x14ac:dyDescent="0.25">
      <c r="A12" s="23" t="s">
        <v>393</v>
      </c>
    </row>
    <row r="22" ht="13.5" customHeight="1" x14ac:dyDescent="0.25"/>
  </sheetData>
  <hyperlinks>
    <hyperlink ref="A2" location="TOC!A1" display="Return to Table of Contents"/>
  </hyperlinks>
  <pageMargins left="0.25" right="0.25" top="0.75" bottom="0.75" header="0.3" footer="0.3"/>
  <pageSetup scale="72" orientation="portrait" horizontalDpi="1200" verticalDpi="1200" r:id="rId1"/>
  <headerFooter>
    <oddHeader>&amp;L&amp;"Arial,Bold"2018-19 &amp;"Arial,Bold Italic"Survey of Allied Dental Education&amp;"Arial,Bold"
Report 3: Dental Laboratory Technology Education Programs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9"/>
  <sheetViews>
    <sheetView zoomScaleNormal="100" workbookViewId="0"/>
  </sheetViews>
  <sheetFormatPr defaultColWidth="9.1796875" defaultRowHeight="12.5" x14ac:dyDescent="0.25"/>
  <cols>
    <col min="1" max="1" width="36.54296875" style="1" customWidth="1"/>
    <col min="2" max="2" width="7" style="1" customWidth="1"/>
    <col min="3" max="3" width="6.54296875" style="1" customWidth="1"/>
    <col min="4" max="4" width="7.1796875" style="1" customWidth="1"/>
    <col min="5" max="5" width="7" style="1" customWidth="1"/>
    <col min="6" max="6" width="6.453125" style="1" customWidth="1"/>
    <col min="7" max="9" width="6.81640625" style="1" customWidth="1"/>
    <col min="10" max="10" width="7.1796875" style="1" customWidth="1"/>
    <col min="11" max="11" width="7.54296875" style="1" customWidth="1"/>
    <col min="12" max="12" width="7" style="1" customWidth="1"/>
    <col min="13" max="15" width="6.81640625" style="1" customWidth="1"/>
    <col min="16" max="16" width="9.1796875" style="1"/>
    <col min="17" max="17" width="12.1796875" style="28" customWidth="1"/>
    <col min="18" max="18" width="9.1796875" style="28"/>
    <col min="19" max="19" width="11.453125" style="28" bestFit="1" customWidth="1"/>
    <col min="20" max="24" width="9.1796875" style="28"/>
    <col min="25" max="16384" width="9.1796875" style="1"/>
  </cols>
  <sheetData>
    <row r="1" spans="1:31" ht="13" x14ac:dyDescent="0.3">
      <c r="A1" s="100" t="s">
        <v>323</v>
      </c>
    </row>
    <row r="2" spans="1:31" ht="13" x14ac:dyDescent="0.3">
      <c r="A2" s="11" t="s">
        <v>6</v>
      </c>
      <c r="B2" s="3" t="s">
        <v>188</v>
      </c>
      <c r="N2" s="101"/>
      <c r="Q2" s="33"/>
      <c r="R2" s="33"/>
      <c r="S2" s="33"/>
      <c r="U2" s="33"/>
      <c r="V2" s="33"/>
    </row>
    <row r="3" spans="1:31" s="3" customFormat="1" ht="13" x14ac:dyDescent="0.3">
      <c r="A3" s="220"/>
      <c r="B3" s="262" t="s">
        <v>158</v>
      </c>
      <c r="C3" s="262"/>
      <c r="D3" s="262"/>
      <c r="E3" s="263"/>
      <c r="F3" s="264" t="s">
        <v>159</v>
      </c>
      <c r="G3" s="262"/>
      <c r="H3" s="262"/>
      <c r="I3" s="262"/>
      <c r="J3" s="264" t="s">
        <v>160</v>
      </c>
      <c r="K3" s="262"/>
      <c r="L3" s="262"/>
      <c r="M3" s="262"/>
      <c r="N3" s="264" t="s">
        <v>161</v>
      </c>
      <c r="O3" s="263"/>
      <c r="Q3" s="34"/>
      <c r="R3" s="35"/>
      <c r="S3" s="35"/>
      <c r="T3" s="33"/>
      <c r="U3" s="34"/>
      <c r="V3" s="35"/>
      <c r="W3" s="28"/>
      <c r="X3" s="28"/>
    </row>
    <row r="4" spans="1:31" s="3" customFormat="1" ht="13" x14ac:dyDescent="0.3">
      <c r="A4" s="221"/>
      <c r="B4" s="265" t="s">
        <v>162</v>
      </c>
      <c r="C4" s="265"/>
      <c r="D4" s="266" t="s">
        <v>163</v>
      </c>
      <c r="E4" s="265"/>
      <c r="F4" s="266" t="s">
        <v>162</v>
      </c>
      <c r="G4" s="265"/>
      <c r="H4" s="266" t="s">
        <v>163</v>
      </c>
      <c r="I4" s="265"/>
      <c r="J4" s="266" t="s">
        <v>162</v>
      </c>
      <c r="K4" s="265"/>
      <c r="L4" s="266" t="s">
        <v>163</v>
      </c>
      <c r="M4" s="265"/>
      <c r="N4" s="102"/>
      <c r="O4" s="103"/>
      <c r="Q4" s="34"/>
      <c r="R4" s="35"/>
      <c r="S4" s="35"/>
      <c r="T4" s="34"/>
      <c r="U4" s="34"/>
      <c r="V4" s="35"/>
      <c r="W4" s="28"/>
      <c r="X4" s="28"/>
    </row>
    <row r="5" spans="1:31" s="105" customFormat="1" ht="13" x14ac:dyDescent="0.3">
      <c r="A5" s="218" t="s">
        <v>164</v>
      </c>
      <c r="B5" s="219" t="s">
        <v>42</v>
      </c>
      <c r="C5" s="219" t="s">
        <v>43</v>
      </c>
      <c r="D5" s="218" t="s">
        <v>42</v>
      </c>
      <c r="E5" s="219" t="s">
        <v>43</v>
      </c>
      <c r="F5" s="218" t="s">
        <v>42</v>
      </c>
      <c r="G5" s="219" t="s">
        <v>43</v>
      </c>
      <c r="H5" s="218" t="s">
        <v>42</v>
      </c>
      <c r="I5" s="219" t="s">
        <v>43</v>
      </c>
      <c r="J5" s="218" t="s">
        <v>42</v>
      </c>
      <c r="K5" s="219" t="s">
        <v>43</v>
      </c>
      <c r="L5" s="218" t="s">
        <v>42</v>
      </c>
      <c r="M5" s="219" t="s">
        <v>43</v>
      </c>
      <c r="N5" s="218" t="s">
        <v>42</v>
      </c>
      <c r="O5" s="104" t="s">
        <v>43</v>
      </c>
      <c r="Q5" s="34"/>
      <c r="R5" s="35"/>
      <c r="S5" s="35"/>
      <c r="T5" s="34"/>
      <c r="U5" s="34"/>
      <c r="V5" s="35"/>
      <c r="W5" s="28"/>
      <c r="X5" s="28"/>
    </row>
    <row r="6" spans="1:31" ht="15" customHeight="1" x14ac:dyDescent="0.25">
      <c r="A6" s="107" t="s">
        <v>165</v>
      </c>
      <c r="B6" s="28">
        <v>62</v>
      </c>
      <c r="C6" s="108">
        <f>(B6/B$11)*100</f>
        <v>52.100840336134461</v>
      </c>
      <c r="D6" s="106">
        <v>108</v>
      </c>
      <c r="E6" s="108">
        <f>(D6/D$11)*100</f>
        <v>57.754010695187162</v>
      </c>
      <c r="F6" s="107">
        <v>41</v>
      </c>
      <c r="G6" s="108">
        <f>(F6/F$11)*100</f>
        <v>83.673469387755105</v>
      </c>
      <c r="H6" s="106">
        <v>69</v>
      </c>
      <c r="I6" s="108">
        <f>(H6/H$11)*100</f>
        <v>81.17647058823529</v>
      </c>
      <c r="J6" s="107">
        <f>B6+F6</f>
        <v>103</v>
      </c>
      <c r="K6" s="108">
        <f>(J6/J$11)*100</f>
        <v>61.30952380952381</v>
      </c>
      <c r="L6" s="106">
        <f>D6+H6</f>
        <v>177</v>
      </c>
      <c r="M6" s="108">
        <f>(L6/L$11)*100</f>
        <v>65.07352941176471</v>
      </c>
      <c r="N6" s="106">
        <f>J6+L6</f>
        <v>280</v>
      </c>
      <c r="O6" s="109">
        <f t="shared" ref="O6:O11" si="0">(N6/N$11)*100</f>
        <v>60.215053763440864</v>
      </c>
      <c r="P6" s="61"/>
      <c r="Q6" s="34"/>
      <c r="R6" s="35"/>
      <c r="S6" s="35"/>
      <c r="T6" s="34"/>
      <c r="U6" s="34"/>
      <c r="V6" s="35"/>
    </row>
    <row r="7" spans="1:31" ht="15" customHeight="1" x14ac:dyDescent="0.25">
      <c r="A7" s="107" t="s">
        <v>166</v>
      </c>
      <c r="B7" s="28">
        <v>0</v>
      </c>
      <c r="C7" s="108">
        <f>(B7/B$11)*100</f>
        <v>0</v>
      </c>
      <c r="D7" s="107">
        <v>0</v>
      </c>
      <c r="E7" s="108">
        <f>(D7/D$11)*100</f>
        <v>0</v>
      </c>
      <c r="F7" s="107">
        <v>0</v>
      </c>
      <c r="G7" s="108">
        <f>(F7/F$11)*100</f>
        <v>0</v>
      </c>
      <c r="H7" s="107">
        <v>0</v>
      </c>
      <c r="I7" s="108">
        <f>(H7/H$11)*100</f>
        <v>0</v>
      </c>
      <c r="J7" s="107">
        <f>B7+F7</f>
        <v>0</v>
      </c>
      <c r="K7" s="108">
        <f>(J7/J$11)*100</f>
        <v>0</v>
      </c>
      <c r="L7" s="106">
        <f>D7+H7</f>
        <v>0</v>
      </c>
      <c r="M7" s="108">
        <f>(L7/L$11)*100</f>
        <v>0</v>
      </c>
      <c r="N7" s="106">
        <f>J7+L7</f>
        <v>0</v>
      </c>
      <c r="O7" s="109">
        <f t="shared" si="0"/>
        <v>0</v>
      </c>
      <c r="P7" s="61"/>
      <c r="Q7" s="34"/>
      <c r="R7" s="35"/>
      <c r="S7" s="35"/>
      <c r="T7" s="34"/>
      <c r="U7" s="34"/>
      <c r="V7" s="35"/>
    </row>
    <row r="8" spans="1:31" ht="15" customHeight="1" x14ac:dyDescent="0.3">
      <c r="A8" s="107" t="s">
        <v>35</v>
      </c>
      <c r="B8" s="28">
        <v>14</v>
      </c>
      <c r="C8" s="108">
        <f>(B8/B$11)*100</f>
        <v>11.76470588235294</v>
      </c>
      <c r="D8" s="107">
        <v>21</v>
      </c>
      <c r="E8" s="108">
        <f>(D8/D$11)*100</f>
        <v>11.229946524064172</v>
      </c>
      <c r="F8" s="107">
        <v>8</v>
      </c>
      <c r="G8" s="108">
        <f>(F8/F$11)*100</f>
        <v>16.326530612244898</v>
      </c>
      <c r="H8" s="107">
        <v>13</v>
      </c>
      <c r="I8" s="108">
        <f>(H8/H$11)*100</f>
        <v>15.294117647058824</v>
      </c>
      <c r="J8" s="107">
        <f>B8+F8</f>
        <v>22</v>
      </c>
      <c r="K8" s="108">
        <f>(J8/J$11)*100</f>
        <v>13.095238095238097</v>
      </c>
      <c r="L8" s="106">
        <f>D8+H8</f>
        <v>34</v>
      </c>
      <c r="M8" s="108">
        <f>(L8/L$11)*100</f>
        <v>12.5</v>
      </c>
      <c r="N8" s="106">
        <f>J8+L8</f>
        <v>56</v>
      </c>
      <c r="O8" s="109">
        <f t="shared" si="0"/>
        <v>12.043010752688172</v>
      </c>
      <c r="P8" s="61"/>
      <c r="Q8" s="34"/>
      <c r="R8" s="35"/>
      <c r="S8" s="35"/>
      <c r="T8" s="34"/>
      <c r="U8" s="34"/>
      <c r="V8" s="35"/>
      <c r="W8" s="47"/>
    </row>
    <row r="9" spans="1:31" ht="15" customHeight="1" x14ac:dyDescent="0.25">
      <c r="A9" s="107" t="s">
        <v>167</v>
      </c>
      <c r="B9" s="28">
        <v>43</v>
      </c>
      <c r="C9" s="110">
        <f>(B9/B$11)*100</f>
        <v>36.134453781512605</v>
      </c>
      <c r="D9" s="28">
        <v>58</v>
      </c>
      <c r="E9" s="108">
        <f>(D9/D$11)*100</f>
        <v>31.016042780748666</v>
      </c>
      <c r="F9" s="107">
        <v>0</v>
      </c>
      <c r="G9" s="108">
        <f>(F9/F$11)*100</f>
        <v>0</v>
      </c>
      <c r="H9" s="107">
        <v>3</v>
      </c>
      <c r="I9" s="108">
        <f>(H9/H$11)*100</f>
        <v>3.5294117647058822</v>
      </c>
      <c r="J9" s="107">
        <f>B9+F9</f>
        <v>43</v>
      </c>
      <c r="K9" s="108">
        <f>(J9/J$11)*100</f>
        <v>25.595238095238095</v>
      </c>
      <c r="L9" s="106">
        <f>D9+H9</f>
        <v>61</v>
      </c>
      <c r="M9" s="108">
        <f>(L9/L$11)*100</f>
        <v>22.426470588235293</v>
      </c>
      <c r="N9" s="106">
        <f>J9+L9</f>
        <v>104</v>
      </c>
      <c r="O9" s="109">
        <f t="shared" si="0"/>
        <v>22.365591397849464</v>
      </c>
      <c r="P9" s="61"/>
      <c r="Q9" s="34"/>
      <c r="R9" s="35"/>
      <c r="S9" s="35"/>
      <c r="T9" s="34"/>
      <c r="U9" s="34"/>
      <c r="V9" s="35"/>
    </row>
    <row r="10" spans="1:31" ht="15" customHeight="1" thickBot="1" x14ac:dyDescent="0.3">
      <c r="A10" s="222" t="s">
        <v>168</v>
      </c>
      <c r="B10" s="111" t="s">
        <v>169</v>
      </c>
      <c r="C10" s="112" t="s">
        <v>170</v>
      </c>
      <c r="D10" s="111" t="s">
        <v>169</v>
      </c>
      <c r="E10" s="112" t="s">
        <v>170</v>
      </c>
      <c r="F10" s="111" t="s">
        <v>169</v>
      </c>
      <c r="G10" s="112" t="s">
        <v>170</v>
      </c>
      <c r="H10" s="111" t="s">
        <v>169</v>
      </c>
      <c r="I10" s="112" t="s">
        <v>170</v>
      </c>
      <c r="J10" s="111" t="s">
        <v>169</v>
      </c>
      <c r="K10" s="112" t="s">
        <v>170</v>
      </c>
      <c r="L10" s="111" t="s">
        <v>169</v>
      </c>
      <c r="M10" s="113" t="s">
        <v>170</v>
      </c>
      <c r="N10" s="114">
        <v>25</v>
      </c>
      <c r="O10" s="115">
        <f t="shared" si="0"/>
        <v>5.376344086021505</v>
      </c>
      <c r="P10" s="61"/>
      <c r="Q10" s="34"/>
      <c r="R10" s="35"/>
      <c r="S10" s="35"/>
      <c r="T10" s="34"/>
      <c r="U10" s="34"/>
      <c r="V10" s="35"/>
    </row>
    <row r="11" spans="1:31" s="3" customFormat="1" ht="15" customHeight="1" x14ac:dyDescent="0.3">
      <c r="A11" s="223" t="s">
        <v>41</v>
      </c>
      <c r="B11" s="224">
        <f>SUM(B6:B9)</f>
        <v>119</v>
      </c>
      <c r="C11" s="225">
        <f>(B11/B$11)*100</f>
        <v>100</v>
      </c>
      <c r="D11" s="226">
        <f>SUM(D6:D9)</f>
        <v>187</v>
      </c>
      <c r="E11" s="225">
        <f>(D11/D$11)*100</f>
        <v>100</v>
      </c>
      <c r="F11" s="224">
        <f>SUM(F6:F9)</f>
        <v>49</v>
      </c>
      <c r="G11" s="225">
        <f>(F11/F$11)*100</f>
        <v>100</v>
      </c>
      <c r="H11" s="227">
        <f>SUM(H6:H9)</f>
        <v>85</v>
      </c>
      <c r="I11" s="228">
        <f>(H11/H$11)*100</f>
        <v>100</v>
      </c>
      <c r="J11" s="223">
        <f>B11+F11</f>
        <v>168</v>
      </c>
      <c r="K11" s="228">
        <f>(J11/J$11)*100</f>
        <v>100</v>
      </c>
      <c r="L11" s="229">
        <f>D11+H11</f>
        <v>272</v>
      </c>
      <c r="M11" s="228">
        <f>(L11/L$11)*100</f>
        <v>100</v>
      </c>
      <c r="N11" s="229">
        <f>SUM(N6:N10)</f>
        <v>465</v>
      </c>
      <c r="O11" s="225">
        <f t="shared" si="0"/>
        <v>100</v>
      </c>
      <c r="Q11" s="34"/>
      <c r="R11" s="35"/>
      <c r="S11" s="35"/>
      <c r="T11" s="34"/>
      <c r="U11" s="34"/>
      <c r="V11" s="35"/>
      <c r="W11" s="47"/>
      <c r="X11" s="47"/>
      <c r="Y11" s="47"/>
      <c r="Z11" s="47"/>
      <c r="AA11" s="47"/>
      <c r="AB11" s="47"/>
      <c r="AC11" s="47"/>
      <c r="AD11" s="47"/>
      <c r="AE11" s="47"/>
    </row>
    <row r="12" spans="1:31" ht="13" x14ac:dyDescent="0.3">
      <c r="A12" s="116" t="s">
        <v>191</v>
      </c>
      <c r="B12" s="117"/>
      <c r="C12" s="108"/>
      <c r="D12" s="118"/>
      <c r="E12" s="108"/>
      <c r="F12" s="117"/>
      <c r="G12" s="108"/>
      <c r="H12" s="119"/>
      <c r="I12" s="108"/>
      <c r="J12" s="47"/>
      <c r="K12" s="108"/>
      <c r="L12" s="120"/>
      <c r="M12" s="108"/>
      <c r="N12" s="120"/>
      <c r="O12" s="108"/>
      <c r="Q12" s="34"/>
      <c r="R12" s="35"/>
      <c r="S12" s="35"/>
      <c r="T12" s="34"/>
      <c r="U12" s="35"/>
      <c r="Y12" s="28"/>
      <c r="Z12" s="28"/>
      <c r="AA12" s="28"/>
      <c r="AB12" s="28"/>
      <c r="AC12" s="28"/>
      <c r="AD12" s="28"/>
      <c r="AE12" s="28"/>
    </row>
    <row r="13" spans="1:31" ht="13" x14ac:dyDescent="0.3">
      <c r="A13" s="116"/>
      <c r="B13" s="117"/>
      <c r="C13" s="108"/>
      <c r="D13" s="118"/>
      <c r="E13" s="108"/>
      <c r="F13" s="117"/>
      <c r="G13" s="108"/>
      <c r="H13" s="119"/>
      <c r="I13" s="108"/>
      <c r="J13" s="47"/>
      <c r="K13" s="108"/>
      <c r="L13" s="120"/>
      <c r="M13" s="108"/>
      <c r="N13" s="120"/>
      <c r="O13" s="108"/>
      <c r="Q13" s="34"/>
      <c r="R13" s="35"/>
      <c r="S13" s="35"/>
      <c r="T13" s="34"/>
      <c r="U13" s="33"/>
      <c r="V13" s="33"/>
      <c r="Y13" s="28"/>
      <c r="Z13" s="28"/>
      <c r="AA13" s="28"/>
      <c r="AB13" s="28"/>
      <c r="AC13" s="28"/>
      <c r="AD13" s="28"/>
      <c r="AE13" s="28"/>
    </row>
    <row r="14" spans="1:31" ht="13" x14ac:dyDescent="0.3">
      <c r="A14" s="21" t="s">
        <v>192</v>
      </c>
      <c r="N14" s="121"/>
      <c r="Q14" s="34"/>
      <c r="R14" s="35"/>
      <c r="S14" s="35"/>
      <c r="T14" s="33"/>
      <c r="U14" s="34"/>
      <c r="V14" s="35"/>
      <c r="W14" s="122"/>
      <c r="X14" s="123"/>
      <c r="Y14" s="123"/>
      <c r="Z14" s="123"/>
      <c r="AA14" s="122"/>
      <c r="AB14" s="122"/>
      <c r="AC14" s="122"/>
      <c r="AD14" s="28"/>
      <c r="AE14" s="28"/>
    </row>
    <row r="15" spans="1:31" ht="13" x14ac:dyDescent="0.3">
      <c r="A15" s="22" t="s">
        <v>393</v>
      </c>
      <c r="D15" s="28"/>
      <c r="Q15" s="34"/>
      <c r="R15" s="35"/>
      <c r="S15" s="35"/>
      <c r="T15" s="34"/>
      <c r="U15" s="34"/>
      <c r="V15" s="35"/>
      <c r="W15" s="122"/>
      <c r="X15" s="122"/>
      <c r="Y15" s="122"/>
      <c r="Z15" s="122"/>
      <c r="AA15" s="122"/>
      <c r="AB15" s="122"/>
      <c r="AC15" s="122"/>
      <c r="AD15" s="28"/>
      <c r="AE15" s="28"/>
    </row>
    <row r="16" spans="1:31" ht="13" x14ac:dyDescent="0.25">
      <c r="Q16" s="34"/>
      <c r="R16" s="35"/>
      <c r="S16" s="35"/>
      <c r="T16" s="34"/>
      <c r="U16" s="34"/>
      <c r="V16" s="35"/>
      <c r="Y16" s="28"/>
      <c r="Z16" s="28"/>
      <c r="AA16" s="28"/>
      <c r="AB16" s="28"/>
      <c r="AC16" s="28"/>
      <c r="AD16" s="28"/>
      <c r="AE16" s="28"/>
    </row>
    <row r="17" spans="1:31" ht="13" x14ac:dyDescent="0.3">
      <c r="A17" s="124"/>
      <c r="B17" s="3" t="s">
        <v>189</v>
      </c>
      <c r="Q17" s="34"/>
      <c r="R17" s="35"/>
      <c r="S17" s="35"/>
      <c r="T17" s="34"/>
      <c r="U17" s="34"/>
      <c r="V17" s="35"/>
      <c r="Y17" s="28"/>
      <c r="Z17" s="28"/>
      <c r="AA17" s="28"/>
      <c r="AB17" s="28"/>
      <c r="AC17" s="28"/>
      <c r="AD17" s="28"/>
      <c r="AE17" s="28"/>
    </row>
    <row r="18" spans="1:31" ht="13" x14ac:dyDescent="0.3">
      <c r="A18" s="220"/>
      <c r="B18" s="262" t="s">
        <v>158</v>
      </c>
      <c r="C18" s="262"/>
      <c r="D18" s="262"/>
      <c r="E18" s="263"/>
      <c r="F18" s="264" t="s">
        <v>159</v>
      </c>
      <c r="G18" s="262"/>
      <c r="H18" s="262"/>
      <c r="I18" s="262"/>
      <c r="J18" s="264" t="s">
        <v>160</v>
      </c>
      <c r="K18" s="262"/>
      <c r="L18" s="262"/>
      <c r="M18" s="262"/>
      <c r="N18" s="264" t="s">
        <v>161</v>
      </c>
      <c r="O18" s="263"/>
      <c r="Q18" s="34"/>
      <c r="R18" s="35"/>
      <c r="S18" s="35"/>
      <c r="T18" s="34"/>
      <c r="U18" s="34"/>
      <c r="V18" s="35"/>
      <c r="Y18" s="28"/>
      <c r="Z18" s="125"/>
      <c r="AA18" s="28"/>
      <c r="AB18" s="28"/>
      <c r="AC18" s="28"/>
      <c r="AD18" s="28"/>
      <c r="AE18" s="28"/>
    </row>
    <row r="19" spans="1:31" ht="13" x14ac:dyDescent="0.3">
      <c r="A19" s="221"/>
      <c r="B19" s="265" t="s">
        <v>162</v>
      </c>
      <c r="C19" s="265"/>
      <c r="D19" s="266" t="s">
        <v>163</v>
      </c>
      <c r="E19" s="265"/>
      <c r="F19" s="266" t="s">
        <v>162</v>
      </c>
      <c r="G19" s="265"/>
      <c r="H19" s="266" t="s">
        <v>163</v>
      </c>
      <c r="I19" s="265"/>
      <c r="J19" s="266" t="s">
        <v>162</v>
      </c>
      <c r="K19" s="265"/>
      <c r="L19" s="266" t="s">
        <v>163</v>
      </c>
      <c r="M19" s="265"/>
      <c r="N19" s="102"/>
      <c r="O19" s="103"/>
      <c r="Q19" s="34"/>
      <c r="R19" s="35"/>
      <c r="S19" s="35"/>
      <c r="T19" s="34"/>
      <c r="U19" s="34"/>
      <c r="V19" s="35"/>
      <c r="Y19" s="126"/>
      <c r="Z19" s="125"/>
      <c r="AA19" s="28"/>
      <c r="AB19" s="28"/>
      <c r="AC19" s="28"/>
      <c r="AD19" s="28"/>
      <c r="AE19" s="28"/>
    </row>
    <row r="20" spans="1:31" ht="13" x14ac:dyDescent="0.3">
      <c r="A20" s="218" t="s">
        <v>171</v>
      </c>
      <c r="B20" s="219" t="s">
        <v>42</v>
      </c>
      <c r="C20" s="219" t="s">
        <v>43</v>
      </c>
      <c r="D20" s="218" t="s">
        <v>42</v>
      </c>
      <c r="E20" s="219" t="s">
        <v>43</v>
      </c>
      <c r="F20" s="218" t="s">
        <v>42</v>
      </c>
      <c r="G20" s="219" t="s">
        <v>43</v>
      </c>
      <c r="H20" s="218" t="s">
        <v>42</v>
      </c>
      <c r="I20" s="219" t="s">
        <v>43</v>
      </c>
      <c r="J20" s="218" t="s">
        <v>42</v>
      </c>
      <c r="K20" s="219" t="s">
        <v>43</v>
      </c>
      <c r="L20" s="218" t="s">
        <v>42</v>
      </c>
      <c r="M20" s="219" t="s">
        <v>43</v>
      </c>
      <c r="N20" s="218" t="s">
        <v>42</v>
      </c>
      <c r="O20" s="104" t="s">
        <v>43</v>
      </c>
      <c r="Q20" s="34"/>
      <c r="R20" s="35"/>
      <c r="S20" s="35"/>
      <c r="T20" s="34"/>
      <c r="U20" s="34"/>
      <c r="V20" s="35"/>
      <c r="Y20" s="28"/>
      <c r="Z20" s="125"/>
      <c r="AA20" s="28"/>
      <c r="AB20" s="28"/>
      <c r="AC20" s="28"/>
      <c r="AD20" s="28"/>
      <c r="AE20" s="28"/>
    </row>
    <row r="21" spans="1:31" ht="15" customHeight="1" x14ac:dyDescent="0.25">
      <c r="A21" s="107" t="s">
        <v>172</v>
      </c>
      <c r="B21" s="28">
        <v>30</v>
      </c>
      <c r="C21" s="108">
        <f t="shared" ref="C21:C28" si="1">(B21/B$28)*100</f>
        <v>25.210084033613445</v>
      </c>
      <c r="D21" s="106">
        <v>72</v>
      </c>
      <c r="E21" s="108">
        <f t="shared" ref="E21:E28" si="2">(D21/D$28)*100</f>
        <v>38.502673796791441</v>
      </c>
      <c r="F21" s="107">
        <v>21</v>
      </c>
      <c r="G21" s="108">
        <f t="shared" ref="G21:G28" si="3">(F21/F$28)*100</f>
        <v>42.857142857142854</v>
      </c>
      <c r="H21" s="106">
        <v>40</v>
      </c>
      <c r="I21" s="108">
        <f t="shared" ref="I21:I28" si="4">(H21/H$28)*100</f>
        <v>47.058823529411761</v>
      </c>
      <c r="J21" s="107">
        <f>B21+F21</f>
        <v>51</v>
      </c>
      <c r="K21" s="108">
        <f t="shared" ref="K21:K28" si="5">(J21/J$28)*100</f>
        <v>30.357142857142854</v>
      </c>
      <c r="L21" s="106">
        <f>D21+H21</f>
        <v>112</v>
      </c>
      <c r="M21" s="108">
        <f t="shared" ref="M21:M28" si="6">(L21/L$28)*100</f>
        <v>41.17647058823529</v>
      </c>
      <c r="N21" s="106">
        <f t="shared" ref="N21:N26" si="7">J21+L21</f>
        <v>163</v>
      </c>
      <c r="O21" s="109">
        <f t="shared" ref="O21:O28" si="8">(N21/N$28)*100</f>
        <v>35.053763440860216</v>
      </c>
      <c r="Q21" s="34"/>
      <c r="R21" s="35"/>
      <c r="S21" s="35"/>
      <c r="T21" s="34"/>
      <c r="U21" s="34"/>
      <c r="V21" s="35"/>
      <c r="W21" s="51"/>
      <c r="X21" s="51"/>
      <c r="Y21" s="51"/>
      <c r="Z21" s="28"/>
      <c r="AA21" s="28"/>
      <c r="AB21" s="28"/>
      <c r="AC21" s="28"/>
      <c r="AD21" s="28"/>
      <c r="AE21" s="28"/>
    </row>
    <row r="22" spans="1:31" ht="15" customHeight="1" x14ac:dyDescent="0.25">
      <c r="A22" s="107" t="s">
        <v>173</v>
      </c>
      <c r="B22" s="28">
        <v>20</v>
      </c>
      <c r="C22" s="108">
        <f t="shared" si="1"/>
        <v>16.806722689075631</v>
      </c>
      <c r="D22" s="106">
        <v>27</v>
      </c>
      <c r="E22" s="108">
        <f t="shared" si="2"/>
        <v>14.438502673796791</v>
      </c>
      <c r="F22" s="107">
        <v>14</v>
      </c>
      <c r="G22" s="108">
        <f t="shared" si="3"/>
        <v>28.571428571428569</v>
      </c>
      <c r="H22" s="106">
        <v>22</v>
      </c>
      <c r="I22" s="108">
        <f t="shared" si="4"/>
        <v>25.882352941176475</v>
      </c>
      <c r="J22" s="107">
        <f t="shared" ref="J22:J28" si="9">B22+F22</f>
        <v>34</v>
      </c>
      <c r="K22" s="108">
        <f t="shared" si="5"/>
        <v>20.238095238095237</v>
      </c>
      <c r="L22" s="106">
        <f t="shared" ref="L22:L28" si="10">D22+H22</f>
        <v>49</v>
      </c>
      <c r="M22" s="108">
        <f t="shared" si="6"/>
        <v>18.014705882352942</v>
      </c>
      <c r="N22" s="106">
        <f t="shared" si="7"/>
        <v>83</v>
      </c>
      <c r="O22" s="109">
        <f t="shared" si="8"/>
        <v>17.8494623655914</v>
      </c>
      <c r="Q22" s="34"/>
      <c r="R22" s="35"/>
      <c r="S22" s="35"/>
      <c r="T22" s="34"/>
      <c r="U22" s="34"/>
      <c r="V22" s="35"/>
      <c r="W22" s="51"/>
      <c r="X22" s="51"/>
      <c r="Y22" s="51"/>
      <c r="Z22" s="28"/>
      <c r="AA22" s="28"/>
      <c r="AB22" s="28"/>
      <c r="AC22" s="28"/>
      <c r="AD22" s="28"/>
      <c r="AE22" s="28"/>
    </row>
    <row r="23" spans="1:31" ht="15" customHeight="1" x14ac:dyDescent="0.25">
      <c r="A23" s="107" t="s">
        <v>174</v>
      </c>
      <c r="B23" s="28">
        <v>6</v>
      </c>
      <c r="C23" s="108">
        <f t="shared" si="1"/>
        <v>5.0420168067226889</v>
      </c>
      <c r="D23" s="107">
        <v>12</v>
      </c>
      <c r="E23" s="108">
        <f t="shared" si="2"/>
        <v>6.4171122994652414</v>
      </c>
      <c r="F23" s="107">
        <v>6</v>
      </c>
      <c r="G23" s="108">
        <f t="shared" si="3"/>
        <v>12.244897959183673</v>
      </c>
      <c r="H23" s="107">
        <v>9</v>
      </c>
      <c r="I23" s="108">
        <f t="shared" si="4"/>
        <v>10.588235294117647</v>
      </c>
      <c r="J23" s="107">
        <f t="shared" si="9"/>
        <v>12</v>
      </c>
      <c r="K23" s="108">
        <f t="shared" si="5"/>
        <v>7.1428571428571423</v>
      </c>
      <c r="L23" s="106">
        <f t="shared" si="10"/>
        <v>21</v>
      </c>
      <c r="M23" s="108">
        <f t="shared" si="6"/>
        <v>7.7205882352941178</v>
      </c>
      <c r="N23" s="106">
        <f t="shared" si="7"/>
        <v>33</v>
      </c>
      <c r="O23" s="109">
        <f t="shared" si="8"/>
        <v>7.096774193548387</v>
      </c>
      <c r="Q23" s="34"/>
      <c r="R23" s="35"/>
      <c r="S23" s="35"/>
      <c r="T23" s="34"/>
      <c r="U23" s="34"/>
      <c r="V23" s="35"/>
      <c r="W23" s="51"/>
      <c r="X23" s="51"/>
      <c r="Y23" s="51"/>
      <c r="Z23" s="28"/>
      <c r="AA23" s="28"/>
      <c r="AB23" s="28"/>
      <c r="AC23" s="28"/>
      <c r="AD23" s="28"/>
      <c r="AE23" s="28"/>
    </row>
    <row r="24" spans="1:31" ht="15" customHeight="1" x14ac:dyDescent="0.25">
      <c r="A24" s="107" t="s">
        <v>175</v>
      </c>
      <c r="B24" s="28">
        <v>9</v>
      </c>
      <c r="C24" s="108">
        <f t="shared" si="1"/>
        <v>7.5630252100840334</v>
      </c>
      <c r="D24" s="107">
        <v>11</v>
      </c>
      <c r="E24" s="108">
        <f t="shared" si="2"/>
        <v>5.8823529411764701</v>
      </c>
      <c r="F24" s="107">
        <v>3</v>
      </c>
      <c r="G24" s="108">
        <f t="shared" si="3"/>
        <v>6.1224489795918364</v>
      </c>
      <c r="H24" s="107">
        <v>3</v>
      </c>
      <c r="I24" s="108">
        <f t="shared" si="4"/>
        <v>3.5294117647058822</v>
      </c>
      <c r="J24" s="107">
        <f t="shared" si="9"/>
        <v>12</v>
      </c>
      <c r="K24" s="108">
        <f t="shared" si="5"/>
        <v>7.1428571428571423</v>
      </c>
      <c r="L24" s="106">
        <f t="shared" si="10"/>
        <v>14</v>
      </c>
      <c r="M24" s="108">
        <f t="shared" si="6"/>
        <v>5.1470588235294112</v>
      </c>
      <c r="N24" s="106">
        <f t="shared" si="7"/>
        <v>26</v>
      </c>
      <c r="O24" s="109">
        <f t="shared" si="8"/>
        <v>5.591397849462366</v>
      </c>
      <c r="Q24" s="34"/>
      <c r="R24" s="35"/>
      <c r="S24" s="35"/>
      <c r="T24" s="34"/>
      <c r="U24" s="34"/>
      <c r="V24" s="35"/>
      <c r="W24" s="51"/>
      <c r="X24" s="51"/>
      <c r="Y24" s="51"/>
      <c r="Z24" s="28"/>
      <c r="AA24" s="28"/>
      <c r="AB24" s="28"/>
      <c r="AC24" s="28"/>
      <c r="AD24" s="28"/>
      <c r="AE24" s="28"/>
    </row>
    <row r="25" spans="1:31" ht="15" customHeight="1" x14ac:dyDescent="0.25">
      <c r="A25" s="107" t="s">
        <v>176</v>
      </c>
      <c r="B25" s="28">
        <v>12</v>
      </c>
      <c r="C25" s="108">
        <f t="shared" si="1"/>
        <v>10.084033613445378</v>
      </c>
      <c r="D25" s="107">
        <v>16</v>
      </c>
      <c r="E25" s="108">
        <f t="shared" si="2"/>
        <v>8.5561497326203195</v>
      </c>
      <c r="F25" s="107">
        <v>5</v>
      </c>
      <c r="G25" s="108">
        <f t="shared" si="3"/>
        <v>10.204081632653061</v>
      </c>
      <c r="H25" s="107">
        <v>11</v>
      </c>
      <c r="I25" s="108">
        <f t="shared" si="4"/>
        <v>12.941176470588237</v>
      </c>
      <c r="J25" s="107">
        <f t="shared" si="9"/>
        <v>17</v>
      </c>
      <c r="K25" s="108">
        <f t="shared" si="5"/>
        <v>10.119047619047619</v>
      </c>
      <c r="L25" s="106">
        <f t="shared" si="10"/>
        <v>27</v>
      </c>
      <c r="M25" s="108">
        <f t="shared" si="6"/>
        <v>9.9264705882352935</v>
      </c>
      <c r="N25" s="106">
        <f t="shared" si="7"/>
        <v>44</v>
      </c>
      <c r="O25" s="109">
        <f t="shared" si="8"/>
        <v>9.4623655913978499</v>
      </c>
      <c r="Q25" s="34"/>
      <c r="R25" s="35"/>
      <c r="S25" s="35"/>
      <c r="T25" s="34"/>
      <c r="U25" s="34"/>
      <c r="V25" s="35"/>
      <c r="W25" s="51"/>
      <c r="X25" s="51"/>
      <c r="Y25" s="51"/>
      <c r="Z25" s="28"/>
      <c r="AA25" s="28"/>
      <c r="AB25" s="28"/>
      <c r="AC25" s="28"/>
      <c r="AD25" s="28"/>
      <c r="AE25" s="28"/>
    </row>
    <row r="26" spans="1:31" ht="15" customHeight="1" x14ac:dyDescent="0.25">
      <c r="A26" s="107" t="s">
        <v>167</v>
      </c>
      <c r="B26" s="230">
        <v>42</v>
      </c>
      <c r="C26" s="231">
        <f t="shared" si="1"/>
        <v>35.294117647058826</v>
      </c>
      <c r="D26" s="127">
        <v>49</v>
      </c>
      <c r="E26" s="231">
        <f t="shared" si="2"/>
        <v>26.203208556149733</v>
      </c>
      <c r="F26" s="127">
        <v>0</v>
      </c>
      <c r="G26" s="231">
        <f t="shared" si="3"/>
        <v>0</v>
      </c>
      <c r="H26" s="127">
        <v>0</v>
      </c>
      <c r="I26" s="231">
        <f t="shared" si="4"/>
        <v>0</v>
      </c>
      <c r="J26" s="127">
        <f t="shared" si="9"/>
        <v>42</v>
      </c>
      <c r="K26" s="231">
        <f t="shared" si="5"/>
        <v>25</v>
      </c>
      <c r="L26" s="128">
        <f t="shared" si="10"/>
        <v>49</v>
      </c>
      <c r="M26" s="231">
        <f t="shared" si="6"/>
        <v>18.014705882352942</v>
      </c>
      <c r="N26" s="106">
        <f t="shared" si="7"/>
        <v>91</v>
      </c>
      <c r="O26" s="109">
        <f t="shared" si="8"/>
        <v>19.56989247311828</v>
      </c>
      <c r="Q26" s="34"/>
      <c r="R26" s="35"/>
      <c r="S26" s="35"/>
      <c r="T26" s="34"/>
      <c r="U26" s="34"/>
      <c r="V26" s="35"/>
      <c r="W26" s="51"/>
      <c r="X26" s="51"/>
      <c r="Y26" s="51"/>
      <c r="Z26" s="28"/>
      <c r="AA26" s="28"/>
      <c r="AB26" s="28"/>
      <c r="AC26" s="28"/>
      <c r="AD26" s="28"/>
      <c r="AE26" s="28"/>
    </row>
    <row r="27" spans="1:31" ht="15" customHeight="1" thickBot="1" x14ac:dyDescent="0.45">
      <c r="A27" s="222" t="s">
        <v>177</v>
      </c>
      <c r="B27" s="111" t="s">
        <v>169</v>
      </c>
      <c r="C27" s="112" t="s">
        <v>170</v>
      </c>
      <c r="D27" s="111" t="s">
        <v>169</v>
      </c>
      <c r="E27" s="112" t="s">
        <v>170</v>
      </c>
      <c r="F27" s="111" t="s">
        <v>169</v>
      </c>
      <c r="G27" s="112" t="s">
        <v>170</v>
      </c>
      <c r="H27" s="111" t="s">
        <v>169</v>
      </c>
      <c r="I27" s="112" t="s">
        <v>170</v>
      </c>
      <c r="J27" s="111" t="s">
        <v>169</v>
      </c>
      <c r="K27" s="112" t="s">
        <v>170</v>
      </c>
      <c r="L27" s="111" t="s">
        <v>169</v>
      </c>
      <c r="M27" s="113" t="s">
        <v>170</v>
      </c>
      <c r="N27" s="114">
        <v>25</v>
      </c>
      <c r="O27" s="115">
        <f t="shared" si="8"/>
        <v>5.376344086021505</v>
      </c>
      <c r="Q27" s="34"/>
      <c r="R27" s="35"/>
      <c r="S27" s="47"/>
      <c r="T27" s="34"/>
      <c r="U27" s="35"/>
      <c r="V27" s="47"/>
      <c r="W27" s="47"/>
      <c r="X27" s="129"/>
      <c r="Y27" s="28"/>
      <c r="Z27" s="28"/>
      <c r="AA27" s="28"/>
      <c r="AB27" s="28"/>
      <c r="AC27" s="28"/>
      <c r="AD27" s="28"/>
      <c r="AE27" s="28"/>
    </row>
    <row r="28" spans="1:31" s="3" customFormat="1" ht="15" customHeight="1" x14ac:dyDescent="0.3">
      <c r="A28" s="232" t="s">
        <v>41</v>
      </c>
      <c r="B28" s="233">
        <f>SUM(B21:B26)</f>
        <v>119</v>
      </c>
      <c r="C28" s="234">
        <f t="shared" si="1"/>
        <v>100</v>
      </c>
      <c r="D28" s="235">
        <f>SUM(D21:D26)</f>
        <v>187</v>
      </c>
      <c r="E28" s="236">
        <f t="shared" si="2"/>
        <v>100</v>
      </c>
      <c r="F28" s="233">
        <f>SUM(F21:F26)</f>
        <v>49</v>
      </c>
      <c r="G28" s="234">
        <f t="shared" si="3"/>
        <v>100</v>
      </c>
      <c r="H28" s="237">
        <f>SUM(H21:H26)</f>
        <v>85</v>
      </c>
      <c r="I28" s="236">
        <f t="shared" si="4"/>
        <v>100</v>
      </c>
      <c r="J28" s="238">
        <f t="shared" si="9"/>
        <v>168</v>
      </c>
      <c r="K28" s="234">
        <f t="shared" si="5"/>
        <v>100</v>
      </c>
      <c r="L28" s="235">
        <f t="shared" si="10"/>
        <v>272</v>
      </c>
      <c r="M28" s="236">
        <f t="shared" si="6"/>
        <v>100</v>
      </c>
      <c r="N28" s="239">
        <f>SUM(N21:N27)</f>
        <v>465</v>
      </c>
      <c r="O28" s="240">
        <f t="shared" si="8"/>
        <v>100</v>
      </c>
      <c r="Q28" s="34"/>
      <c r="R28" s="130"/>
      <c r="S28" s="131"/>
      <c r="T28" s="131"/>
      <c r="U28" s="131"/>
      <c r="V28" s="131"/>
      <c r="W28" s="131"/>
      <c r="X28" s="131"/>
      <c r="Y28" s="47"/>
      <c r="Z28" s="47"/>
      <c r="AA28" s="47"/>
      <c r="AB28" s="47"/>
      <c r="AC28" s="47"/>
      <c r="AD28" s="47"/>
      <c r="AE28" s="47"/>
    </row>
    <row r="29" spans="1:31" ht="13" x14ac:dyDescent="0.25">
      <c r="A29" s="116" t="s">
        <v>191</v>
      </c>
      <c r="Q29" s="34"/>
      <c r="R29" s="35"/>
      <c r="Y29" s="28"/>
      <c r="Z29" s="28"/>
      <c r="AA29" s="28"/>
      <c r="AB29" s="28"/>
      <c r="AC29" s="28"/>
      <c r="AD29" s="28"/>
      <c r="AE29" s="28"/>
    </row>
    <row r="30" spans="1:31" ht="13" x14ac:dyDescent="0.25">
      <c r="Q30" s="34"/>
      <c r="R30" s="35"/>
      <c r="Y30" s="28"/>
      <c r="Z30" s="28"/>
      <c r="AA30" s="28"/>
      <c r="AB30" s="28"/>
      <c r="AC30" s="28"/>
      <c r="AD30" s="28"/>
      <c r="AE30" s="28"/>
    </row>
    <row r="31" spans="1:31" ht="13" x14ac:dyDescent="0.25">
      <c r="A31" s="21" t="s">
        <v>192</v>
      </c>
      <c r="Q31" s="34"/>
      <c r="R31" s="35"/>
      <c r="Y31" s="28"/>
      <c r="Z31" s="28"/>
      <c r="AA31" s="28"/>
      <c r="AB31" s="28"/>
      <c r="AC31" s="28"/>
      <c r="AD31" s="28"/>
      <c r="AE31" s="28"/>
    </row>
    <row r="32" spans="1:31" ht="13" x14ac:dyDescent="0.25">
      <c r="A32" s="22" t="s">
        <v>393</v>
      </c>
      <c r="Q32" s="34"/>
      <c r="R32" s="35"/>
      <c r="Y32" s="28"/>
      <c r="Z32" s="28"/>
      <c r="AA32" s="28"/>
      <c r="AB32" s="28"/>
      <c r="AC32" s="28"/>
      <c r="AD32" s="28"/>
      <c r="AE32" s="28"/>
    </row>
    <row r="33" spans="1:31" ht="13" x14ac:dyDescent="0.25">
      <c r="Q33" s="34"/>
      <c r="R33" s="35"/>
      <c r="U33" s="33"/>
      <c r="V33" s="33"/>
      <c r="Y33" s="28"/>
      <c r="Z33" s="28"/>
      <c r="AA33" s="28"/>
      <c r="AB33" s="28"/>
      <c r="AC33" s="28"/>
      <c r="AD33" s="28"/>
      <c r="AE33" s="28"/>
    </row>
    <row r="34" spans="1:31" ht="13" x14ac:dyDescent="0.3">
      <c r="A34" s="124"/>
      <c r="B34" s="3" t="s">
        <v>190</v>
      </c>
      <c r="Q34" s="33"/>
      <c r="R34" s="33"/>
      <c r="S34" s="33"/>
      <c r="U34" s="34"/>
      <c r="V34" s="35"/>
    </row>
    <row r="35" spans="1:31" ht="13" x14ac:dyDescent="0.3">
      <c r="A35" s="220"/>
      <c r="B35" s="262" t="s">
        <v>158</v>
      </c>
      <c r="C35" s="262"/>
      <c r="D35" s="262"/>
      <c r="E35" s="263"/>
      <c r="F35" s="264" t="s">
        <v>159</v>
      </c>
      <c r="G35" s="262"/>
      <c r="H35" s="262"/>
      <c r="I35" s="262"/>
      <c r="J35" s="264" t="s">
        <v>160</v>
      </c>
      <c r="K35" s="262"/>
      <c r="L35" s="262"/>
      <c r="M35" s="262"/>
      <c r="N35" s="264" t="s">
        <v>161</v>
      </c>
      <c r="O35" s="263"/>
      <c r="Q35" s="34"/>
      <c r="R35" s="35"/>
      <c r="S35" s="35"/>
      <c r="T35" s="33"/>
      <c r="U35" s="34"/>
      <c r="V35" s="35"/>
    </row>
    <row r="36" spans="1:31" ht="13" x14ac:dyDescent="0.3">
      <c r="A36" s="221"/>
      <c r="B36" s="265" t="s">
        <v>162</v>
      </c>
      <c r="C36" s="265"/>
      <c r="D36" s="266" t="s">
        <v>163</v>
      </c>
      <c r="E36" s="265"/>
      <c r="F36" s="266" t="s">
        <v>162</v>
      </c>
      <c r="G36" s="265"/>
      <c r="H36" s="266" t="s">
        <v>163</v>
      </c>
      <c r="I36" s="265"/>
      <c r="J36" s="266" t="s">
        <v>162</v>
      </c>
      <c r="K36" s="265"/>
      <c r="L36" s="266" t="s">
        <v>163</v>
      </c>
      <c r="M36" s="265"/>
      <c r="N36" s="102"/>
      <c r="O36" s="103"/>
      <c r="Q36" s="34"/>
      <c r="R36" s="35"/>
      <c r="S36" s="35"/>
      <c r="T36" s="34"/>
      <c r="U36" s="34"/>
      <c r="V36" s="35"/>
    </row>
    <row r="37" spans="1:31" ht="13" x14ac:dyDescent="0.3">
      <c r="A37" s="218" t="s">
        <v>178</v>
      </c>
      <c r="B37" s="219" t="s">
        <v>42</v>
      </c>
      <c r="C37" s="219" t="s">
        <v>43</v>
      </c>
      <c r="D37" s="218" t="s">
        <v>42</v>
      </c>
      <c r="E37" s="219" t="s">
        <v>43</v>
      </c>
      <c r="F37" s="218" t="s">
        <v>42</v>
      </c>
      <c r="G37" s="219" t="s">
        <v>43</v>
      </c>
      <c r="H37" s="218" t="s">
        <v>42</v>
      </c>
      <c r="I37" s="219" t="s">
        <v>43</v>
      </c>
      <c r="J37" s="218" t="s">
        <v>42</v>
      </c>
      <c r="K37" s="219" t="s">
        <v>43</v>
      </c>
      <c r="L37" s="218" t="s">
        <v>42</v>
      </c>
      <c r="M37" s="219" t="s">
        <v>43</v>
      </c>
      <c r="N37" s="218" t="s">
        <v>42</v>
      </c>
      <c r="O37" s="104" t="s">
        <v>43</v>
      </c>
      <c r="Q37" s="34"/>
      <c r="R37" s="35"/>
      <c r="S37" s="35"/>
      <c r="T37" s="34"/>
      <c r="U37" s="34"/>
      <c r="V37" s="35"/>
    </row>
    <row r="38" spans="1:31" ht="15" customHeight="1" x14ac:dyDescent="0.25">
      <c r="A38" s="107" t="s">
        <v>179</v>
      </c>
      <c r="B38" s="28">
        <v>16</v>
      </c>
      <c r="C38" s="108">
        <f t="shared" ref="C38:C48" si="11">(B38/B$48)*100</f>
        <v>13.445378151260504</v>
      </c>
      <c r="D38" s="132">
        <v>29</v>
      </c>
      <c r="E38" s="108">
        <f t="shared" ref="E38:E48" si="12">(D38/D$48)*100</f>
        <v>15.508021390374333</v>
      </c>
      <c r="F38" s="107">
        <v>7</v>
      </c>
      <c r="G38" s="108">
        <f t="shared" ref="G38:G48" si="13">(F38/F$48)*100</f>
        <v>14.285714285714285</v>
      </c>
      <c r="H38" s="107">
        <v>17</v>
      </c>
      <c r="I38" s="108">
        <f t="shared" ref="I38:I48" si="14">(H38/H$48)*100</f>
        <v>20</v>
      </c>
      <c r="J38" s="107">
        <f t="shared" ref="J38:J48" si="15">B38+F38</f>
        <v>23</v>
      </c>
      <c r="K38" s="108">
        <f t="shared" ref="K38:K48" si="16">(J38/J$48)*100</f>
        <v>13.690476190476192</v>
      </c>
      <c r="L38" s="106">
        <f>D38+H38</f>
        <v>46</v>
      </c>
      <c r="M38" s="108">
        <f t="shared" ref="M38:M48" si="17">(L38/L$48)*100</f>
        <v>16.911764705882355</v>
      </c>
      <c r="N38" s="106">
        <f>J38+L38</f>
        <v>69</v>
      </c>
      <c r="O38" s="109">
        <f t="shared" ref="O38:O48" si="18">(N38/N$48)*100</f>
        <v>14.838709677419354</v>
      </c>
      <c r="Q38" s="34"/>
      <c r="R38" s="35"/>
      <c r="S38" s="35"/>
      <c r="T38" s="34"/>
      <c r="U38" s="34"/>
      <c r="V38" s="35"/>
      <c r="W38" s="51"/>
      <c r="X38" s="51"/>
      <c r="Y38" s="51"/>
    </row>
    <row r="39" spans="1:31" ht="15" customHeight="1" x14ac:dyDescent="0.25">
      <c r="A39" s="107" t="s">
        <v>180</v>
      </c>
      <c r="B39" s="28">
        <v>27</v>
      </c>
      <c r="C39" s="108">
        <f t="shared" si="11"/>
        <v>22.689075630252102</v>
      </c>
      <c r="D39" s="132">
        <v>47</v>
      </c>
      <c r="E39" s="108">
        <f t="shared" si="12"/>
        <v>25.133689839572192</v>
      </c>
      <c r="F39" s="107">
        <v>16</v>
      </c>
      <c r="G39" s="108">
        <f t="shared" si="13"/>
        <v>32.653061224489797</v>
      </c>
      <c r="H39" s="106">
        <v>29</v>
      </c>
      <c r="I39" s="108">
        <f t="shared" si="14"/>
        <v>34.117647058823529</v>
      </c>
      <c r="J39" s="107">
        <f t="shared" si="15"/>
        <v>43</v>
      </c>
      <c r="K39" s="108">
        <f t="shared" si="16"/>
        <v>25.595238095238095</v>
      </c>
      <c r="L39" s="106">
        <f t="shared" ref="L39:L48" si="19">D39+H39</f>
        <v>76</v>
      </c>
      <c r="M39" s="108">
        <f t="shared" si="17"/>
        <v>27.941176470588236</v>
      </c>
      <c r="N39" s="106">
        <f t="shared" ref="N39:N46" si="20">J39+L39</f>
        <v>119</v>
      </c>
      <c r="O39" s="109">
        <f t="shared" si="18"/>
        <v>25.591397849462368</v>
      </c>
      <c r="Q39" s="34"/>
      <c r="R39" s="35"/>
      <c r="S39" s="35"/>
      <c r="T39" s="34"/>
      <c r="U39" s="34"/>
      <c r="V39" s="35"/>
      <c r="W39" s="51"/>
      <c r="X39" s="51"/>
      <c r="Y39" s="51"/>
    </row>
    <row r="40" spans="1:31" ht="15" customHeight="1" x14ac:dyDescent="0.25">
      <c r="A40" s="107" t="s">
        <v>181</v>
      </c>
      <c r="B40" s="28">
        <v>4</v>
      </c>
      <c r="C40" s="108">
        <f t="shared" si="11"/>
        <v>3.3613445378151261</v>
      </c>
      <c r="D40" s="133">
        <v>23</v>
      </c>
      <c r="E40" s="108">
        <f t="shared" si="12"/>
        <v>12.299465240641712</v>
      </c>
      <c r="F40" s="107">
        <v>8</v>
      </c>
      <c r="G40" s="108">
        <f t="shared" si="13"/>
        <v>16.326530612244898</v>
      </c>
      <c r="H40" s="107">
        <v>17</v>
      </c>
      <c r="I40" s="108">
        <f t="shared" si="14"/>
        <v>20</v>
      </c>
      <c r="J40" s="107">
        <f t="shared" si="15"/>
        <v>12</v>
      </c>
      <c r="K40" s="108">
        <f t="shared" si="16"/>
        <v>7.1428571428571423</v>
      </c>
      <c r="L40" s="106">
        <f t="shared" si="19"/>
        <v>40</v>
      </c>
      <c r="M40" s="108">
        <f t="shared" si="17"/>
        <v>14.705882352941178</v>
      </c>
      <c r="N40" s="106">
        <f t="shared" si="20"/>
        <v>52</v>
      </c>
      <c r="O40" s="109">
        <f t="shared" si="18"/>
        <v>11.182795698924732</v>
      </c>
      <c r="Q40" s="34"/>
      <c r="R40" s="35"/>
      <c r="S40" s="35"/>
      <c r="T40" s="34"/>
      <c r="U40" s="34"/>
      <c r="V40" s="35"/>
      <c r="W40" s="51"/>
      <c r="X40" s="51"/>
      <c r="Y40" s="51"/>
    </row>
    <row r="41" spans="1:31" ht="15" customHeight="1" x14ac:dyDescent="0.25">
      <c r="A41" s="107" t="s">
        <v>182</v>
      </c>
      <c r="B41" s="28">
        <v>0</v>
      </c>
      <c r="C41" s="108">
        <f t="shared" si="11"/>
        <v>0</v>
      </c>
      <c r="D41" s="132">
        <v>3</v>
      </c>
      <c r="E41" s="108">
        <f t="shared" si="12"/>
        <v>1.6042780748663104</v>
      </c>
      <c r="F41" s="107">
        <v>0</v>
      </c>
      <c r="G41" s="108">
        <f t="shared" si="13"/>
        <v>0</v>
      </c>
      <c r="H41" s="107">
        <v>0</v>
      </c>
      <c r="I41" s="108">
        <f t="shared" si="14"/>
        <v>0</v>
      </c>
      <c r="J41" s="107">
        <f t="shared" si="15"/>
        <v>0</v>
      </c>
      <c r="K41" s="108">
        <f t="shared" si="16"/>
        <v>0</v>
      </c>
      <c r="L41" s="106">
        <f t="shared" si="19"/>
        <v>3</v>
      </c>
      <c r="M41" s="108">
        <f t="shared" si="17"/>
        <v>1.1029411764705883</v>
      </c>
      <c r="N41" s="106">
        <f t="shared" si="20"/>
        <v>3</v>
      </c>
      <c r="O41" s="109">
        <f t="shared" si="18"/>
        <v>0.64516129032258063</v>
      </c>
      <c r="Q41" s="34"/>
      <c r="R41" s="35"/>
      <c r="S41" s="35"/>
      <c r="T41" s="34"/>
      <c r="U41" s="34"/>
      <c r="V41" s="35"/>
      <c r="W41" s="51"/>
      <c r="X41" s="51"/>
      <c r="Y41" s="51"/>
    </row>
    <row r="42" spans="1:31" ht="15" customHeight="1" x14ac:dyDescent="0.25">
      <c r="A42" s="107" t="s">
        <v>183</v>
      </c>
      <c r="B42" s="28">
        <v>18</v>
      </c>
      <c r="C42" s="108">
        <f t="shared" si="11"/>
        <v>15.126050420168067</v>
      </c>
      <c r="D42" s="132">
        <v>19</v>
      </c>
      <c r="E42" s="108">
        <f t="shared" si="12"/>
        <v>10.160427807486631</v>
      </c>
      <c r="F42" s="107">
        <v>11</v>
      </c>
      <c r="G42" s="108">
        <f t="shared" si="13"/>
        <v>22.448979591836736</v>
      </c>
      <c r="H42" s="107">
        <v>17</v>
      </c>
      <c r="I42" s="108">
        <f t="shared" si="14"/>
        <v>20</v>
      </c>
      <c r="J42" s="107">
        <f t="shared" si="15"/>
        <v>29</v>
      </c>
      <c r="K42" s="108">
        <f t="shared" si="16"/>
        <v>17.261904761904763</v>
      </c>
      <c r="L42" s="106">
        <f t="shared" si="19"/>
        <v>36</v>
      </c>
      <c r="M42" s="108">
        <f t="shared" si="17"/>
        <v>13.23529411764706</v>
      </c>
      <c r="N42" s="106">
        <f t="shared" si="20"/>
        <v>65</v>
      </c>
      <c r="O42" s="109">
        <f t="shared" si="18"/>
        <v>13.978494623655912</v>
      </c>
      <c r="Q42" s="34"/>
      <c r="R42" s="35"/>
      <c r="S42" s="35"/>
      <c r="T42" s="34"/>
      <c r="U42" s="34"/>
      <c r="V42" s="35"/>
      <c r="W42" s="51"/>
      <c r="X42" s="51"/>
      <c r="Y42" s="51"/>
    </row>
    <row r="43" spans="1:31" ht="15" customHeight="1" x14ac:dyDescent="0.25">
      <c r="A43" s="107" t="s">
        <v>184</v>
      </c>
      <c r="B43" s="28">
        <v>0</v>
      </c>
      <c r="C43" s="108">
        <f t="shared" si="11"/>
        <v>0</v>
      </c>
      <c r="D43" s="132">
        <v>1</v>
      </c>
      <c r="E43" s="108">
        <f t="shared" si="12"/>
        <v>0.53475935828876997</v>
      </c>
      <c r="F43" s="107">
        <v>0</v>
      </c>
      <c r="G43" s="108">
        <f t="shared" si="13"/>
        <v>0</v>
      </c>
      <c r="H43" s="107">
        <v>0</v>
      </c>
      <c r="I43" s="108">
        <f t="shared" si="14"/>
        <v>0</v>
      </c>
      <c r="J43" s="107">
        <f t="shared" si="15"/>
        <v>0</v>
      </c>
      <c r="K43" s="108">
        <f t="shared" si="16"/>
        <v>0</v>
      </c>
      <c r="L43" s="106">
        <f t="shared" si="19"/>
        <v>1</v>
      </c>
      <c r="M43" s="108">
        <f t="shared" si="17"/>
        <v>0.36764705882352938</v>
      </c>
      <c r="N43" s="106">
        <f t="shared" si="20"/>
        <v>1</v>
      </c>
      <c r="O43" s="109">
        <f t="shared" si="18"/>
        <v>0.21505376344086022</v>
      </c>
      <c r="Q43" s="34"/>
      <c r="R43" s="35"/>
      <c r="S43" s="35"/>
      <c r="T43" s="34"/>
      <c r="U43" s="34"/>
      <c r="V43" s="35"/>
      <c r="W43" s="51"/>
      <c r="X43" s="51"/>
      <c r="Y43" s="51"/>
    </row>
    <row r="44" spans="1:31" ht="15" customHeight="1" x14ac:dyDescent="0.25">
      <c r="A44" s="107" t="s">
        <v>185</v>
      </c>
      <c r="B44" s="28">
        <v>1</v>
      </c>
      <c r="C44" s="108">
        <f t="shared" si="11"/>
        <v>0.84033613445378152</v>
      </c>
      <c r="D44" s="132">
        <v>2</v>
      </c>
      <c r="E44" s="108">
        <f t="shared" si="12"/>
        <v>1.0695187165775399</v>
      </c>
      <c r="F44" s="107">
        <v>1</v>
      </c>
      <c r="G44" s="108">
        <f t="shared" si="13"/>
        <v>2.0408163265306123</v>
      </c>
      <c r="H44" s="107">
        <v>2</v>
      </c>
      <c r="I44" s="108">
        <f t="shared" si="14"/>
        <v>2.3529411764705883</v>
      </c>
      <c r="J44" s="107">
        <f t="shared" si="15"/>
        <v>2</v>
      </c>
      <c r="K44" s="108">
        <f t="shared" si="16"/>
        <v>1.1904761904761905</v>
      </c>
      <c r="L44" s="106">
        <f t="shared" si="19"/>
        <v>4</v>
      </c>
      <c r="M44" s="108">
        <f t="shared" si="17"/>
        <v>1.4705882352941175</v>
      </c>
      <c r="N44" s="106">
        <f t="shared" si="20"/>
        <v>6</v>
      </c>
      <c r="O44" s="109">
        <f t="shared" si="18"/>
        <v>1.2903225806451613</v>
      </c>
      <c r="Q44" s="34"/>
      <c r="R44" s="35"/>
      <c r="S44" s="35"/>
      <c r="T44" s="34"/>
      <c r="U44" s="34"/>
      <c r="V44" s="35"/>
      <c r="W44" s="51"/>
      <c r="X44" s="51"/>
      <c r="Y44" s="51"/>
    </row>
    <row r="45" spans="1:31" ht="15" customHeight="1" x14ac:dyDescent="0.25">
      <c r="A45" s="107" t="s">
        <v>167</v>
      </c>
      <c r="B45" s="28">
        <v>47</v>
      </c>
      <c r="C45" s="108">
        <f t="shared" si="11"/>
        <v>39.495798319327733</v>
      </c>
      <c r="D45" s="132">
        <v>53</v>
      </c>
      <c r="E45" s="108">
        <f t="shared" si="12"/>
        <v>28.342245989304814</v>
      </c>
      <c r="F45" s="107">
        <v>6</v>
      </c>
      <c r="G45" s="108">
        <f t="shared" si="13"/>
        <v>12.244897959183673</v>
      </c>
      <c r="H45" s="107">
        <v>3</v>
      </c>
      <c r="I45" s="108">
        <f t="shared" si="14"/>
        <v>3.5294117647058822</v>
      </c>
      <c r="J45" s="107">
        <f t="shared" si="15"/>
        <v>53</v>
      </c>
      <c r="K45" s="108">
        <f t="shared" si="16"/>
        <v>31.547619047619047</v>
      </c>
      <c r="L45" s="106">
        <f t="shared" si="19"/>
        <v>56</v>
      </c>
      <c r="M45" s="108">
        <f t="shared" si="17"/>
        <v>20.588235294117645</v>
      </c>
      <c r="N45" s="106">
        <f t="shared" si="20"/>
        <v>109</v>
      </c>
      <c r="O45" s="109">
        <f t="shared" si="18"/>
        <v>23.440860215053764</v>
      </c>
      <c r="Q45" s="34"/>
      <c r="R45" s="35"/>
      <c r="S45" s="35"/>
      <c r="T45" s="34"/>
      <c r="U45" s="34"/>
      <c r="V45" s="35"/>
      <c r="W45" s="51"/>
      <c r="X45" s="51"/>
      <c r="Y45" s="51"/>
    </row>
    <row r="46" spans="1:31" ht="15" customHeight="1" x14ac:dyDescent="0.25">
      <c r="A46" s="107" t="s">
        <v>186</v>
      </c>
      <c r="B46" s="28">
        <v>6</v>
      </c>
      <c r="C46" s="108">
        <f t="shared" si="11"/>
        <v>5.0420168067226889</v>
      </c>
      <c r="D46" s="132">
        <v>10</v>
      </c>
      <c r="E46" s="108">
        <f t="shared" si="12"/>
        <v>5.3475935828877006</v>
      </c>
      <c r="F46" s="107">
        <v>0</v>
      </c>
      <c r="G46" s="108">
        <f t="shared" si="13"/>
        <v>0</v>
      </c>
      <c r="H46" s="107">
        <v>0</v>
      </c>
      <c r="I46" s="108">
        <f t="shared" si="14"/>
        <v>0</v>
      </c>
      <c r="J46" s="107">
        <f t="shared" si="15"/>
        <v>6</v>
      </c>
      <c r="K46" s="108">
        <f t="shared" si="16"/>
        <v>3.5714285714285712</v>
      </c>
      <c r="L46" s="106">
        <f t="shared" si="19"/>
        <v>10</v>
      </c>
      <c r="M46" s="108">
        <f t="shared" si="17"/>
        <v>3.6764705882352944</v>
      </c>
      <c r="N46" s="106">
        <f t="shared" si="20"/>
        <v>16</v>
      </c>
      <c r="O46" s="109">
        <f t="shared" si="18"/>
        <v>3.4408602150537635</v>
      </c>
      <c r="Q46" s="34"/>
      <c r="R46" s="35"/>
      <c r="S46" s="35"/>
      <c r="T46" s="34"/>
      <c r="U46" s="34"/>
      <c r="V46" s="35"/>
      <c r="W46" s="51"/>
      <c r="X46" s="51"/>
      <c r="Y46" s="51"/>
    </row>
    <row r="47" spans="1:31" ht="15" customHeight="1" thickBot="1" x14ac:dyDescent="0.3">
      <c r="A47" s="222" t="s">
        <v>187</v>
      </c>
      <c r="B47" s="111" t="s">
        <v>169</v>
      </c>
      <c r="C47" s="113" t="s">
        <v>170</v>
      </c>
      <c r="D47" s="134" t="s">
        <v>169</v>
      </c>
      <c r="E47" s="113" t="s">
        <v>170</v>
      </c>
      <c r="F47" s="135" t="s">
        <v>169</v>
      </c>
      <c r="G47" s="113" t="s">
        <v>170</v>
      </c>
      <c r="H47" s="135" t="s">
        <v>169</v>
      </c>
      <c r="I47" s="113" t="s">
        <v>170</v>
      </c>
      <c r="J47" s="135" t="s">
        <v>169</v>
      </c>
      <c r="K47" s="113" t="s">
        <v>170</v>
      </c>
      <c r="L47" s="136" t="s">
        <v>169</v>
      </c>
      <c r="M47" s="113" t="s">
        <v>170</v>
      </c>
      <c r="N47" s="114">
        <v>25</v>
      </c>
      <c r="O47" s="115">
        <f t="shared" si="18"/>
        <v>5.376344086021505</v>
      </c>
      <c r="Q47" s="34"/>
      <c r="R47" s="35"/>
      <c r="S47" s="35"/>
      <c r="T47" s="34"/>
      <c r="U47" s="34"/>
      <c r="V47" s="35"/>
    </row>
    <row r="48" spans="1:31" s="3" customFormat="1" ht="15" customHeight="1" x14ac:dyDescent="0.3">
      <c r="A48" s="223" t="s">
        <v>41</v>
      </c>
      <c r="B48" s="241">
        <f>SUM(B38:B46)</f>
        <v>119</v>
      </c>
      <c r="C48" s="228">
        <f t="shared" si="11"/>
        <v>100</v>
      </c>
      <c r="D48" s="242">
        <f>SUM(D38:D46)</f>
        <v>187</v>
      </c>
      <c r="E48" s="225">
        <f t="shared" si="12"/>
        <v>100</v>
      </c>
      <c r="F48" s="243">
        <f>SUM(F38:F46)</f>
        <v>49</v>
      </c>
      <c r="G48" s="225">
        <f t="shared" si="13"/>
        <v>100</v>
      </c>
      <c r="H48" s="244">
        <f>SUM(H38:H46)</f>
        <v>85</v>
      </c>
      <c r="I48" s="225">
        <f t="shared" si="14"/>
        <v>100</v>
      </c>
      <c r="J48" s="223">
        <f t="shared" si="15"/>
        <v>168</v>
      </c>
      <c r="K48" s="225">
        <f t="shared" si="16"/>
        <v>100</v>
      </c>
      <c r="L48" s="229">
        <f t="shared" si="19"/>
        <v>272</v>
      </c>
      <c r="M48" s="225">
        <f t="shared" si="17"/>
        <v>100</v>
      </c>
      <c r="N48" s="229">
        <f>SUM(N38:N47)</f>
        <v>465</v>
      </c>
      <c r="O48" s="225">
        <f t="shared" si="18"/>
        <v>100</v>
      </c>
      <c r="Q48" s="34"/>
      <c r="R48" s="35"/>
      <c r="S48" s="35"/>
      <c r="T48" s="34"/>
      <c r="U48" s="34"/>
      <c r="V48" s="35"/>
      <c r="W48" s="47"/>
      <c r="X48" s="47"/>
    </row>
    <row r="49" spans="1:22" ht="13" x14ac:dyDescent="0.25">
      <c r="A49" s="116" t="s">
        <v>191</v>
      </c>
      <c r="Q49" s="34"/>
      <c r="R49" s="35"/>
      <c r="S49" s="35"/>
      <c r="T49" s="34"/>
      <c r="U49" s="34"/>
      <c r="V49" s="35"/>
    </row>
    <row r="50" spans="1:22" ht="13" x14ac:dyDescent="0.25">
      <c r="A50" s="116"/>
      <c r="Q50" s="34"/>
      <c r="R50" s="35"/>
      <c r="S50" s="35"/>
      <c r="T50" s="34"/>
      <c r="U50" s="34"/>
      <c r="V50" s="35"/>
    </row>
    <row r="51" spans="1:22" ht="13" x14ac:dyDescent="0.25">
      <c r="A51" s="21" t="s">
        <v>192</v>
      </c>
      <c r="Q51" s="34"/>
      <c r="R51" s="35"/>
      <c r="S51" s="35"/>
      <c r="T51" s="34"/>
      <c r="U51" s="34"/>
      <c r="V51" s="35"/>
    </row>
    <row r="52" spans="1:22" ht="13.5" customHeight="1" x14ac:dyDescent="0.25">
      <c r="A52" s="22" t="s">
        <v>393</v>
      </c>
      <c r="C52" s="28"/>
      <c r="D52" s="28"/>
      <c r="E52" s="28"/>
      <c r="F52" s="28"/>
      <c r="G52" s="28"/>
      <c r="H52" s="28"/>
      <c r="I52" s="28"/>
      <c r="J52" s="28"/>
      <c r="K52" s="28"/>
      <c r="L52" s="28"/>
      <c r="M52" s="28"/>
      <c r="N52" s="28"/>
      <c r="O52" s="28"/>
      <c r="Q52" s="34"/>
      <c r="R52" s="35"/>
      <c r="S52" s="35"/>
      <c r="T52" s="34"/>
      <c r="U52" s="34"/>
      <c r="V52" s="35"/>
    </row>
    <row r="53" spans="1:22" ht="13" x14ac:dyDescent="0.25">
      <c r="B53" s="28"/>
      <c r="C53" s="28"/>
      <c r="D53" s="28"/>
      <c r="E53" s="28"/>
      <c r="F53" s="28"/>
      <c r="G53" s="28"/>
      <c r="H53" s="28"/>
      <c r="I53" s="28"/>
      <c r="J53" s="28"/>
      <c r="K53" s="28"/>
      <c r="L53" s="28"/>
      <c r="M53" s="28"/>
      <c r="N53" s="28"/>
      <c r="O53" s="28"/>
      <c r="Q53" s="34"/>
      <c r="R53" s="35"/>
      <c r="S53" s="35"/>
      <c r="T53" s="34"/>
      <c r="U53" s="35"/>
    </row>
    <row r="54" spans="1:22" ht="13" x14ac:dyDescent="0.25">
      <c r="B54" s="33"/>
      <c r="C54" s="33"/>
      <c r="D54" s="33"/>
      <c r="E54" s="33"/>
      <c r="F54" s="33"/>
      <c r="G54" s="33"/>
      <c r="H54" s="33"/>
      <c r="I54" s="33"/>
      <c r="J54" s="33"/>
      <c r="K54" s="33"/>
      <c r="L54" s="33"/>
      <c r="M54" s="33"/>
      <c r="N54" s="33"/>
      <c r="O54" s="33"/>
      <c r="Q54" s="34"/>
      <c r="R54" s="35"/>
      <c r="S54" s="35"/>
      <c r="T54" s="34"/>
      <c r="U54" s="35"/>
    </row>
    <row r="55" spans="1:22" ht="13" x14ac:dyDescent="0.25">
      <c r="B55" s="33"/>
      <c r="C55" s="33"/>
      <c r="D55" s="33"/>
      <c r="E55" s="33"/>
      <c r="F55" s="33"/>
      <c r="G55" s="33"/>
      <c r="H55" s="33"/>
      <c r="I55" s="33"/>
      <c r="J55" s="33"/>
      <c r="K55" s="33"/>
      <c r="L55" s="33"/>
      <c r="M55" s="33"/>
      <c r="N55" s="33"/>
      <c r="O55" s="33"/>
      <c r="Q55" s="34"/>
      <c r="R55" s="35"/>
      <c r="S55" s="35"/>
      <c r="T55" s="34"/>
      <c r="U55" s="35"/>
    </row>
    <row r="56" spans="1:22" ht="13" x14ac:dyDescent="0.25">
      <c r="Q56" s="34"/>
      <c r="R56" s="35"/>
      <c r="S56" s="35"/>
    </row>
    <row r="57" spans="1:22" ht="13" x14ac:dyDescent="0.25">
      <c r="Q57" s="34"/>
      <c r="R57" s="35"/>
      <c r="S57" s="35"/>
    </row>
    <row r="58" spans="1:22" ht="13" x14ac:dyDescent="0.25">
      <c r="Q58" s="34"/>
      <c r="R58" s="35"/>
    </row>
    <row r="59" spans="1:22" ht="13" x14ac:dyDescent="0.25">
      <c r="Q59" s="34"/>
      <c r="R59" s="35"/>
    </row>
  </sheetData>
  <mergeCells count="30">
    <mergeCell ref="B3:E3"/>
    <mergeCell ref="F3:I3"/>
    <mergeCell ref="J3:M3"/>
    <mergeCell ref="N3:O3"/>
    <mergeCell ref="B4:C4"/>
    <mergeCell ref="D4:E4"/>
    <mergeCell ref="F4:G4"/>
    <mergeCell ref="H4:I4"/>
    <mergeCell ref="J4:K4"/>
    <mergeCell ref="L4:M4"/>
    <mergeCell ref="B18:E18"/>
    <mergeCell ref="F18:I18"/>
    <mergeCell ref="J18:M18"/>
    <mergeCell ref="N18:O18"/>
    <mergeCell ref="B19:C19"/>
    <mergeCell ref="D19:E19"/>
    <mergeCell ref="F19:G19"/>
    <mergeCell ref="H19:I19"/>
    <mergeCell ref="J19:K19"/>
    <mergeCell ref="L19:M19"/>
    <mergeCell ref="B35:E35"/>
    <mergeCell ref="F35:I35"/>
    <mergeCell ref="J35:M35"/>
    <mergeCell ref="N35:O35"/>
    <mergeCell ref="B36:C36"/>
    <mergeCell ref="D36:E36"/>
    <mergeCell ref="F36:G36"/>
    <mergeCell ref="H36:I36"/>
    <mergeCell ref="J36:K36"/>
    <mergeCell ref="L36:M36"/>
  </mergeCells>
  <conditionalFormatting sqref="A6:O11 A21:O28 A38:O48">
    <cfRule type="expression" dxfId="2" priority="1">
      <formula>MOD(ROW(),2)=1</formula>
    </cfRule>
  </conditionalFormatting>
  <hyperlinks>
    <hyperlink ref="A2" location="TOC!A1" display="Return to Table of Contents"/>
  </hyperlinks>
  <pageMargins left="0.25" right="0.25" top="0.75" bottom="0.75" header="0.3" footer="0.3"/>
  <pageSetup scale="72" orientation="landscape" r:id="rId1"/>
  <headerFooter>
    <oddHeader>&amp;L&amp;"Arial,Bold"2018-19&amp;"Arial,Regular" &amp;"Arial,Bold Italic"Survey of Allied Dental Education&amp;"Arial,Regular"
&amp;"Arial,Bold"Report 3: Dental Laboratory Technology Education Programs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showGridLines="0" workbookViewId="0"/>
  </sheetViews>
  <sheetFormatPr defaultColWidth="9.1796875" defaultRowHeight="12.5" x14ac:dyDescent="0.25"/>
  <cols>
    <col min="1" max="1" width="33.54296875" style="1" customWidth="1"/>
    <col min="2" max="2" width="7" style="1" customWidth="1"/>
    <col min="3" max="3" width="6.54296875" style="1" customWidth="1"/>
    <col min="4" max="4" width="7.1796875" style="1" customWidth="1"/>
    <col min="5" max="5" width="7" style="1" customWidth="1"/>
    <col min="6" max="7" width="6.81640625" style="1" customWidth="1"/>
    <col min="8" max="12" width="9.1796875" style="1"/>
    <col min="13" max="15" width="9.1796875" style="28"/>
    <col min="16" max="16384" width="9.1796875" style="1"/>
  </cols>
  <sheetData>
    <row r="1" spans="1:15" ht="13" x14ac:dyDescent="0.3">
      <c r="A1" s="3" t="s">
        <v>324</v>
      </c>
    </row>
    <row r="2" spans="1:15" ht="15" customHeight="1" x14ac:dyDescent="0.25">
      <c r="A2" s="11" t="s">
        <v>6</v>
      </c>
      <c r="M2" s="33"/>
      <c r="N2" s="33"/>
    </row>
    <row r="3" spans="1:15" s="3" customFormat="1" ht="13" x14ac:dyDescent="0.3">
      <c r="A3" s="220"/>
      <c r="B3" s="262" t="s">
        <v>193</v>
      </c>
      <c r="C3" s="262"/>
      <c r="D3" s="262"/>
      <c r="E3" s="263"/>
      <c r="F3" s="264" t="s">
        <v>161</v>
      </c>
      <c r="G3" s="263"/>
      <c r="H3" s="143"/>
      <c r="M3" s="33"/>
      <c r="N3" s="148"/>
      <c r="O3" s="148"/>
    </row>
    <row r="4" spans="1:15" s="3" customFormat="1" ht="13" x14ac:dyDescent="0.3">
      <c r="A4" s="221"/>
      <c r="B4" s="265" t="s">
        <v>162</v>
      </c>
      <c r="C4" s="265"/>
      <c r="D4" s="266" t="s">
        <v>163</v>
      </c>
      <c r="E4" s="265"/>
      <c r="F4" s="102"/>
      <c r="G4" s="103"/>
      <c r="H4" s="143"/>
      <c r="M4" s="34"/>
      <c r="N4" s="149"/>
      <c r="O4" s="150"/>
    </row>
    <row r="5" spans="1:15" s="105" customFormat="1" ht="13" x14ac:dyDescent="0.3">
      <c r="A5" s="218" t="s">
        <v>164</v>
      </c>
      <c r="B5" s="219" t="s">
        <v>42</v>
      </c>
      <c r="C5" s="219" t="s">
        <v>43</v>
      </c>
      <c r="D5" s="218" t="s">
        <v>42</v>
      </c>
      <c r="E5" s="219" t="s">
        <v>43</v>
      </c>
      <c r="F5" s="218" t="s">
        <v>42</v>
      </c>
      <c r="G5" s="104" t="s">
        <v>43</v>
      </c>
      <c r="H5" s="143"/>
      <c r="M5" s="34"/>
      <c r="N5" s="149"/>
      <c r="O5" s="150"/>
    </row>
    <row r="6" spans="1:15" ht="15" customHeight="1" x14ac:dyDescent="0.25">
      <c r="A6" s="107" t="s">
        <v>165</v>
      </c>
      <c r="B6" s="28">
        <v>33</v>
      </c>
      <c r="C6" s="108">
        <f>(B6/B$10)*100</f>
        <v>36.666666666666664</v>
      </c>
      <c r="D6" s="106">
        <v>71</v>
      </c>
      <c r="E6" s="108">
        <f>(D6/D$10)*100</f>
        <v>58.677685950413228</v>
      </c>
      <c r="F6" s="106">
        <f>B6+D6</f>
        <v>104</v>
      </c>
      <c r="G6" s="109">
        <f>(F6/F$10)*100</f>
        <v>49.289099526066352</v>
      </c>
      <c r="H6" s="144"/>
      <c r="I6" s="145"/>
      <c r="J6" s="61"/>
      <c r="M6" s="34"/>
      <c r="N6" s="149"/>
      <c r="O6" s="150"/>
    </row>
    <row r="7" spans="1:15" ht="15" customHeight="1" x14ac:dyDescent="0.25">
      <c r="A7" s="107" t="s">
        <v>166</v>
      </c>
      <c r="B7" s="28">
        <v>0</v>
      </c>
      <c r="C7" s="108">
        <f>(B7/B$10)*100</f>
        <v>0</v>
      </c>
      <c r="D7" s="107">
        <v>0</v>
      </c>
      <c r="E7" s="108">
        <f>(D7/D$10)*100</f>
        <v>0</v>
      </c>
      <c r="F7" s="106">
        <f>B7+D7</f>
        <v>0</v>
      </c>
      <c r="G7" s="109">
        <f>(F7/F$10)*100</f>
        <v>0</v>
      </c>
      <c r="H7" s="144"/>
      <c r="I7" s="145"/>
      <c r="J7" s="61"/>
      <c r="M7" s="34"/>
      <c r="N7" s="149"/>
      <c r="O7" s="150"/>
    </row>
    <row r="8" spans="1:15" ht="15" customHeight="1" x14ac:dyDescent="0.25">
      <c r="A8" s="107" t="s">
        <v>35</v>
      </c>
      <c r="B8" s="28">
        <v>6</v>
      </c>
      <c r="C8" s="108">
        <f>(B8/B$10)*100</f>
        <v>6.666666666666667</v>
      </c>
      <c r="D8" s="107">
        <v>13</v>
      </c>
      <c r="E8" s="108">
        <f>(D8/D$10)*100</f>
        <v>10.743801652892563</v>
      </c>
      <c r="F8" s="106">
        <f>B8+D8</f>
        <v>19</v>
      </c>
      <c r="G8" s="109">
        <f>(F8/F$10)*100</f>
        <v>9.0047393364928912</v>
      </c>
      <c r="H8" s="144"/>
      <c r="I8" s="145"/>
      <c r="J8" s="61"/>
      <c r="M8" s="34"/>
      <c r="N8" s="149"/>
      <c r="O8" s="150"/>
    </row>
    <row r="9" spans="1:15" ht="15" customHeight="1" x14ac:dyDescent="0.25">
      <c r="A9" s="107" t="s">
        <v>167</v>
      </c>
      <c r="B9" s="28">
        <v>51</v>
      </c>
      <c r="C9" s="108">
        <f>(B9/B$10)*100</f>
        <v>56.666666666666664</v>
      </c>
      <c r="D9" s="107">
        <v>37</v>
      </c>
      <c r="E9" s="108">
        <f>(D9/D$10)*100</f>
        <v>30.578512396694212</v>
      </c>
      <c r="F9" s="106">
        <f>B9+D9</f>
        <v>88</v>
      </c>
      <c r="G9" s="109">
        <f>(F9/F$10)*100</f>
        <v>41.706161137440759</v>
      </c>
      <c r="H9" s="144"/>
      <c r="I9" s="145"/>
      <c r="J9" s="61"/>
      <c r="M9" s="34"/>
      <c r="N9" s="149"/>
      <c r="O9" s="150"/>
    </row>
    <row r="10" spans="1:15" s="146" customFormat="1" ht="15" customHeight="1" x14ac:dyDescent="0.3">
      <c r="A10" s="238" t="s">
        <v>41</v>
      </c>
      <c r="B10" s="233">
        <f>SUM(B6:B9)</f>
        <v>90</v>
      </c>
      <c r="C10" s="236">
        <f>(B10/B$10)*100</f>
        <v>100</v>
      </c>
      <c r="D10" s="233">
        <f>SUM(D6:D9)</f>
        <v>121</v>
      </c>
      <c r="E10" s="234">
        <f>(D10/D$10)*100</f>
        <v>100</v>
      </c>
      <c r="F10" s="235">
        <f>SUM(F6:F9)</f>
        <v>211</v>
      </c>
      <c r="G10" s="236">
        <f>(F10/F$10)*100</f>
        <v>100</v>
      </c>
      <c r="M10" s="34"/>
      <c r="N10" s="149"/>
      <c r="O10" s="150"/>
    </row>
    <row r="11" spans="1:15" ht="13" x14ac:dyDescent="0.25">
      <c r="M11" s="34"/>
      <c r="N11" s="149"/>
      <c r="O11" s="150"/>
    </row>
    <row r="12" spans="1:15" ht="13" x14ac:dyDescent="0.25">
      <c r="A12" s="21" t="s">
        <v>195</v>
      </c>
      <c r="M12" s="34"/>
      <c r="N12" s="149"/>
      <c r="O12" s="150"/>
    </row>
    <row r="13" spans="1:15" ht="13" x14ac:dyDescent="0.25">
      <c r="A13" s="22" t="s">
        <v>393</v>
      </c>
      <c r="M13" s="34"/>
      <c r="N13" s="149"/>
      <c r="O13" s="150"/>
    </row>
    <row r="14" spans="1:15" ht="13" x14ac:dyDescent="0.25">
      <c r="M14" s="34"/>
      <c r="N14" s="149"/>
      <c r="O14" s="150"/>
    </row>
    <row r="15" spans="1:15" ht="13" x14ac:dyDescent="0.3">
      <c r="A15" s="3" t="s">
        <v>325</v>
      </c>
      <c r="M15" s="34"/>
      <c r="N15" s="149"/>
      <c r="O15" s="150"/>
    </row>
    <row r="16" spans="1:15" ht="13" x14ac:dyDescent="0.3">
      <c r="A16" s="220"/>
      <c r="B16" s="262" t="s">
        <v>193</v>
      </c>
      <c r="C16" s="262"/>
      <c r="D16" s="262"/>
      <c r="E16" s="263"/>
      <c r="F16" s="264" t="s">
        <v>161</v>
      </c>
      <c r="G16" s="263"/>
      <c r="M16" s="30"/>
    </row>
    <row r="17" spans="1:15" ht="13" x14ac:dyDescent="0.3">
      <c r="A17" s="221"/>
      <c r="B17" s="265" t="s">
        <v>162</v>
      </c>
      <c r="C17" s="265"/>
      <c r="D17" s="266" t="s">
        <v>163</v>
      </c>
      <c r="E17" s="265"/>
      <c r="F17" s="102"/>
      <c r="G17" s="103"/>
      <c r="M17" s="31"/>
      <c r="N17" s="148"/>
      <c r="O17" s="148"/>
    </row>
    <row r="18" spans="1:15" ht="13" x14ac:dyDescent="0.3">
      <c r="A18" s="218" t="s">
        <v>171</v>
      </c>
      <c r="B18" s="219" t="s">
        <v>42</v>
      </c>
      <c r="C18" s="219" t="s">
        <v>43</v>
      </c>
      <c r="D18" s="218" t="s">
        <v>42</v>
      </c>
      <c r="E18" s="219" t="s">
        <v>43</v>
      </c>
      <c r="F18" s="218" t="s">
        <v>42</v>
      </c>
      <c r="G18" s="104" t="s">
        <v>43</v>
      </c>
      <c r="M18" s="33"/>
      <c r="N18" s="149"/>
      <c r="O18" s="150"/>
    </row>
    <row r="19" spans="1:15" ht="15" customHeight="1" x14ac:dyDescent="0.25">
      <c r="A19" s="107" t="s">
        <v>172</v>
      </c>
      <c r="B19" s="28">
        <v>14</v>
      </c>
      <c r="C19" s="108">
        <f t="shared" ref="C19:C25" si="0">(B19/B$25)*100</f>
        <v>15.555555555555555</v>
      </c>
      <c r="D19" s="106">
        <v>39</v>
      </c>
      <c r="E19" s="108">
        <f t="shared" ref="E19:E25" si="1">(D19/D$25)*100</f>
        <v>32.231404958677686</v>
      </c>
      <c r="F19" s="106">
        <f t="shared" ref="F19:F24" si="2">B19+D19</f>
        <v>53</v>
      </c>
      <c r="G19" s="109">
        <f t="shared" ref="G19:G25" si="3">(F19/F$25)*100</f>
        <v>25.118483412322274</v>
      </c>
      <c r="H19" s="144"/>
      <c r="I19" s="145"/>
      <c r="J19" s="61"/>
      <c r="M19" s="34"/>
      <c r="N19" s="149"/>
      <c r="O19" s="150"/>
    </row>
    <row r="20" spans="1:15" ht="15" customHeight="1" x14ac:dyDescent="0.25">
      <c r="A20" s="107" t="s">
        <v>173</v>
      </c>
      <c r="B20" s="28">
        <v>12</v>
      </c>
      <c r="C20" s="108">
        <f t="shared" si="0"/>
        <v>13.333333333333334</v>
      </c>
      <c r="D20" s="106">
        <v>24</v>
      </c>
      <c r="E20" s="108">
        <f t="shared" si="1"/>
        <v>19.834710743801654</v>
      </c>
      <c r="F20" s="106">
        <f t="shared" si="2"/>
        <v>36</v>
      </c>
      <c r="G20" s="109">
        <f t="shared" si="3"/>
        <v>17.061611374407583</v>
      </c>
      <c r="H20" s="144"/>
      <c r="I20" s="145"/>
      <c r="J20" s="61"/>
      <c r="M20" s="34"/>
      <c r="N20" s="149"/>
      <c r="O20" s="150"/>
    </row>
    <row r="21" spans="1:15" ht="15" customHeight="1" x14ac:dyDescent="0.25">
      <c r="A21" s="107" t="s">
        <v>174</v>
      </c>
      <c r="B21" s="28">
        <v>4</v>
      </c>
      <c r="C21" s="108">
        <f t="shared" si="0"/>
        <v>4.4444444444444446</v>
      </c>
      <c r="D21" s="107">
        <v>9</v>
      </c>
      <c r="E21" s="108">
        <f t="shared" si="1"/>
        <v>7.4380165289256199</v>
      </c>
      <c r="F21" s="106">
        <f t="shared" si="2"/>
        <v>13</v>
      </c>
      <c r="G21" s="109">
        <f t="shared" si="3"/>
        <v>6.1611374407582939</v>
      </c>
      <c r="H21" s="144"/>
      <c r="I21" s="145"/>
      <c r="J21" s="61"/>
      <c r="M21" s="34"/>
      <c r="N21" s="149"/>
      <c r="O21" s="150"/>
    </row>
    <row r="22" spans="1:15" ht="15" customHeight="1" x14ac:dyDescent="0.25">
      <c r="A22" s="107" t="s">
        <v>175</v>
      </c>
      <c r="B22" s="28">
        <v>2</v>
      </c>
      <c r="C22" s="108">
        <f t="shared" si="0"/>
        <v>2.2222222222222223</v>
      </c>
      <c r="D22" s="107">
        <v>8</v>
      </c>
      <c r="E22" s="108">
        <f t="shared" si="1"/>
        <v>6.6115702479338845</v>
      </c>
      <c r="F22" s="106">
        <f t="shared" si="2"/>
        <v>10</v>
      </c>
      <c r="G22" s="109">
        <f t="shared" si="3"/>
        <v>4.7393364928909953</v>
      </c>
      <c r="H22" s="144"/>
      <c r="I22" s="145"/>
      <c r="J22" s="61"/>
      <c r="M22" s="34"/>
      <c r="N22" s="149"/>
      <c r="O22" s="150"/>
    </row>
    <row r="23" spans="1:15" ht="15" customHeight="1" x14ac:dyDescent="0.25">
      <c r="A23" s="107" t="s">
        <v>176</v>
      </c>
      <c r="B23" s="28">
        <v>8</v>
      </c>
      <c r="C23" s="108">
        <f t="shared" si="0"/>
        <v>8.8888888888888893</v>
      </c>
      <c r="D23" s="107">
        <v>6</v>
      </c>
      <c r="E23" s="108">
        <f t="shared" si="1"/>
        <v>4.9586776859504136</v>
      </c>
      <c r="F23" s="106">
        <f t="shared" si="2"/>
        <v>14</v>
      </c>
      <c r="G23" s="109">
        <f t="shared" si="3"/>
        <v>6.6350710900473935</v>
      </c>
      <c r="H23" s="144"/>
      <c r="I23" s="145"/>
      <c r="J23" s="61"/>
      <c r="M23" s="34"/>
      <c r="N23" s="149"/>
      <c r="O23" s="150"/>
    </row>
    <row r="24" spans="1:15" ht="15" customHeight="1" x14ac:dyDescent="0.25">
      <c r="A24" s="107" t="s">
        <v>167</v>
      </c>
      <c r="B24" s="28">
        <v>50</v>
      </c>
      <c r="C24" s="108">
        <f t="shared" si="0"/>
        <v>55.555555555555557</v>
      </c>
      <c r="D24" s="107">
        <v>35</v>
      </c>
      <c r="E24" s="108">
        <f t="shared" si="1"/>
        <v>28.925619834710741</v>
      </c>
      <c r="F24" s="106">
        <f t="shared" si="2"/>
        <v>85</v>
      </c>
      <c r="G24" s="109">
        <f t="shared" si="3"/>
        <v>40.284360189573462</v>
      </c>
      <c r="H24" s="144"/>
      <c r="I24" s="145"/>
      <c r="J24" s="61"/>
      <c r="M24" s="34"/>
      <c r="N24" s="149"/>
      <c r="O24" s="150"/>
    </row>
    <row r="25" spans="1:15" s="146" customFormat="1" ht="15" customHeight="1" x14ac:dyDescent="0.3">
      <c r="A25" s="238" t="s">
        <v>41</v>
      </c>
      <c r="B25" s="233">
        <f>SUM(B19:B24)</f>
        <v>90</v>
      </c>
      <c r="C25" s="236">
        <f t="shared" si="0"/>
        <v>100</v>
      </c>
      <c r="D25" s="233">
        <f>SUM(D19:D24)</f>
        <v>121</v>
      </c>
      <c r="E25" s="234">
        <f t="shared" si="1"/>
        <v>100</v>
      </c>
      <c r="F25" s="235">
        <f>SUM(F19:F24)</f>
        <v>211</v>
      </c>
      <c r="G25" s="236">
        <f t="shared" si="3"/>
        <v>100</v>
      </c>
      <c r="M25" s="34"/>
      <c r="N25" s="149"/>
      <c r="O25" s="150"/>
    </row>
    <row r="26" spans="1:15" s="146" customFormat="1" ht="13" x14ac:dyDescent="0.25">
      <c r="A26"/>
      <c r="B26"/>
      <c r="C26"/>
      <c r="D26"/>
      <c r="E26"/>
      <c r="F26"/>
      <c r="G26"/>
      <c r="M26" s="34"/>
      <c r="N26" s="149"/>
      <c r="O26" s="150"/>
    </row>
    <row r="27" spans="1:15" ht="13" x14ac:dyDescent="0.25">
      <c r="A27" s="21" t="s">
        <v>195</v>
      </c>
      <c r="M27" s="34"/>
      <c r="N27" s="149"/>
      <c r="O27" s="150"/>
    </row>
    <row r="28" spans="1:15" ht="13" x14ac:dyDescent="0.25">
      <c r="A28" s="22" t="s">
        <v>393</v>
      </c>
      <c r="M28" s="34"/>
      <c r="N28" s="149"/>
      <c r="O28" s="150"/>
    </row>
    <row r="29" spans="1:15" ht="13" x14ac:dyDescent="0.25">
      <c r="M29" s="34"/>
      <c r="N29" s="149"/>
      <c r="O29" s="150"/>
    </row>
    <row r="30" spans="1:15" ht="13" x14ac:dyDescent="0.3">
      <c r="A30" s="3" t="s">
        <v>329</v>
      </c>
      <c r="M30" s="34"/>
      <c r="N30" s="35"/>
    </row>
    <row r="31" spans="1:15" ht="13" x14ac:dyDescent="0.3">
      <c r="A31" s="220"/>
      <c r="B31" s="262" t="s">
        <v>193</v>
      </c>
      <c r="C31" s="262"/>
      <c r="D31" s="262"/>
      <c r="E31" s="263"/>
      <c r="F31" s="264" t="s">
        <v>161</v>
      </c>
      <c r="G31" s="263"/>
      <c r="M31" s="30"/>
    </row>
    <row r="32" spans="1:15" ht="13" x14ac:dyDescent="0.3">
      <c r="A32" s="221"/>
      <c r="B32" s="265" t="s">
        <v>162</v>
      </c>
      <c r="C32" s="265"/>
      <c r="D32" s="266" t="s">
        <v>163</v>
      </c>
      <c r="E32" s="265"/>
      <c r="F32" s="102"/>
      <c r="G32" s="103"/>
      <c r="M32" s="33"/>
      <c r="N32" s="148"/>
      <c r="O32" s="148"/>
    </row>
    <row r="33" spans="1:15" ht="13" x14ac:dyDescent="0.3">
      <c r="A33" s="218" t="s">
        <v>194</v>
      </c>
      <c r="B33" s="219" t="s">
        <v>42</v>
      </c>
      <c r="C33" s="219" t="s">
        <v>43</v>
      </c>
      <c r="D33" s="218" t="s">
        <v>42</v>
      </c>
      <c r="E33" s="219" t="s">
        <v>43</v>
      </c>
      <c r="F33" s="218" t="s">
        <v>42</v>
      </c>
      <c r="G33" s="104" t="s">
        <v>43</v>
      </c>
      <c r="M33" s="34"/>
      <c r="N33" s="149"/>
      <c r="O33" s="150"/>
    </row>
    <row r="34" spans="1:15" ht="15" customHeight="1" x14ac:dyDescent="0.25">
      <c r="A34" s="107" t="s">
        <v>179</v>
      </c>
      <c r="B34" s="28">
        <v>6</v>
      </c>
      <c r="C34" s="108">
        <f t="shared" ref="C34:C43" si="4">(B34/B$43)*100</f>
        <v>6.666666666666667</v>
      </c>
      <c r="D34" s="107">
        <v>8</v>
      </c>
      <c r="E34" s="108">
        <f t="shared" ref="E34:E43" si="5">(D34/D$43)*100</f>
        <v>6.6115702479338845</v>
      </c>
      <c r="F34" s="106">
        <f t="shared" ref="F34:F42" si="6">B34+D34</f>
        <v>14</v>
      </c>
      <c r="G34" s="109">
        <f t="shared" ref="G34:G43" si="7">(F34/F$43)*100</f>
        <v>6.6350710900473935</v>
      </c>
      <c r="H34" s="144"/>
      <c r="I34" s="145"/>
      <c r="J34" s="61"/>
      <c r="M34" s="34"/>
      <c r="N34" s="149"/>
      <c r="O34" s="150"/>
    </row>
    <row r="35" spans="1:15" ht="15" customHeight="1" x14ac:dyDescent="0.25">
      <c r="A35" s="107" t="s">
        <v>180</v>
      </c>
      <c r="B35" s="28">
        <v>23</v>
      </c>
      <c r="C35" s="108">
        <f t="shared" si="4"/>
        <v>25.555555555555554</v>
      </c>
      <c r="D35" s="106">
        <v>44</v>
      </c>
      <c r="E35" s="108">
        <f t="shared" si="5"/>
        <v>36.363636363636367</v>
      </c>
      <c r="F35" s="106">
        <f t="shared" si="6"/>
        <v>67</v>
      </c>
      <c r="G35" s="109">
        <f t="shared" si="7"/>
        <v>31.753554502369667</v>
      </c>
      <c r="H35" s="144"/>
      <c r="I35" s="145"/>
      <c r="J35" s="61"/>
      <c r="M35" s="34"/>
      <c r="N35" s="149"/>
      <c r="O35" s="150"/>
    </row>
    <row r="36" spans="1:15" ht="15" customHeight="1" x14ac:dyDescent="0.25">
      <c r="A36" s="107" t="s">
        <v>181</v>
      </c>
      <c r="B36" s="28">
        <v>3</v>
      </c>
      <c r="C36" s="108">
        <f t="shared" si="4"/>
        <v>3.3333333333333335</v>
      </c>
      <c r="D36" s="107">
        <v>9</v>
      </c>
      <c r="E36" s="108">
        <f t="shared" si="5"/>
        <v>7.4380165289256199</v>
      </c>
      <c r="F36" s="106">
        <f t="shared" si="6"/>
        <v>12</v>
      </c>
      <c r="G36" s="109">
        <f t="shared" si="7"/>
        <v>5.6872037914691944</v>
      </c>
      <c r="H36" s="144"/>
      <c r="I36" s="145"/>
      <c r="J36" s="61"/>
      <c r="M36" s="34"/>
      <c r="N36" s="149"/>
      <c r="O36" s="150"/>
    </row>
    <row r="37" spans="1:15" ht="15" customHeight="1" x14ac:dyDescent="0.25">
      <c r="A37" s="107" t="s">
        <v>182</v>
      </c>
      <c r="B37" s="28">
        <v>0</v>
      </c>
      <c r="C37" s="108">
        <f t="shared" si="4"/>
        <v>0</v>
      </c>
      <c r="D37" s="107">
        <v>0</v>
      </c>
      <c r="E37" s="108">
        <f t="shared" si="5"/>
        <v>0</v>
      </c>
      <c r="F37" s="106">
        <f t="shared" si="6"/>
        <v>0</v>
      </c>
      <c r="G37" s="109">
        <f t="shared" si="7"/>
        <v>0</v>
      </c>
      <c r="H37" s="144"/>
      <c r="I37" s="145"/>
      <c r="J37" s="61"/>
      <c r="M37" s="34"/>
      <c r="N37" s="149"/>
      <c r="O37" s="150"/>
    </row>
    <row r="38" spans="1:15" ht="15" customHeight="1" x14ac:dyDescent="0.25">
      <c r="A38" s="107" t="s">
        <v>183</v>
      </c>
      <c r="B38" s="28">
        <v>9</v>
      </c>
      <c r="C38" s="108">
        <f t="shared" si="4"/>
        <v>10</v>
      </c>
      <c r="D38" s="107">
        <v>19</v>
      </c>
      <c r="E38" s="108">
        <f t="shared" si="5"/>
        <v>15.702479338842975</v>
      </c>
      <c r="F38" s="106">
        <f t="shared" si="6"/>
        <v>28</v>
      </c>
      <c r="G38" s="109">
        <f t="shared" si="7"/>
        <v>13.270142180094787</v>
      </c>
      <c r="H38" s="144"/>
      <c r="I38" s="145"/>
      <c r="J38" s="61"/>
      <c r="M38" s="34"/>
      <c r="N38" s="149"/>
      <c r="O38" s="150"/>
    </row>
    <row r="39" spans="1:15" ht="15" customHeight="1" x14ac:dyDescent="0.25">
      <c r="A39" s="107" t="s">
        <v>184</v>
      </c>
      <c r="B39" s="28">
        <v>0</v>
      </c>
      <c r="C39" s="108">
        <f t="shared" si="4"/>
        <v>0</v>
      </c>
      <c r="D39" s="107">
        <v>0</v>
      </c>
      <c r="E39" s="108">
        <f t="shared" si="5"/>
        <v>0</v>
      </c>
      <c r="F39" s="106">
        <f t="shared" si="6"/>
        <v>0</v>
      </c>
      <c r="G39" s="109">
        <f t="shared" si="7"/>
        <v>0</v>
      </c>
      <c r="H39" s="144"/>
      <c r="I39" s="145"/>
      <c r="J39" s="61"/>
      <c r="M39" s="34"/>
      <c r="N39" s="149"/>
      <c r="O39" s="150"/>
    </row>
    <row r="40" spans="1:15" ht="15" customHeight="1" x14ac:dyDescent="0.25">
      <c r="A40" s="107" t="s">
        <v>185</v>
      </c>
      <c r="B40" s="28">
        <v>0</v>
      </c>
      <c r="C40" s="108">
        <f t="shared" si="4"/>
        <v>0</v>
      </c>
      <c r="D40" s="107">
        <v>3</v>
      </c>
      <c r="E40" s="108">
        <f t="shared" si="5"/>
        <v>2.4793388429752068</v>
      </c>
      <c r="F40" s="106">
        <f t="shared" si="6"/>
        <v>3</v>
      </c>
      <c r="G40" s="109">
        <f t="shared" si="7"/>
        <v>1.4218009478672986</v>
      </c>
      <c r="H40" s="144"/>
      <c r="I40" s="145"/>
      <c r="J40" s="61"/>
      <c r="M40" s="34"/>
      <c r="N40" s="149"/>
      <c r="O40" s="150"/>
    </row>
    <row r="41" spans="1:15" ht="15" customHeight="1" x14ac:dyDescent="0.25">
      <c r="A41" s="107" t="s">
        <v>167</v>
      </c>
      <c r="B41" s="28">
        <v>49</v>
      </c>
      <c r="C41" s="108">
        <f t="shared" si="4"/>
        <v>54.444444444444443</v>
      </c>
      <c r="D41" s="107">
        <v>38</v>
      </c>
      <c r="E41" s="108">
        <f t="shared" si="5"/>
        <v>31.404958677685951</v>
      </c>
      <c r="F41" s="106">
        <f t="shared" si="6"/>
        <v>87</v>
      </c>
      <c r="G41" s="109">
        <f t="shared" si="7"/>
        <v>41.232227488151658</v>
      </c>
      <c r="H41" s="144"/>
      <c r="I41" s="145"/>
      <c r="J41" s="61"/>
      <c r="M41" s="34"/>
      <c r="N41" s="149"/>
      <c r="O41" s="150"/>
    </row>
    <row r="42" spans="1:15" ht="15" customHeight="1" x14ac:dyDescent="0.25">
      <c r="A42" s="107" t="s">
        <v>186</v>
      </c>
      <c r="B42" s="28">
        <v>0</v>
      </c>
      <c r="C42" s="108">
        <f t="shared" si="4"/>
        <v>0</v>
      </c>
      <c r="D42" s="107">
        <v>0</v>
      </c>
      <c r="E42" s="108">
        <f t="shared" si="5"/>
        <v>0</v>
      </c>
      <c r="F42" s="106">
        <f t="shared" si="6"/>
        <v>0</v>
      </c>
      <c r="G42" s="109">
        <f t="shared" si="7"/>
        <v>0</v>
      </c>
      <c r="H42" s="144"/>
      <c r="I42" s="145"/>
      <c r="J42" s="61"/>
      <c r="M42" s="34"/>
      <c r="N42" s="149"/>
      <c r="O42" s="150"/>
    </row>
    <row r="43" spans="1:15" s="146" customFormat="1" ht="15" customHeight="1" x14ac:dyDescent="0.3">
      <c r="A43" s="238" t="s">
        <v>41</v>
      </c>
      <c r="B43" s="233">
        <f>SUM(B34:B42)</f>
        <v>90</v>
      </c>
      <c r="C43" s="236">
        <f t="shared" si="4"/>
        <v>100</v>
      </c>
      <c r="D43" s="233">
        <f>SUM(D34:D42)</f>
        <v>121</v>
      </c>
      <c r="E43" s="236">
        <f t="shared" si="5"/>
        <v>100</v>
      </c>
      <c r="F43" s="235">
        <f>SUM(F34:F42)</f>
        <v>211</v>
      </c>
      <c r="G43" s="236">
        <f t="shared" si="7"/>
        <v>100</v>
      </c>
      <c r="M43" s="34"/>
      <c r="N43" s="149"/>
      <c r="O43" s="150"/>
    </row>
    <row r="44" spans="1:15" ht="12.75" customHeight="1" x14ac:dyDescent="0.25">
      <c r="A44" s="147"/>
      <c r="B44" s="147"/>
      <c r="C44" s="147"/>
      <c r="D44" s="147"/>
      <c r="E44" s="147"/>
      <c r="F44" s="147"/>
      <c r="G44" s="147"/>
      <c r="M44" s="34"/>
      <c r="N44" s="149"/>
      <c r="O44" s="150"/>
    </row>
    <row r="45" spans="1:15" ht="13" x14ac:dyDescent="0.25">
      <c r="A45" s="21" t="s">
        <v>195</v>
      </c>
      <c r="M45" s="34"/>
      <c r="N45" s="149"/>
      <c r="O45" s="150"/>
    </row>
    <row r="46" spans="1:15" ht="13" x14ac:dyDescent="0.25">
      <c r="A46" s="22" t="s">
        <v>393</v>
      </c>
      <c r="M46" s="34"/>
      <c r="N46" s="149"/>
      <c r="O46" s="150"/>
    </row>
    <row r="47" spans="1:15" ht="13" x14ac:dyDescent="0.25">
      <c r="M47" s="34"/>
      <c r="N47" s="149"/>
      <c r="O47" s="150"/>
    </row>
    <row r="48" spans="1:15" ht="13" x14ac:dyDescent="0.25">
      <c r="M48" s="34"/>
      <c r="N48" s="149"/>
      <c r="O48" s="150"/>
    </row>
    <row r="49" spans="13:15" ht="13" x14ac:dyDescent="0.25">
      <c r="M49" s="34"/>
      <c r="N49" s="149"/>
      <c r="O49" s="150"/>
    </row>
    <row r="50" spans="13:15" ht="13" x14ac:dyDescent="0.25">
      <c r="M50" s="34"/>
      <c r="N50" s="149"/>
      <c r="O50" s="150"/>
    </row>
    <row r="51" spans="13:15" ht="13" x14ac:dyDescent="0.25">
      <c r="M51" s="34"/>
      <c r="N51" s="149"/>
      <c r="O51" s="150"/>
    </row>
    <row r="52" spans="13:15" ht="13" x14ac:dyDescent="0.25">
      <c r="M52" s="34"/>
      <c r="N52" s="35"/>
    </row>
    <row r="53" spans="13:15" ht="13" x14ac:dyDescent="0.25">
      <c r="M53" s="34"/>
      <c r="N53" s="35"/>
    </row>
    <row r="54" spans="13:15" ht="13" x14ac:dyDescent="0.25">
      <c r="M54" s="34"/>
      <c r="N54" s="35"/>
    </row>
    <row r="55" spans="13:15" ht="13" x14ac:dyDescent="0.25">
      <c r="M55" s="34"/>
      <c r="N55" s="35"/>
    </row>
    <row r="56" spans="13:15" ht="13" x14ac:dyDescent="0.25">
      <c r="M56" s="34"/>
      <c r="N56" s="35"/>
    </row>
    <row r="57" spans="13:15" ht="13" x14ac:dyDescent="0.25">
      <c r="M57" s="34"/>
      <c r="N57" s="35"/>
    </row>
  </sheetData>
  <mergeCells count="12">
    <mergeCell ref="B3:E3"/>
    <mergeCell ref="F3:G3"/>
    <mergeCell ref="B4:C4"/>
    <mergeCell ref="D4:E4"/>
    <mergeCell ref="B16:E16"/>
    <mergeCell ref="F16:G16"/>
    <mergeCell ref="B17:C17"/>
    <mergeCell ref="D17:E17"/>
    <mergeCell ref="B31:E31"/>
    <mergeCell ref="F31:G31"/>
    <mergeCell ref="B32:C32"/>
    <mergeCell ref="D32:E32"/>
  </mergeCells>
  <conditionalFormatting sqref="A6:G10 A19:G25 A34:G43">
    <cfRule type="expression" dxfId="1" priority="1">
      <formula>MOD(ROW(),2)=1</formula>
    </cfRule>
  </conditionalFormatting>
  <hyperlinks>
    <hyperlink ref="A2" location="TOC!A1" display="Return to Table of Contents"/>
  </hyperlinks>
  <pageMargins left="0.25" right="0.25" top="0.75" bottom="0.75" header="0.3" footer="0.3"/>
  <pageSetup scale="81" orientation="landscape" r:id="rId1"/>
  <headerFooter>
    <oddHeader>&amp;L&amp;"Arial,Bold"2018-19&amp;"Arial,Regular" &amp;"Arial,Bold Italic"Survey of Allied Dental Education&amp;"Arial,Regular"
&amp;"Arial,Bold"Report 3: Dental Laboratory Technology Education Programs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workbookViewId="0"/>
  </sheetViews>
  <sheetFormatPr defaultColWidth="9.1796875" defaultRowHeight="12.5" x14ac:dyDescent="0.25"/>
  <cols>
    <col min="1" max="1" width="23.54296875" style="1" customWidth="1"/>
    <col min="2" max="2" width="22" style="1" customWidth="1"/>
    <col min="3" max="3" width="15.453125" style="1" customWidth="1"/>
    <col min="4" max="4" width="9.453125" style="1" bestFit="1" customWidth="1"/>
    <col min="5" max="16384" width="9.1796875" style="1"/>
  </cols>
  <sheetData>
    <row r="1" spans="1:8" ht="13" x14ac:dyDescent="0.3">
      <c r="A1" s="3" t="s">
        <v>328</v>
      </c>
    </row>
    <row r="2" spans="1:8" ht="13" x14ac:dyDescent="0.3">
      <c r="A2" s="3" t="s">
        <v>204</v>
      </c>
    </row>
    <row r="3" spans="1:8" x14ac:dyDescent="0.25">
      <c r="A3" s="11" t="s">
        <v>196</v>
      </c>
    </row>
    <row r="4" spans="1:8" ht="13" thickBot="1" x14ac:dyDescent="0.3"/>
    <row r="5" spans="1:8" ht="13.5" thickBot="1" x14ac:dyDescent="0.3">
      <c r="B5" s="1" t="s">
        <v>20</v>
      </c>
      <c r="C5" s="138">
        <v>465</v>
      </c>
    </row>
    <row r="6" spans="1:8" ht="13.5" thickBot="1" x14ac:dyDescent="0.3">
      <c r="B6" s="1" t="s">
        <v>198</v>
      </c>
      <c r="C6" s="1">
        <v>234</v>
      </c>
      <c r="D6" s="1">
        <f>234/465</f>
        <v>0.50322580645161286</v>
      </c>
      <c r="F6" s="56" t="s">
        <v>53</v>
      </c>
      <c r="G6" s="57" t="s">
        <v>54</v>
      </c>
      <c r="H6" s="1">
        <f>SUM(G7:G8)</f>
        <v>234</v>
      </c>
    </row>
    <row r="7" spans="1:8" ht="13.5" thickBot="1" x14ac:dyDescent="0.3">
      <c r="B7" s="1" t="s">
        <v>200</v>
      </c>
      <c r="C7" s="137">
        <v>229</v>
      </c>
      <c r="D7" s="1">
        <f>229/465</f>
        <v>0.49247311827956991</v>
      </c>
      <c r="F7" s="58" t="s">
        <v>197</v>
      </c>
      <c r="G7" s="59">
        <v>193</v>
      </c>
    </row>
    <row r="8" spans="1:8" ht="13" x14ac:dyDescent="0.25">
      <c r="B8" s="151" t="s">
        <v>202</v>
      </c>
      <c r="C8" s="138">
        <v>186</v>
      </c>
      <c r="D8" s="1">
        <f>186/465</f>
        <v>0.4</v>
      </c>
      <c r="F8" s="58" t="s">
        <v>199</v>
      </c>
      <c r="G8" s="59">
        <v>41</v>
      </c>
    </row>
    <row r="9" spans="1:8" ht="13" x14ac:dyDescent="0.25">
      <c r="B9" s="151"/>
      <c r="C9" s="33"/>
      <c r="D9" s="1">
        <f>186/229</f>
        <v>0.81222707423580787</v>
      </c>
      <c r="F9" s="58" t="s">
        <v>201</v>
      </c>
      <c r="G9" s="59">
        <v>229</v>
      </c>
    </row>
    <row r="10" spans="1:8" ht="13" x14ac:dyDescent="0.25">
      <c r="F10" s="58" t="s">
        <v>203</v>
      </c>
      <c r="G10" s="59">
        <v>186</v>
      </c>
    </row>
    <row r="25" spans="1:16384" s="28" customFormat="1" x14ac:dyDescent="0.25">
      <c r="A25" s="152"/>
      <c r="B25" s="152"/>
      <c r="C25" s="152"/>
      <c r="D25" s="152"/>
      <c r="E25" s="152"/>
      <c r="F25" s="1"/>
      <c r="G25" s="1"/>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c r="DW25" s="152"/>
      <c r="DX25" s="152"/>
      <c r="DY25" s="152"/>
      <c r="DZ25" s="152"/>
      <c r="EA25" s="152"/>
      <c r="EB25" s="152"/>
      <c r="EC25" s="152"/>
      <c r="ED25" s="152"/>
      <c r="EE25" s="152"/>
      <c r="EF25" s="152"/>
      <c r="EG25" s="152"/>
      <c r="EH25" s="152"/>
      <c r="EI25" s="152"/>
      <c r="EJ25" s="152"/>
      <c r="EK25" s="152"/>
      <c r="EL25" s="152"/>
      <c r="EM25" s="152"/>
      <c r="EN25" s="152"/>
      <c r="EO25" s="152"/>
      <c r="EP25" s="152"/>
      <c r="EQ25" s="152"/>
      <c r="ER25" s="152"/>
      <c r="ES25" s="152"/>
      <c r="ET25" s="152"/>
      <c r="EU25" s="152"/>
      <c r="EV25" s="152"/>
      <c r="EW25" s="152"/>
      <c r="EX25" s="152"/>
      <c r="EY25" s="152"/>
      <c r="EZ25" s="152"/>
      <c r="FA25" s="152"/>
      <c r="FB25" s="152"/>
      <c r="FC25" s="152"/>
      <c r="FD25" s="152"/>
      <c r="FE25" s="152"/>
      <c r="FF25" s="152"/>
      <c r="FG25" s="152"/>
      <c r="FH25" s="152"/>
      <c r="FI25" s="152"/>
      <c r="FJ25" s="152"/>
      <c r="FK25" s="152"/>
      <c r="FL25" s="152"/>
      <c r="FM25" s="152"/>
      <c r="FN25" s="152"/>
      <c r="FO25" s="152"/>
      <c r="FP25" s="152"/>
      <c r="FQ25" s="152"/>
      <c r="FR25" s="152"/>
      <c r="FS25" s="152"/>
      <c r="FT25" s="152"/>
      <c r="FU25" s="152"/>
      <c r="FV25" s="152"/>
      <c r="FW25" s="152"/>
      <c r="FX25" s="152"/>
      <c r="FY25" s="152"/>
      <c r="FZ25" s="152"/>
      <c r="GA25" s="152"/>
      <c r="GB25" s="152"/>
      <c r="GC25" s="152"/>
      <c r="GD25" s="152"/>
      <c r="GE25" s="152"/>
      <c r="GF25" s="152"/>
      <c r="GG25" s="152"/>
      <c r="GH25" s="152"/>
      <c r="GI25" s="152"/>
      <c r="GJ25" s="152"/>
      <c r="GK25" s="152"/>
      <c r="GL25" s="152"/>
      <c r="GM25" s="152"/>
      <c r="GN25" s="152"/>
      <c r="GO25" s="152"/>
      <c r="GP25" s="152"/>
      <c r="GQ25" s="152"/>
      <c r="GR25" s="152"/>
      <c r="GS25" s="152"/>
      <c r="GT25" s="152"/>
      <c r="GU25" s="152"/>
      <c r="GV25" s="152"/>
      <c r="GW25" s="152"/>
      <c r="GX25" s="152"/>
      <c r="GY25" s="152"/>
      <c r="GZ25" s="152"/>
      <c r="HA25" s="152"/>
      <c r="HB25" s="152"/>
      <c r="HC25" s="152"/>
      <c r="HD25" s="152"/>
      <c r="HE25" s="152"/>
      <c r="HF25" s="152"/>
      <c r="HG25" s="152"/>
      <c r="HH25" s="152"/>
      <c r="HI25" s="152"/>
      <c r="HJ25" s="152"/>
      <c r="HK25" s="152"/>
      <c r="HL25" s="152"/>
      <c r="HM25" s="152"/>
      <c r="HN25" s="152"/>
      <c r="HO25" s="152"/>
      <c r="HP25" s="152"/>
      <c r="HQ25" s="152"/>
      <c r="HR25" s="152"/>
      <c r="HS25" s="152"/>
      <c r="HT25" s="152"/>
      <c r="HU25" s="152"/>
      <c r="HV25" s="152"/>
      <c r="HW25" s="152"/>
      <c r="HX25" s="152"/>
      <c r="HY25" s="152"/>
      <c r="HZ25" s="152"/>
      <c r="IA25" s="152"/>
      <c r="IB25" s="152"/>
      <c r="IC25" s="152"/>
      <c r="ID25" s="152"/>
      <c r="IE25" s="152"/>
      <c r="IF25" s="152"/>
      <c r="IG25" s="152"/>
      <c r="IH25" s="152"/>
      <c r="II25" s="152"/>
      <c r="IJ25" s="152"/>
      <c r="IK25" s="152"/>
      <c r="IL25" s="152"/>
      <c r="IM25" s="152"/>
      <c r="IN25" s="152"/>
      <c r="IO25" s="152"/>
      <c r="IP25" s="152"/>
      <c r="IQ25" s="152"/>
      <c r="IR25" s="152"/>
      <c r="IS25" s="152"/>
      <c r="IT25" s="152"/>
      <c r="IU25" s="152"/>
      <c r="IV25" s="152"/>
      <c r="IW25" s="152"/>
      <c r="IX25" s="152"/>
      <c r="IY25" s="152"/>
      <c r="IZ25" s="152"/>
      <c r="JA25" s="152"/>
      <c r="JB25" s="152"/>
      <c r="JC25" s="152"/>
      <c r="JD25" s="152"/>
      <c r="JE25" s="152"/>
      <c r="JF25" s="152"/>
      <c r="JG25" s="152"/>
      <c r="JH25" s="152"/>
      <c r="JI25" s="152"/>
      <c r="JJ25" s="152"/>
      <c r="JK25" s="152"/>
      <c r="JL25" s="152"/>
      <c r="JM25" s="152"/>
      <c r="JN25" s="152"/>
      <c r="JO25" s="152"/>
      <c r="JP25" s="152"/>
      <c r="JQ25" s="152"/>
      <c r="JR25" s="152"/>
      <c r="JS25" s="152"/>
      <c r="JT25" s="152"/>
      <c r="JU25" s="152"/>
      <c r="JV25" s="152"/>
      <c r="JW25" s="152"/>
      <c r="JX25" s="152"/>
      <c r="JY25" s="152"/>
      <c r="JZ25" s="152"/>
      <c r="KA25" s="152"/>
      <c r="KB25" s="152"/>
      <c r="KC25" s="152"/>
      <c r="KD25" s="152"/>
      <c r="KE25" s="152"/>
      <c r="KF25" s="152"/>
      <c r="KG25" s="152"/>
      <c r="KH25" s="152"/>
      <c r="KI25" s="152"/>
      <c r="KJ25" s="152"/>
      <c r="KK25" s="152"/>
      <c r="KL25" s="152"/>
      <c r="KM25" s="152"/>
      <c r="KN25" s="152"/>
      <c r="KO25" s="152"/>
      <c r="KP25" s="152"/>
      <c r="KQ25" s="152"/>
      <c r="KR25" s="152"/>
      <c r="KS25" s="152"/>
      <c r="KT25" s="152"/>
      <c r="KU25" s="152"/>
      <c r="KV25" s="152"/>
      <c r="KW25" s="152"/>
      <c r="KX25" s="152"/>
      <c r="KY25" s="152"/>
      <c r="KZ25" s="152"/>
      <c r="LA25" s="152"/>
      <c r="LB25" s="152"/>
      <c r="LC25" s="152"/>
      <c r="LD25" s="152"/>
      <c r="LE25" s="152"/>
      <c r="LF25" s="152"/>
      <c r="LG25" s="152"/>
      <c r="LH25" s="152"/>
      <c r="LI25" s="152"/>
      <c r="LJ25" s="152"/>
      <c r="LK25" s="152"/>
      <c r="LL25" s="152"/>
      <c r="LM25" s="152"/>
      <c r="LN25" s="152"/>
      <c r="LO25" s="152"/>
      <c r="LP25" s="152"/>
      <c r="LQ25" s="152"/>
      <c r="LR25" s="152"/>
      <c r="LS25" s="152"/>
      <c r="LT25" s="152"/>
      <c r="LU25" s="152"/>
      <c r="LV25" s="152"/>
      <c r="LW25" s="152"/>
      <c r="LX25" s="152"/>
      <c r="LY25" s="152"/>
      <c r="LZ25" s="152"/>
      <c r="MA25" s="152"/>
      <c r="MB25" s="152"/>
      <c r="MC25" s="152"/>
      <c r="MD25" s="152"/>
      <c r="ME25" s="152"/>
      <c r="MF25" s="152"/>
      <c r="MG25" s="152"/>
      <c r="MH25" s="152"/>
      <c r="MI25" s="152"/>
      <c r="MJ25" s="152"/>
      <c r="MK25" s="152"/>
      <c r="ML25" s="152"/>
      <c r="MM25" s="152"/>
      <c r="MN25" s="152"/>
      <c r="MO25" s="152"/>
      <c r="MP25" s="152"/>
      <c r="MQ25" s="152"/>
      <c r="MR25" s="152"/>
      <c r="MS25" s="152"/>
      <c r="MT25" s="152"/>
      <c r="MU25" s="152"/>
      <c r="MV25" s="152"/>
      <c r="MW25" s="152"/>
      <c r="MX25" s="152"/>
      <c r="MY25" s="152"/>
      <c r="MZ25" s="152"/>
      <c r="NA25" s="152"/>
      <c r="NB25" s="152"/>
      <c r="NC25" s="152"/>
      <c r="ND25" s="152"/>
      <c r="NE25" s="152"/>
      <c r="NF25" s="152"/>
      <c r="NG25" s="152"/>
      <c r="NH25" s="152"/>
      <c r="NI25" s="152"/>
      <c r="NJ25" s="152"/>
      <c r="NK25" s="152"/>
      <c r="NL25" s="152"/>
      <c r="NM25" s="152"/>
      <c r="NN25" s="152"/>
      <c r="NO25" s="152"/>
      <c r="NP25" s="152"/>
      <c r="NQ25" s="152"/>
      <c r="NR25" s="152"/>
      <c r="NS25" s="152"/>
      <c r="NT25" s="152"/>
      <c r="NU25" s="152"/>
      <c r="NV25" s="152"/>
      <c r="NW25" s="152"/>
      <c r="NX25" s="152"/>
      <c r="NY25" s="152"/>
      <c r="NZ25" s="152"/>
      <c r="OA25" s="152"/>
      <c r="OB25" s="152"/>
      <c r="OC25" s="152"/>
      <c r="OD25" s="152"/>
      <c r="OE25" s="152"/>
      <c r="OF25" s="152"/>
      <c r="OG25" s="152"/>
      <c r="OH25" s="152"/>
      <c r="OI25" s="152"/>
      <c r="OJ25" s="152"/>
      <c r="OK25" s="152"/>
      <c r="OL25" s="152"/>
      <c r="OM25" s="152"/>
      <c r="ON25" s="152"/>
      <c r="OO25" s="152"/>
      <c r="OP25" s="152"/>
      <c r="OQ25" s="152"/>
      <c r="OR25" s="152"/>
      <c r="OS25" s="152"/>
      <c r="OT25" s="152"/>
      <c r="OU25" s="152"/>
      <c r="OV25" s="152"/>
      <c r="OW25" s="152"/>
      <c r="OX25" s="152"/>
      <c r="OY25" s="152"/>
      <c r="OZ25" s="152"/>
      <c r="PA25" s="152"/>
      <c r="PB25" s="152"/>
      <c r="PC25" s="152"/>
      <c r="PD25" s="152"/>
      <c r="PE25" s="152"/>
      <c r="PF25" s="152"/>
      <c r="PG25" s="152"/>
      <c r="PH25" s="152"/>
      <c r="PI25" s="152"/>
      <c r="PJ25" s="152"/>
      <c r="PK25" s="152"/>
      <c r="PL25" s="152"/>
      <c r="PM25" s="152"/>
      <c r="PN25" s="152"/>
      <c r="PO25" s="152"/>
      <c r="PP25" s="152"/>
      <c r="PQ25" s="152"/>
      <c r="PR25" s="152"/>
      <c r="PS25" s="152"/>
      <c r="PT25" s="152"/>
      <c r="PU25" s="152"/>
      <c r="PV25" s="152"/>
      <c r="PW25" s="152"/>
      <c r="PX25" s="152"/>
      <c r="PY25" s="152"/>
      <c r="PZ25" s="152"/>
      <c r="QA25" s="152"/>
      <c r="QB25" s="152"/>
      <c r="QC25" s="152"/>
      <c r="QD25" s="152"/>
      <c r="QE25" s="152"/>
      <c r="QF25" s="152"/>
      <c r="QG25" s="152"/>
      <c r="QH25" s="152"/>
      <c r="QI25" s="152"/>
      <c r="QJ25" s="152"/>
      <c r="QK25" s="152"/>
      <c r="QL25" s="152"/>
      <c r="QM25" s="152"/>
      <c r="QN25" s="152"/>
      <c r="QO25" s="152"/>
      <c r="QP25" s="152"/>
      <c r="QQ25" s="152"/>
      <c r="QR25" s="152"/>
      <c r="QS25" s="152"/>
      <c r="QT25" s="152"/>
      <c r="QU25" s="152"/>
      <c r="QV25" s="152"/>
      <c r="QW25" s="152"/>
      <c r="QX25" s="152"/>
      <c r="QY25" s="152"/>
      <c r="QZ25" s="152"/>
      <c r="RA25" s="152"/>
      <c r="RB25" s="152"/>
      <c r="RC25" s="152"/>
      <c r="RD25" s="152"/>
      <c r="RE25" s="152"/>
      <c r="RF25" s="152"/>
      <c r="RG25" s="152"/>
      <c r="RH25" s="152"/>
      <c r="RI25" s="152"/>
      <c r="RJ25" s="152"/>
      <c r="RK25" s="152"/>
      <c r="RL25" s="152"/>
      <c r="RM25" s="152"/>
      <c r="RN25" s="152"/>
      <c r="RO25" s="152"/>
      <c r="RP25" s="152"/>
      <c r="RQ25" s="152"/>
      <c r="RR25" s="152"/>
      <c r="RS25" s="152"/>
      <c r="RT25" s="152"/>
      <c r="RU25" s="152"/>
      <c r="RV25" s="152"/>
      <c r="RW25" s="152"/>
      <c r="RX25" s="152"/>
      <c r="RY25" s="152"/>
      <c r="RZ25" s="152"/>
      <c r="SA25" s="152"/>
      <c r="SB25" s="152"/>
      <c r="SC25" s="152"/>
      <c r="SD25" s="152"/>
      <c r="SE25" s="152"/>
      <c r="SF25" s="152"/>
      <c r="SG25" s="152"/>
      <c r="SH25" s="152"/>
      <c r="SI25" s="152"/>
      <c r="SJ25" s="152"/>
      <c r="SK25" s="152"/>
      <c r="SL25" s="152"/>
      <c r="SM25" s="152"/>
      <c r="SN25" s="152"/>
      <c r="SO25" s="152"/>
      <c r="SP25" s="152"/>
      <c r="SQ25" s="152"/>
      <c r="SR25" s="152"/>
      <c r="SS25" s="152"/>
      <c r="ST25" s="152"/>
      <c r="SU25" s="152"/>
      <c r="SV25" s="152"/>
      <c r="SW25" s="152"/>
      <c r="SX25" s="152"/>
      <c r="SY25" s="152"/>
      <c r="SZ25" s="152"/>
      <c r="TA25" s="152"/>
      <c r="TB25" s="152"/>
      <c r="TC25" s="152"/>
      <c r="TD25" s="152"/>
      <c r="TE25" s="152"/>
      <c r="TF25" s="152"/>
      <c r="TG25" s="152"/>
      <c r="TH25" s="152"/>
      <c r="TI25" s="152"/>
      <c r="TJ25" s="152"/>
      <c r="TK25" s="152"/>
      <c r="TL25" s="152"/>
      <c r="TM25" s="152"/>
      <c r="TN25" s="152"/>
      <c r="TO25" s="152"/>
      <c r="TP25" s="152"/>
      <c r="TQ25" s="152"/>
      <c r="TR25" s="152"/>
      <c r="TS25" s="152"/>
      <c r="TT25" s="152"/>
      <c r="TU25" s="152"/>
      <c r="TV25" s="152"/>
      <c r="TW25" s="152"/>
      <c r="TX25" s="152"/>
      <c r="TY25" s="152"/>
      <c r="TZ25" s="152"/>
      <c r="UA25" s="152"/>
      <c r="UB25" s="152"/>
      <c r="UC25" s="152"/>
      <c r="UD25" s="152"/>
      <c r="UE25" s="152"/>
      <c r="UF25" s="152"/>
      <c r="UG25" s="152"/>
      <c r="UH25" s="152"/>
      <c r="UI25" s="152"/>
      <c r="UJ25" s="152"/>
      <c r="UK25" s="152"/>
      <c r="UL25" s="152"/>
      <c r="UM25" s="152"/>
      <c r="UN25" s="152"/>
      <c r="UO25" s="152"/>
      <c r="UP25" s="152"/>
      <c r="UQ25" s="152"/>
      <c r="UR25" s="152"/>
      <c r="US25" s="152"/>
      <c r="UT25" s="152"/>
      <c r="UU25" s="152"/>
      <c r="UV25" s="152"/>
      <c r="UW25" s="152"/>
      <c r="UX25" s="152"/>
      <c r="UY25" s="152"/>
      <c r="UZ25" s="152"/>
      <c r="VA25" s="152"/>
      <c r="VB25" s="152"/>
      <c r="VC25" s="152"/>
      <c r="VD25" s="152"/>
      <c r="VE25" s="152"/>
      <c r="VF25" s="152"/>
      <c r="VG25" s="152"/>
      <c r="VH25" s="152"/>
      <c r="VI25" s="152"/>
      <c r="VJ25" s="152"/>
      <c r="VK25" s="152"/>
      <c r="VL25" s="152"/>
      <c r="VM25" s="152"/>
      <c r="VN25" s="152"/>
      <c r="VO25" s="152"/>
      <c r="VP25" s="152"/>
      <c r="VQ25" s="152"/>
      <c r="VR25" s="152"/>
      <c r="VS25" s="152"/>
      <c r="VT25" s="152"/>
      <c r="VU25" s="152"/>
      <c r="VV25" s="152"/>
      <c r="VW25" s="152"/>
      <c r="VX25" s="152"/>
      <c r="VY25" s="152"/>
      <c r="VZ25" s="152"/>
      <c r="WA25" s="152"/>
      <c r="WB25" s="152"/>
      <c r="WC25" s="152"/>
      <c r="WD25" s="152"/>
      <c r="WE25" s="152"/>
      <c r="WF25" s="152"/>
      <c r="WG25" s="152"/>
      <c r="WH25" s="152"/>
      <c r="WI25" s="152"/>
      <c r="WJ25" s="152"/>
      <c r="WK25" s="152"/>
      <c r="WL25" s="152"/>
      <c r="WM25" s="152"/>
      <c r="WN25" s="152"/>
      <c r="WO25" s="152"/>
      <c r="WP25" s="152"/>
      <c r="WQ25" s="152"/>
      <c r="WR25" s="152"/>
      <c r="WS25" s="152"/>
      <c r="WT25" s="152"/>
      <c r="WU25" s="152"/>
      <c r="WV25" s="152"/>
      <c r="WW25" s="152"/>
      <c r="WX25" s="152"/>
      <c r="WY25" s="152"/>
      <c r="WZ25" s="152"/>
      <c r="XA25" s="152"/>
      <c r="XB25" s="152"/>
      <c r="XC25" s="152"/>
      <c r="XD25" s="152"/>
      <c r="XE25" s="152"/>
      <c r="XF25" s="152"/>
      <c r="XG25" s="152"/>
      <c r="XH25" s="152"/>
      <c r="XI25" s="152"/>
      <c r="XJ25" s="152"/>
      <c r="XK25" s="152"/>
      <c r="XL25" s="152"/>
      <c r="XM25" s="152"/>
      <c r="XN25" s="152"/>
      <c r="XO25" s="152"/>
      <c r="XP25" s="152"/>
      <c r="XQ25" s="152"/>
      <c r="XR25" s="152"/>
      <c r="XS25" s="152"/>
      <c r="XT25" s="152"/>
      <c r="XU25" s="152"/>
      <c r="XV25" s="152"/>
      <c r="XW25" s="152"/>
      <c r="XX25" s="152"/>
      <c r="XY25" s="152"/>
      <c r="XZ25" s="152"/>
      <c r="YA25" s="152"/>
      <c r="YB25" s="152"/>
      <c r="YC25" s="152"/>
      <c r="YD25" s="152"/>
      <c r="YE25" s="152"/>
      <c r="YF25" s="152"/>
      <c r="YG25" s="152"/>
      <c r="YH25" s="152"/>
      <c r="YI25" s="152"/>
      <c r="YJ25" s="152"/>
      <c r="YK25" s="152"/>
      <c r="YL25" s="152"/>
      <c r="YM25" s="152"/>
      <c r="YN25" s="152"/>
      <c r="YO25" s="152"/>
      <c r="YP25" s="152"/>
      <c r="YQ25" s="152"/>
      <c r="YR25" s="152"/>
      <c r="YS25" s="152"/>
      <c r="YT25" s="152"/>
      <c r="YU25" s="152"/>
      <c r="YV25" s="152"/>
      <c r="YW25" s="152"/>
      <c r="YX25" s="152"/>
      <c r="YY25" s="152"/>
      <c r="YZ25" s="152"/>
      <c r="ZA25" s="152"/>
      <c r="ZB25" s="152"/>
      <c r="ZC25" s="152"/>
      <c r="ZD25" s="152"/>
      <c r="ZE25" s="152"/>
      <c r="ZF25" s="152"/>
      <c r="ZG25" s="152"/>
      <c r="ZH25" s="152"/>
      <c r="ZI25" s="152"/>
      <c r="ZJ25" s="152"/>
      <c r="ZK25" s="152"/>
      <c r="ZL25" s="152"/>
      <c r="ZM25" s="152"/>
      <c r="ZN25" s="152"/>
      <c r="ZO25" s="152"/>
      <c r="ZP25" s="152"/>
      <c r="ZQ25" s="152"/>
      <c r="ZR25" s="152"/>
      <c r="ZS25" s="152"/>
      <c r="ZT25" s="152"/>
      <c r="ZU25" s="152"/>
      <c r="ZV25" s="152"/>
      <c r="ZW25" s="152"/>
      <c r="ZX25" s="152"/>
      <c r="ZY25" s="152"/>
      <c r="ZZ25" s="152"/>
      <c r="AAA25" s="152"/>
      <c r="AAB25" s="152"/>
      <c r="AAC25" s="152"/>
      <c r="AAD25" s="152"/>
      <c r="AAE25" s="152"/>
      <c r="AAF25" s="152"/>
      <c r="AAG25" s="152"/>
      <c r="AAH25" s="152"/>
      <c r="AAI25" s="152"/>
      <c r="AAJ25" s="152"/>
      <c r="AAK25" s="152"/>
      <c r="AAL25" s="152"/>
      <c r="AAM25" s="152"/>
      <c r="AAN25" s="152"/>
      <c r="AAO25" s="152"/>
      <c r="AAP25" s="152"/>
      <c r="AAQ25" s="152"/>
      <c r="AAR25" s="152"/>
      <c r="AAS25" s="152"/>
      <c r="AAT25" s="152"/>
      <c r="AAU25" s="152"/>
      <c r="AAV25" s="152"/>
      <c r="AAW25" s="152"/>
      <c r="AAX25" s="152"/>
      <c r="AAY25" s="152"/>
      <c r="AAZ25" s="152"/>
      <c r="ABA25" s="152"/>
      <c r="ABB25" s="152"/>
      <c r="ABC25" s="152"/>
      <c r="ABD25" s="152"/>
      <c r="ABE25" s="152"/>
      <c r="ABF25" s="152"/>
      <c r="ABG25" s="152"/>
      <c r="ABH25" s="152"/>
      <c r="ABI25" s="152"/>
      <c r="ABJ25" s="152"/>
      <c r="ABK25" s="152"/>
      <c r="ABL25" s="152"/>
      <c r="ABM25" s="152"/>
      <c r="ABN25" s="152"/>
      <c r="ABO25" s="152"/>
      <c r="ABP25" s="152"/>
      <c r="ABQ25" s="152"/>
      <c r="ABR25" s="152"/>
      <c r="ABS25" s="152"/>
      <c r="ABT25" s="152"/>
      <c r="ABU25" s="152"/>
      <c r="ABV25" s="152"/>
      <c r="ABW25" s="152"/>
      <c r="ABX25" s="152"/>
      <c r="ABY25" s="152"/>
      <c r="ABZ25" s="152"/>
      <c r="ACA25" s="152"/>
      <c r="ACB25" s="152"/>
      <c r="ACC25" s="152"/>
      <c r="ACD25" s="152"/>
      <c r="ACE25" s="152"/>
      <c r="ACF25" s="152"/>
      <c r="ACG25" s="152"/>
      <c r="ACH25" s="152"/>
      <c r="ACI25" s="152"/>
      <c r="ACJ25" s="152"/>
      <c r="ACK25" s="152"/>
      <c r="ACL25" s="152"/>
      <c r="ACM25" s="152"/>
      <c r="ACN25" s="152"/>
      <c r="ACO25" s="152"/>
      <c r="ACP25" s="152"/>
      <c r="ACQ25" s="152"/>
      <c r="ACR25" s="152"/>
      <c r="ACS25" s="152"/>
      <c r="ACT25" s="152"/>
      <c r="ACU25" s="152"/>
      <c r="ACV25" s="152"/>
      <c r="ACW25" s="152"/>
      <c r="ACX25" s="152"/>
      <c r="ACY25" s="152"/>
      <c r="ACZ25" s="152"/>
      <c r="ADA25" s="152"/>
      <c r="ADB25" s="152"/>
      <c r="ADC25" s="152"/>
      <c r="ADD25" s="152"/>
      <c r="ADE25" s="152"/>
      <c r="ADF25" s="152"/>
      <c r="ADG25" s="152"/>
      <c r="ADH25" s="152"/>
      <c r="ADI25" s="152"/>
      <c r="ADJ25" s="152"/>
      <c r="ADK25" s="152"/>
      <c r="ADL25" s="152"/>
      <c r="ADM25" s="152"/>
      <c r="ADN25" s="152"/>
      <c r="ADO25" s="152"/>
      <c r="ADP25" s="152"/>
      <c r="ADQ25" s="152"/>
      <c r="ADR25" s="152"/>
      <c r="ADS25" s="152"/>
      <c r="ADT25" s="152"/>
      <c r="ADU25" s="152"/>
      <c r="ADV25" s="152"/>
      <c r="ADW25" s="152"/>
      <c r="ADX25" s="152"/>
      <c r="ADY25" s="152"/>
      <c r="ADZ25" s="152"/>
      <c r="AEA25" s="152"/>
      <c r="AEB25" s="152"/>
      <c r="AEC25" s="152"/>
      <c r="AED25" s="152"/>
      <c r="AEE25" s="152"/>
      <c r="AEF25" s="152"/>
      <c r="AEG25" s="152"/>
      <c r="AEH25" s="152"/>
      <c r="AEI25" s="152"/>
      <c r="AEJ25" s="152"/>
      <c r="AEK25" s="152"/>
      <c r="AEL25" s="152"/>
      <c r="AEM25" s="152"/>
      <c r="AEN25" s="152"/>
      <c r="AEO25" s="152"/>
      <c r="AEP25" s="152"/>
      <c r="AEQ25" s="152"/>
      <c r="AER25" s="152"/>
      <c r="AES25" s="152"/>
      <c r="AET25" s="152"/>
      <c r="AEU25" s="152"/>
      <c r="AEV25" s="152"/>
      <c r="AEW25" s="152"/>
      <c r="AEX25" s="152"/>
      <c r="AEY25" s="152"/>
      <c r="AEZ25" s="152"/>
      <c r="AFA25" s="152"/>
      <c r="AFB25" s="152"/>
      <c r="AFC25" s="152"/>
      <c r="AFD25" s="152"/>
      <c r="AFE25" s="152"/>
      <c r="AFF25" s="152"/>
      <c r="AFG25" s="152"/>
      <c r="AFH25" s="152"/>
      <c r="AFI25" s="152"/>
      <c r="AFJ25" s="152"/>
      <c r="AFK25" s="152"/>
      <c r="AFL25" s="152"/>
      <c r="AFM25" s="152"/>
      <c r="AFN25" s="152"/>
      <c r="AFO25" s="152"/>
      <c r="AFP25" s="152"/>
      <c r="AFQ25" s="152"/>
      <c r="AFR25" s="152"/>
      <c r="AFS25" s="152"/>
      <c r="AFT25" s="152"/>
      <c r="AFU25" s="152"/>
      <c r="AFV25" s="152"/>
      <c r="AFW25" s="152"/>
      <c r="AFX25" s="152"/>
      <c r="AFY25" s="152"/>
      <c r="AFZ25" s="152"/>
      <c r="AGA25" s="152"/>
      <c r="AGB25" s="152"/>
      <c r="AGC25" s="152"/>
      <c r="AGD25" s="152"/>
      <c r="AGE25" s="152"/>
      <c r="AGF25" s="152"/>
      <c r="AGG25" s="152"/>
      <c r="AGH25" s="152"/>
      <c r="AGI25" s="152"/>
      <c r="AGJ25" s="152"/>
      <c r="AGK25" s="152"/>
      <c r="AGL25" s="152"/>
      <c r="AGM25" s="152"/>
      <c r="AGN25" s="152"/>
      <c r="AGO25" s="152"/>
      <c r="AGP25" s="152"/>
      <c r="AGQ25" s="152"/>
      <c r="AGR25" s="152"/>
      <c r="AGS25" s="152"/>
      <c r="AGT25" s="152"/>
      <c r="AGU25" s="152"/>
      <c r="AGV25" s="152"/>
      <c r="AGW25" s="152"/>
      <c r="AGX25" s="152"/>
      <c r="AGY25" s="152"/>
      <c r="AGZ25" s="152"/>
      <c r="AHA25" s="152"/>
      <c r="AHB25" s="152"/>
      <c r="AHC25" s="152"/>
      <c r="AHD25" s="152"/>
      <c r="AHE25" s="152"/>
      <c r="AHF25" s="152"/>
      <c r="AHG25" s="152"/>
      <c r="AHH25" s="152"/>
      <c r="AHI25" s="152"/>
      <c r="AHJ25" s="152"/>
      <c r="AHK25" s="152"/>
      <c r="AHL25" s="152"/>
      <c r="AHM25" s="152"/>
      <c r="AHN25" s="152"/>
      <c r="AHO25" s="152"/>
      <c r="AHP25" s="152"/>
      <c r="AHQ25" s="152"/>
      <c r="AHR25" s="152"/>
      <c r="AHS25" s="152"/>
      <c r="AHT25" s="152"/>
      <c r="AHU25" s="152"/>
      <c r="AHV25" s="152"/>
      <c r="AHW25" s="152"/>
      <c r="AHX25" s="152"/>
      <c r="AHY25" s="152"/>
      <c r="AHZ25" s="152"/>
      <c r="AIA25" s="152"/>
      <c r="AIB25" s="152"/>
      <c r="AIC25" s="152"/>
      <c r="AID25" s="152"/>
      <c r="AIE25" s="152"/>
      <c r="AIF25" s="152"/>
      <c r="AIG25" s="152"/>
      <c r="AIH25" s="152"/>
      <c r="AII25" s="152"/>
      <c r="AIJ25" s="152"/>
      <c r="AIK25" s="152"/>
      <c r="AIL25" s="152"/>
      <c r="AIM25" s="152"/>
      <c r="AIN25" s="152"/>
      <c r="AIO25" s="152"/>
      <c r="AIP25" s="152"/>
      <c r="AIQ25" s="152"/>
      <c r="AIR25" s="152"/>
      <c r="AIS25" s="152"/>
      <c r="AIT25" s="152"/>
      <c r="AIU25" s="152"/>
      <c r="AIV25" s="152"/>
      <c r="AIW25" s="152"/>
      <c r="AIX25" s="152"/>
      <c r="AIY25" s="152"/>
      <c r="AIZ25" s="152"/>
      <c r="AJA25" s="152"/>
      <c r="AJB25" s="152"/>
      <c r="AJC25" s="152"/>
      <c r="AJD25" s="152"/>
      <c r="AJE25" s="152"/>
      <c r="AJF25" s="152"/>
      <c r="AJG25" s="152"/>
      <c r="AJH25" s="152"/>
      <c r="AJI25" s="152"/>
      <c r="AJJ25" s="152"/>
      <c r="AJK25" s="152"/>
      <c r="AJL25" s="152"/>
      <c r="AJM25" s="152"/>
      <c r="AJN25" s="152"/>
      <c r="AJO25" s="152"/>
      <c r="AJP25" s="152"/>
      <c r="AJQ25" s="152"/>
      <c r="AJR25" s="152"/>
      <c r="AJS25" s="152"/>
      <c r="AJT25" s="152"/>
      <c r="AJU25" s="152"/>
      <c r="AJV25" s="152"/>
      <c r="AJW25" s="152"/>
      <c r="AJX25" s="152"/>
      <c r="AJY25" s="152"/>
      <c r="AJZ25" s="152"/>
      <c r="AKA25" s="152"/>
      <c r="AKB25" s="152"/>
      <c r="AKC25" s="152"/>
      <c r="AKD25" s="152"/>
      <c r="AKE25" s="152"/>
      <c r="AKF25" s="152"/>
      <c r="AKG25" s="152"/>
      <c r="AKH25" s="152"/>
      <c r="AKI25" s="152"/>
      <c r="AKJ25" s="152"/>
      <c r="AKK25" s="152"/>
      <c r="AKL25" s="152"/>
      <c r="AKM25" s="152"/>
      <c r="AKN25" s="152"/>
      <c r="AKO25" s="152"/>
      <c r="AKP25" s="152"/>
      <c r="AKQ25" s="152"/>
      <c r="AKR25" s="152"/>
      <c r="AKS25" s="152"/>
      <c r="AKT25" s="152"/>
      <c r="AKU25" s="152"/>
      <c r="AKV25" s="152"/>
      <c r="AKW25" s="152"/>
      <c r="AKX25" s="152"/>
      <c r="AKY25" s="152"/>
      <c r="AKZ25" s="152"/>
      <c r="ALA25" s="152"/>
      <c r="ALB25" s="152"/>
      <c r="ALC25" s="152"/>
      <c r="ALD25" s="152"/>
      <c r="ALE25" s="152"/>
      <c r="ALF25" s="152"/>
      <c r="ALG25" s="152"/>
      <c r="ALH25" s="152"/>
      <c r="ALI25" s="152"/>
      <c r="ALJ25" s="152"/>
      <c r="ALK25" s="152"/>
      <c r="ALL25" s="152"/>
      <c r="ALM25" s="152"/>
      <c r="ALN25" s="152"/>
      <c r="ALO25" s="152"/>
      <c r="ALP25" s="152"/>
      <c r="ALQ25" s="152"/>
      <c r="ALR25" s="152"/>
      <c r="ALS25" s="152"/>
      <c r="ALT25" s="152"/>
      <c r="ALU25" s="152"/>
      <c r="ALV25" s="152"/>
      <c r="ALW25" s="152"/>
      <c r="ALX25" s="152"/>
      <c r="ALY25" s="152"/>
      <c r="ALZ25" s="152"/>
      <c r="AMA25" s="152"/>
      <c r="AMB25" s="152"/>
      <c r="AMC25" s="152"/>
      <c r="AMD25" s="152"/>
      <c r="AME25" s="152"/>
      <c r="AMF25" s="152"/>
      <c r="AMG25" s="152"/>
      <c r="AMH25" s="152"/>
      <c r="AMI25" s="152"/>
      <c r="AMJ25" s="152"/>
      <c r="AMK25" s="152"/>
      <c r="AML25" s="152"/>
      <c r="AMM25" s="152"/>
      <c r="AMN25" s="152"/>
      <c r="AMO25" s="152"/>
      <c r="AMP25" s="152"/>
      <c r="AMQ25" s="152"/>
      <c r="AMR25" s="152"/>
      <c r="AMS25" s="152"/>
      <c r="AMT25" s="152"/>
      <c r="AMU25" s="152"/>
      <c r="AMV25" s="152"/>
      <c r="AMW25" s="152"/>
      <c r="AMX25" s="152"/>
      <c r="AMY25" s="152"/>
      <c r="AMZ25" s="152"/>
      <c r="ANA25" s="152"/>
      <c r="ANB25" s="152"/>
      <c r="ANC25" s="152"/>
      <c r="AND25" s="152"/>
      <c r="ANE25" s="152"/>
      <c r="ANF25" s="152"/>
      <c r="ANG25" s="152"/>
      <c r="ANH25" s="152"/>
      <c r="ANI25" s="152"/>
      <c r="ANJ25" s="152"/>
      <c r="ANK25" s="152"/>
      <c r="ANL25" s="152"/>
      <c r="ANM25" s="152"/>
      <c r="ANN25" s="152"/>
      <c r="ANO25" s="152"/>
      <c r="ANP25" s="152"/>
      <c r="ANQ25" s="152"/>
      <c r="ANR25" s="152"/>
      <c r="ANS25" s="152"/>
      <c r="ANT25" s="152"/>
      <c r="ANU25" s="152"/>
      <c r="ANV25" s="152"/>
      <c r="ANW25" s="152"/>
      <c r="ANX25" s="152"/>
      <c r="ANY25" s="152"/>
      <c r="ANZ25" s="152"/>
      <c r="AOA25" s="152"/>
      <c r="AOB25" s="152"/>
      <c r="AOC25" s="152"/>
      <c r="AOD25" s="152"/>
      <c r="AOE25" s="152"/>
      <c r="AOF25" s="152"/>
      <c r="AOG25" s="152"/>
      <c r="AOH25" s="152"/>
      <c r="AOI25" s="152"/>
      <c r="AOJ25" s="152"/>
      <c r="AOK25" s="152"/>
      <c r="AOL25" s="152"/>
      <c r="AOM25" s="152"/>
      <c r="AON25" s="152"/>
      <c r="AOO25" s="152"/>
      <c r="AOP25" s="152"/>
      <c r="AOQ25" s="152"/>
      <c r="AOR25" s="152"/>
      <c r="AOS25" s="152"/>
      <c r="AOT25" s="152"/>
      <c r="AOU25" s="152"/>
      <c r="AOV25" s="152"/>
      <c r="AOW25" s="152"/>
      <c r="AOX25" s="152"/>
      <c r="AOY25" s="152"/>
      <c r="AOZ25" s="152"/>
      <c r="APA25" s="152"/>
      <c r="APB25" s="152"/>
      <c r="APC25" s="152"/>
      <c r="APD25" s="152"/>
      <c r="APE25" s="152"/>
      <c r="APF25" s="152"/>
      <c r="APG25" s="152"/>
      <c r="APH25" s="152"/>
      <c r="API25" s="152"/>
      <c r="APJ25" s="152"/>
      <c r="APK25" s="152"/>
      <c r="APL25" s="152"/>
      <c r="APM25" s="152"/>
      <c r="APN25" s="152"/>
      <c r="APO25" s="152"/>
      <c r="APP25" s="152"/>
      <c r="APQ25" s="152"/>
      <c r="APR25" s="152"/>
      <c r="APS25" s="152"/>
      <c r="APT25" s="152"/>
      <c r="APU25" s="152"/>
      <c r="APV25" s="152"/>
      <c r="APW25" s="152"/>
      <c r="APX25" s="152"/>
      <c r="APY25" s="152"/>
      <c r="APZ25" s="152"/>
      <c r="AQA25" s="152"/>
      <c r="AQB25" s="152"/>
      <c r="AQC25" s="152"/>
      <c r="AQD25" s="152"/>
      <c r="AQE25" s="152"/>
      <c r="AQF25" s="152"/>
      <c r="AQG25" s="152"/>
      <c r="AQH25" s="152"/>
      <c r="AQI25" s="152"/>
      <c r="AQJ25" s="152"/>
      <c r="AQK25" s="152"/>
      <c r="AQL25" s="152"/>
      <c r="AQM25" s="152"/>
      <c r="AQN25" s="152"/>
      <c r="AQO25" s="152"/>
      <c r="AQP25" s="152"/>
      <c r="AQQ25" s="152"/>
      <c r="AQR25" s="152"/>
      <c r="AQS25" s="152"/>
      <c r="AQT25" s="152"/>
      <c r="AQU25" s="152"/>
      <c r="AQV25" s="152"/>
      <c r="AQW25" s="152"/>
      <c r="AQX25" s="152"/>
      <c r="AQY25" s="152"/>
      <c r="AQZ25" s="152"/>
      <c r="ARA25" s="152"/>
      <c r="ARB25" s="152"/>
      <c r="ARC25" s="152"/>
      <c r="ARD25" s="152"/>
      <c r="ARE25" s="152"/>
      <c r="ARF25" s="152"/>
      <c r="ARG25" s="152"/>
      <c r="ARH25" s="152"/>
      <c r="ARI25" s="152"/>
      <c r="ARJ25" s="152"/>
      <c r="ARK25" s="152"/>
      <c r="ARL25" s="152"/>
      <c r="ARM25" s="152"/>
      <c r="ARN25" s="152"/>
      <c r="ARO25" s="152"/>
      <c r="ARP25" s="152"/>
      <c r="ARQ25" s="152"/>
      <c r="ARR25" s="152"/>
      <c r="ARS25" s="152"/>
      <c r="ART25" s="152"/>
      <c r="ARU25" s="152"/>
      <c r="ARV25" s="152"/>
      <c r="ARW25" s="152"/>
      <c r="ARX25" s="152"/>
      <c r="ARY25" s="152"/>
      <c r="ARZ25" s="152"/>
      <c r="ASA25" s="152"/>
      <c r="ASB25" s="152"/>
      <c r="ASC25" s="152"/>
      <c r="ASD25" s="152"/>
      <c r="ASE25" s="152"/>
      <c r="ASF25" s="152"/>
      <c r="ASG25" s="152"/>
      <c r="ASH25" s="152"/>
      <c r="ASI25" s="152"/>
      <c r="ASJ25" s="152"/>
      <c r="ASK25" s="152"/>
      <c r="ASL25" s="152"/>
      <c r="ASM25" s="152"/>
      <c r="ASN25" s="152"/>
      <c r="ASO25" s="152"/>
      <c r="ASP25" s="152"/>
      <c r="ASQ25" s="152"/>
      <c r="ASR25" s="152"/>
      <c r="ASS25" s="152"/>
      <c r="AST25" s="152"/>
      <c r="ASU25" s="152"/>
      <c r="ASV25" s="152"/>
      <c r="ASW25" s="152"/>
      <c r="ASX25" s="152"/>
      <c r="ASY25" s="152"/>
      <c r="ASZ25" s="152"/>
      <c r="ATA25" s="152"/>
      <c r="ATB25" s="152"/>
      <c r="ATC25" s="152"/>
      <c r="ATD25" s="152"/>
      <c r="ATE25" s="152"/>
      <c r="ATF25" s="152"/>
      <c r="ATG25" s="152"/>
      <c r="ATH25" s="152"/>
      <c r="ATI25" s="152"/>
      <c r="ATJ25" s="152"/>
      <c r="ATK25" s="152"/>
      <c r="ATL25" s="152"/>
      <c r="ATM25" s="152"/>
      <c r="ATN25" s="152"/>
      <c r="ATO25" s="152"/>
      <c r="ATP25" s="152"/>
      <c r="ATQ25" s="152"/>
      <c r="ATR25" s="152"/>
      <c r="ATS25" s="152"/>
      <c r="ATT25" s="152"/>
      <c r="ATU25" s="152"/>
      <c r="ATV25" s="152"/>
      <c r="ATW25" s="152"/>
      <c r="ATX25" s="152"/>
      <c r="ATY25" s="152"/>
      <c r="ATZ25" s="152"/>
      <c r="AUA25" s="152"/>
      <c r="AUB25" s="152"/>
      <c r="AUC25" s="152"/>
      <c r="AUD25" s="152"/>
      <c r="AUE25" s="152"/>
      <c r="AUF25" s="152"/>
      <c r="AUG25" s="152"/>
      <c r="AUH25" s="152"/>
      <c r="AUI25" s="152"/>
      <c r="AUJ25" s="152"/>
      <c r="AUK25" s="152"/>
      <c r="AUL25" s="152"/>
      <c r="AUM25" s="152"/>
      <c r="AUN25" s="152"/>
      <c r="AUO25" s="152"/>
      <c r="AUP25" s="152"/>
      <c r="AUQ25" s="152"/>
      <c r="AUR25" s="152"/>
      <c r="AUS25" s="152"/>
      <c r="AUT25" s="152"/>
      <c r="AUU25" s="152"/>
      <c r="AUV25" s="152"/>
      <c r="AUW25" s="152"/>
      <c r="AUX25" s="152"/>
      <c r="AUY25" s="152"/>
      <c r="AUZ25" s="152"/>
      <c r="AVA25" s="152"/>
      <c r="AVB25" s="152"/>
      <c r="AVC25" s="152"/>
      <c r="AVD25" s="152"/>
      <c r="AVE25" s="152"/>
      <c r="AVF25" s="152"/>
      <c r="AVG25" s="152"/>
      <c r="AVH25" s="152"/>
      <c r="AVI25" s="152"/>
      <c r="AVJ25" s="152"/>
      <c r="AVK25" s="152"/>
      <c r="AVL25" s="152"/>
      <c r="AVM25" s="152"/>
      <c r="AVN25" s="152"/>
      <c r="AVO25" s="152"/>
      <c r="AVP25" s="152"/>
      <c r="AVQ25" s="152"/>
      <c r="AVR25" s="152"/>
      <c r="AVS25" s="152"/>
      <c r="AVT25" s="152"/>
      <c r="AVU25" s="152"/>
      <c r="AVV25" s="152"/>
      <c r="AVW25" s="152"/>
      <c r="AVX25" s="152"/>
      <c r="AVY25" s="152"/>
      <c r="AVZ25" s="152"/>
      <c r="AWA25" s="152"/>
      <c r="AWB25" s="152"/>
      <c r="AWC25" s="152"/>
      <c r="AWD25" s="152"/>
      <c r="AWE25" s="152"/>
      <c r="AWF25" s="152"/>
      <c r="AWG25" s="152"/>
      <c r="AWH25" s="152"/>
      <c r="AWI25" s="152"/>
      <c r="AWJ25" s="152"/>
      <c r="AWK25" s="152"/>
      <c r="AWL25" s="152"/>
      <c r="AWM25" s="152"/>
      <c r="AWN25" s="152"/>
      <c r="AWO25" s="152"/>
      <c r="AWP25" s="152"/>
      <c r="AWQ25" s="152"/>
      <c r="AWR25" s="152"/>
      <c r="AWS25" s="152"/>
      <c r="AWT25" s="152"/>
      <c r="AWU25" s="152"/>
      <c r="AWV25" s="152"/>
      <c r="AWW25" s="152"/>
      <c r="AWX25" s="152"/>
      <c r="AWY25" s="152"/>
      <c r="AWZ25" s="152"/>
      <c r="AXA25" s="152"/>
      <c r="AXB25" s="152"/>
      <c r="AXC25" s="152"/>
      <c r="AXD25" s="152"/>
      <c r="AXE25" s="152"/>
      <c r="AXF25" s="152"/>
      <c r="AXG25" s="152"/>
      <c r="AXH25" s="152"/>
      <c r="AXI25" s="152"/>
      <c r="AXJ25" s="152"/>
      <c r="AXK25" s="152"/>
      <c r="AXL25" s="152"/>
      <c r="AXM25" s="152"/>
      <c r="AXN25" s="152"/>
      <c r="AXO25" s="152"/>
      <c r="AXP25" s="152"/>
      <c r="AXQ25" s="152"/>
      <c r="AXR25" s="152"/>
      <c r="AXS25" s="152"/>
      <c r="AXT25" s="152"/>
      <c r="AXU25" s="152"/>
      <c r="AXV25" s="152"/>
      <c r="AXW25" s="152"/>
      <c r="AXX25" s="152"/>
      <c r="AXY25" s="152"/>
      <c r="AXZ25" s="152"/>
      <c r="AYA25" s="152"/>
      <c r="AYB25" s="152"/>
      <c r="AYC25" s="152"/>
      <c r="AYD25" s="152"/>
      <c r="AYE25" s="152"/>
      <c r="AYF25" s="152"/>
      <c r="AYG25" s="152"/>
      <c r="AYH25" s="152"/>
      <c r="AYI25" s="152"/>
      <c r="AYJ25" s="152"/>
      <c r="AYK25" s="152"/>
      <c r="AYL25" s="152"/>
      <c r="AYM25" s="152"/>
      <c r="AYN25" s="152"/>
      <c r="AYO25" s="152"/>
      <c r="AYP25" s="152"/>
      <c r="AYQ25" s="152"/>
      <c r="AYR25" s="152"/>
      <c r="AYS25" s="152"/>
      <c r="AYT25" s="152"/>
      <c r="AYU25" s="152"/>
      <c r="AYV25" s="152"/>
      <c r="AYW25" s="152"/>
      <c r="AYX25" s="152"/>
      <c r="AYY25" s="152"/>
      <c r="AYZ25" s="152"/>
      <c r="AZA25" s="152"/>
      <c r="AZB25" s="152"/>
      <c r="AZC25" s="152"/>
      <c r="AZD25" s="152"/>
      <c r="AZE25" s="152"/>
      <c r="AZF25" s="152"/>
      <c r="AZG25" s="152"/>
      <c r="AZH25" s="152"/>
      <c r="AZI25" s="152"/>
      <c r="AZJ25" s="152"/>
      <c r="AZK25" s="152"/>
      <c r="AZL25" s="152"/>
      <c r="AZM25" s="152"/>
      <c r="AZN25" s="152"/>
      <c r="AZO25" s="152"/>
      <c r="AZP25" s="152"/>
      <c r="AZQ25" s="152"/>
      <c r="AZR25" s="152"/>
      <c r="AZS25" s="152"/>
      <c r="AZT25" s="152"/>
      <c r="AZU25" s="152"/>
      <c r="AZV25" s="152"/>
      <c r="AZW25" s="152"/>
      <c r="AZX25" s="152"/>
      <c r="AZY25" s="152"/>
      <c r="AZZ25" s="152"/>
      <c r="BAA25" s="152"/>
      <c r="BAB25" s="152"/>
      <c r="BAC25" s="152"/>
      <c r="BAD25" s="152"/>
      <c r="BAE25" s="152"/>
      <c r="BAF25" s="152"/>
      <c r="BAG25" s="152"/>
      <c r="BAH25" s="152"/>
      <c r="BAI25" s="152"/>
      <c r="BAJ25" s="152"/>
      <c r="BAK25" s="152"/>
      <c r="BAL25" s="152"/>
      <c r="BAM25" s="152"/>
      <c r="BAN25" s="152"/>
      <c r="BAO25" s="152"/>
      <c r="BAP25" s="152"/>
      <c r="BAQ25" s="152"/>
      <c r="BAR25" s="152"/>
      <c r="BAS25" s="152"/>
      <c r="BAT25" s="152"/>
      <c r="BAU25" s="152"/>
      <c r="BAV25" s="152"/>
      <c r="BAW25" s="152"/>
      <c r="BAX25" s="152"/>
      <c r="BAY25" s="152"/>
      <c r="BAZ25" s="152"/>
      <c r="BBA25" s="152"/>
      <c r="BBB25" s="152"/>
      <c r="BBC25" s="152"/>
      <c r="BBD25" s="152"/>
      <c r="BBE25" s="152"/>
      <c r="BBF25" s="152"/>
      <c r="BBG25" s="152"/>
      <c r="BBH25" s="152"/>
      <c r="BBI25" s="152"/>
      <c r="BBJ25" s="152"/>
      <c r="BBK25" s="152"/>
      <c r="BBL25" s="152"/>
      <c r="BBM25" s="152"/>
      <c r="BBN25" s="152"/>
      <c r="BBO25" s="152"/>
      <c r="BBP25" s="152"/>
      <c r="BBQ25" s="152"/>
      <c r="BBR25" s="152"/>
      <c r="BBS25" s="152"/>
      <c r="BBT25" s="152"/>
      <c r="BBU25" s="152"/>
      <c r="BBV25" s="152"/>
      <c r="BBW25" s="152"/>
      <c r="BBX25" s="152"/>
      <c r="BBY25" s="152"/>
      <c r="BBZ25" s="152"/>
      <c r="BCA25" s="152"/>
      <c r="BCB25" s="152"/>
      <c r="BCC25" s="152"/>
      <c r="BCD25" s="152"/>
      <c r="BCE25" s="152"/>
      <c r="BCF25" s="152"/>
      <c r="BCG25" s="152"/>
      <c r="BCH25" s="152"/>
      <c r="BCI25" s="152"/>
      <c r="BCJ25" s="152"/>
      <c r="BCK25" s="152"/>
      <c r="BCL25" s="152"/>
      <c r="BCM25" s="152"/>
      <c r="BCN25" s="152"/>
      <c r="BCO25" s="152"/>
      <c r="BCP25" s="152"/>
      <c r="BCQ25" s="152"/>
      <c r="BCR25" s="152"/>
      <c r="BCS25" s="152"/>
      <c r="BCT25" s="152"/>
      <c r="BCU25" s="152"/>
      <c r="BCV25" s="152"/>
      <c r="BCW25" s="152"/>
      <c r="BCX25" s="152"/>
      <c r="BCY25" s="152"/>
      <c r="BCZ25" s="152"/>
      <c r="BDA25" s="152"/>
      <c r="BDB25" s="152"/>
      <c r="BDC25" s="152"/>
      <c r="BDD25" s="152"/>
      <c r="BDE25" s="152"/>
      <c r="BDF25" s="152"/>
      <c r="BDG25" s="152"/>
      <c r="BDH25" s="152"/>
      <c r="BDI25" s="152"/>
      <c r="BDJ25" s="152"/>
      <c r="BDK25" s="152"/>
      <c r="BDL25" s="152"/>
      <c r="BDM25" s="152"/>
      <c r="BDN25" s="152"/>
      <c r="BDO25" s="152"/>
      <c r="BDP25" s="152"/>
      <c r="BDQ25" s="152"/>
      <c r="BDR25" s="152"/>
      <c r="BDS25" s="152"/>
      <c r="BDT25" s="152"/>
      <c r="BDU25" s="152"/>
      <c r="BDV25" s="152"/>
      <c r="BDW25" s="152"/>
      <c r="BDX25" s="152"/>
      <c r="BDY25" s="152"/>
      <c r="BDZ25" s="152"/>
      <c r="BEA25" s="152"/>
      <c r="BEB25" s="152"/>
      <c r="BEC25" s="152"/>
      <c r="BED25" s="152"/>
      <c r="BEE25" s="152"/>
      <c r="BEF25" s="152"/>
      <c r="BEG25" s="152"/>
      <c r="BEH25" s="152"/>
      <c r="BEI25" s="152"/>
      <c r="BEJ25" s="152"/>
      <c r="BEK25" s="152"/>
      <c r="BEL25" s="152"/>
      <c r="BEM25" s="152"/>
      <c r="BEN25" s="152"/>
      <c r="BEO25" s="152"/>
      <c r="BEP25" s="152"/>
      <c r="BEQ25" s="152"/>
      <c r="BER25" s="152"/>
      <c r="BES25" s="152"/>
      <c r="BET25" s="152"/>
      <c r="BEU25" s="152"/>
      <c r="BEV25" s="152"/>
      <c r="BEW25" s="152"/>
      <c r="BEX25" s="152"/>
      <c r="BEY25" s="152"/>
      <c r="BEZ25" s="152"/>
      <c r="BFA25" s="152"/>
      <c r="BFB25" s="152"/>
      <c r="BFC25" s="152"/>
      <c r="BFD25" s="152"/>
      <c r="BFE25" s="152"/>
      <c r="BFF25" s="152"/>
      <c r="BFG25" s="152"/>
      <c r="BFH25" s="152"/>
      <c r="BFI25" s="152"/>
      <c r="BFJ25" s="152"/>
      <c r="BFK25" s="152"/>
      <c r="BFL25" s="152"/>
      <c r="BFM25" s="152"/>
      <c r="BFN25" s="152"/>
      <c r="BFO25" s="152"/>
      <c r="BFP25" s="152"/>
      <c r="BFQ25" s="152"/>
      <c r="BFR25" s="152"/>
      <c r="BFS25" s="152"/>
      <c r="BFT25" s="152"/>
      <c r="BFU25" s="152"/>
      <c r="BFV25" s="152"/>
      <c r="BFW25" s="152"/>
      <c r="BFX25" s="152"/>
      <c r="BFY25" s="152"/>
      <c r="BFZ25" s="152"/>
      <c r="BGA25" s="152"/>
      <c r="BGB25" s="152"/>
      <c r="BGC25" s="152"/>
      <c r="BGD25" s="152"/>
      <c r="BGE25" s="152"/>
      <c r="BGF25" s="152"/>
      <c r="BGG25" s="152"/>
      <c r="BGH25" s="152"/>
      <c r="BGI25" s="152"/>
      <c r="BGJ25" s="152"/>
      <c r="BGK25" s="152"/>
      <c r="BGL25" s="152"/>
      <c r="BGM25" s="152"/>
      <c r="BGN25" s="152"/>
      <c r="BGO25" s="152"/>
      <c r="BGP25" s="152"/>
      <c r="BGQ25" s="152"/>
      <c r="BGR25" s="152"/>
      <c r="BGS25" s="152"/>
      <c r="BGT25" s="152"/>
      <c r="BGU25" s="152"/>
      <c r="BGV25" s="152"/>
      <c r="BGW25" s="152"/>
      <c r="BGX25" s="152"/>
      <c r="BGY25" s="152"/>
      <c r="BGZ25" s="152"/>
      <c r="BHA25" s="152"/>
      <c r="BHB25" s="152"/>
      <c r="BHC25" s="152"/>
      <c r="BHD25" s="152"/>
      <c r="BHE25" s="152"/>
      <c r="BHF25" s="152"/>
      <c r="BHG25" s="152"/>
      <c r="BHH25" s="152"/>
      <c r="BHI25" s="152"/>
      <c r="BHJ25" s="152"/>
      <c r="BHK25" s="152"/>
      <c r="BHL25" s="152"/>
      <c r="BHM25" s="152"/>
      <c r="BHN25" s="152"/>
      <c r="BHO25" s="152"/>
      <c r="BHP25" s="152"/>
      <c r="BHQ25" s="152"/>
      <c r="BHR25" s="152"/>
      <c r="BHS25" s="152"/>
      <c r="BHT25" s="152"/>
      <c r="BHU25" s="152"/>
      <c r="BHV25" s="152"/>
      <c r="BHW25" s="152"/>
      <c r="BHX25" s="152"/>
      <c r="BHY25" s="152"/>
      <c r="BHZ25" s="152"/>
      <c r="BIA25" s="152"/>
      <c r="BIB25" s="152"/>
      <c r="BIC25" s="152"/>
      <c r="BID25" s="152"/>
      <c r="BIE25" s="152"/>
      <c r="BIF25" s="152"/>
      <c r="BIG25" s="152"/>
      <c r="BIH25" s="152"/>
      <c r="BII25" s="152"/>
      <c r="BIJ25" s="152"/>
      <c r="BIK25" s="152"/>
      <c r="BIL25" s="152"/>
      <c r="BIM25" s="152"/>
      <c r="BIN25" s="152"/>
      <c r="BIO25" s="152"/>
      <c r="BIP25" s="152"/>
      <c r="BIQ25" s="152"/>
      <c r="BIR25" s="152"/>
      <c r="BIS25" s="152"/>
      <c r="BIT25" s="152"/>
      <c r="BIU25" s="152"/>
      <c r="BIV25" s="152"/>
      <c r="BIW25" s="152"/>
      <c r="BIX25" s="152"/>
      <c r="BIY25" s="152"/>
      <c r="BIZ25" s="152"/>
      <c r="BJA25" s="152"/>
      <c r="BJB25" s="152"/>
      <c r="BJC25" s="152"/>
      <c r="BJD25" s="152"/>
      <c r="BJE25" s="152"/>
      <c r="BJF25" s="152"/>
      <c r="BJG25" s="152"/>
      <c r="BJH25" s="152"/>
      <c r="BJI25" s="152"/>
      <c r="BJJ25" s="152"/>
      <c r="BJK25" s="152"/>
      <c r="BJL25" s="152"/>
      <c r="BJM25" s="152"/>
      <c r="BJN25" s="152"/>
      <c r="BJO25" s="152"/>
      <c r="BJP25" s="152"/>
      <c r="BJQ25" s="152"/>
      <c r="BJR25" s="152"/>
      <c r="BJS25" s="152"/>
      <c r="BJT25" s="152"/>
      <c r="BJU25" s="152"/>
      <c r="BJV25" s="152"/>
      <c r="BJW25" s="152"/>
      <c r="BJX25" s="152"/>
      <c r="BJY25" s="152"/>
      <c r="BJZ25" s="152"/>
      <c r="BKA25" s="152"/>
      <c r="BKB25" s="152"/>
      <c r="BKC25" s="152"/>
      <c r="BKD25" s="152"/>
      <c r="BKE25" s="152"/>
      <c r="BKF25" s="152"/>
      <c r="BKG25" s="152"/>
      <c r="BKH25" s="152"/>
      <c r="BKI25" s="152"/>
      <c r="BKJ25" s="152"/>
      <c r="BKK25" s="152"/>
      <c r="BKL25" s="152"/>
      <c r="BKM25" s="152"/>
      <c r="BKN25" s="152"/>
      <c r="BKO25" s="152"/>
      <c r="BKP25" s="152"/>
      <c r="BKQ25" s="152"/>
      <c r="BKR25" s="152"/>
      <c r="BKS25" s="152"/>
      <c r="BKT25" s="152"/>
      <c r="BKU25" s="152"/>
      <c r="BKV25" s="152"/>
      <c r="BKW25" s="152"/>
      <c r="BKX25" s="152"/>
      <c r="BKY25" s="152"/>
      <c r="BKZ25" s="152"/>
      <c r="BLA25" s="152"/>
      <c r="BLB25" s="152"/>
      <c r="BLC25" s="152"/>
      <c r="BLD25" s="152"/>
      <c r="BLE25" s="152"/>
      <c r="BLF25" s="152"/>
      <c r="BLG25" s="152"/>
      <c r="BLH25" s="152"/>
      <c r="BLI25" s="152"/>
      <c r="BLJ25" s="152"/>
      <c r="BLK25" s="152"/>
      <c r="BLL25" s="152"/>
      <c r="BLM25" s="152"/>
      <c r="BLN25" s="152"/>
      <c r="BLO25" s="152"/>
      <c r="BLP25" s="152"/>
      <c r="BLQ25" s="152"/>
      <c r="BLR25" s="152"/>
      <c r="BLS25" s="152"/>
      <c r="BLT25" s="152"/>
      <c r="BLU25" s="152"/>
      <c r="BLV25" s="152"/>
      <c r="BLW25" s="152"/>
      <c r="BLX25" s="152"/>
      <c r="BLY25" s="152"/>
      <c r="BLZ25" s="152"/>
      <c r="BMA25" s="152"/>
      <c r="BMB25" s="152"/>
      <c r="BMC25" s="152"/>
      <c r="BMD25" s="152"/>
      <c r="BME25" s="152"/>
      <c r="BMF25" s="152"/>
      <c r="BMG25" s="152"/>
      <c r="BMH25" s="152"/>
      <c r="BMI25" s="152"/>
      <c r="BMJ25" s="152"/>
      <c r="BMK25" s="152"/>
      <c r="BML25" s="152"/>
      <c r="BMM25" s="152"/>
      <c r="BMN25" s="152"/>
      <c r="BMO25" s="152"/>
      <c r="BMP25" s="152"/>
      <c r="BMQ25" s="152"/>
      <c r="BMR25" s="152"/>
      <c r="BMS25" s="152"/>
      <c r="BMT25" s="152"/>
      <c r="BMU25" s="152"/>
      <c r="BMV25" s="152"/>
      <c r="BMW25" s="152"/>
      <c r="BMX25" s="152"/>
      <c r="BMY25" s="152"/>
      <c r="BMZ25" s="152"/>
      <c r="BNA25" s="152"/>
      <c r="BNB25" s="152"/>
      <c r="BNC25" s="152"/>
      <c r="BND25" s="152"/>
      <c r="BNE25" s="152"/>
      <c r="BNF25" s="152"/>
      <c r="BNG25" s="152"/>
      <c r="BNH25" s="152"/>
      <c r="BNI25" s="152"/>
      <c r="BNJ25" s="152"/>
      <c r="BNK25" s="152"/>
      <c r="BNL25" s="152"/>
      <c r="BNM25" s="152"/>
      <c r="BNN25" s="152"/>
      <c r="BNO25" s="152"/>
      <c r="BNP25" s="152"/>
      <c r="BNQ25" s="152"/>
      <c r="BNR25" s="152"/>
      <c r="BNS25" s="152"/>
      <c r="BNT25" s="152"/>
      <c r="BNU25" s="152"/>
      <c r="BNV25" s="152"/>
      <c r="BNW25" s="152"/>
      <c r="BNX25" s="152"/>
      <c r="BNY25" s="152"/>
      <c r="BNZ25" s="152"/>
      <c r="BOA25" s="152"/>
      <c r="BOB25" s="152"/>
      <c r="BOC25" s="152"/>
      <c r="BOD25" s="152"/>
      <c r="BOE25" s="152"/>
      <c r="BOF25" s="152"/>
      <c r="BOG25" s="152"/>
      <c r="BOH25" s="152"/>
      <c r="BOI25" s="152"/>
      <c r="BOJ25" s="152"/>
      <c r="BOK25" s="152"/>
      <c r="BOL25" s="152"/>
      <c r="BOM25" s="152"/>
      <c r="BON25" s="152"/>
      <c r="BOO25" s="152"/>
      <c r="BOP25" s="152"/>
      <c r="BOQ25" s="152"/>
      <c r="BOR25" s="152"/>
      <c r="BOS25" s="152"/>
      <c r="BOT25" s="152"/>
      <c r="BOU25" s="152"/>
      <c r="BOV25" s="152"/>
      <c r="BOW25" s="152"/>
      <c r="BOX25" s="152"/>
      <c r="BOY25" s="152"/>
      <c r="BOZ25" s="152"/>
      <c r="BPA25" s="152"/>
      <c r="BPB25" s="152"/>
      <c r="BPC25" s="152"/>
      <c r="BPD25" s="152"/>
      <c r="BPE25" s="152"/>
      <c r="BPF25" s="152"/>
      <c r="BPG25" s="152"/>
      <c r="BPH25" s="152"/>
      <c r="BPI25" s="152"/>
      <c r="BPJ25" s="152"/>
      <c r="BPK25" s="152"/>
      <c r="BPL25" s="152"/>
      <c r="BPM25" s="152"/>
      <c r="BPN25" s="152"/>
      <c r="BPO25" s="152"/>
      <c r="BPP25" s="152"/>
      <c r="BPQ25" s="152"/>
      <c r="BPR25" s="152"/>
      <c r="BPS25" s="152"/>
      <c r="BPT25" s="152"/>
      <c r="BPU25" s="152"/>
      <c r="BPV25" s="152"/>
      <c r="BPW25" s="152"/>
      <c r="BPX25" s="152"/>
      <c r="BPY25" s="152"/>
      <c r="BPZ25" s="152"/>
      <c r="BQA25" s="152"/>
      <c r="BQB25" s="152"/>
      <c r="BQC25" s="152"/>
      <c r="BQD25" s="152"/>
      <c r="BQE25" s="152"/>
      <c r="BQF25" s="152"/>
      <c r="BQG25" s="152"/>
      <c r="BQH25" s="152"/>
      <c r="BQI25" s="152"/>
      <c r="BQJ25" s="152"/>
      <c r="BQK25" s="152"/>
      <c r="BQL25" s="152"/>
      <c r="BQM25" s="152"/>
      <c r="BQN25" s="152"/>
      <c r="BQO25" s="152"/>
      <c r="BQP25" s="152"/>
      <c r="BQQ25" s="152"/>
      <c r="BQR25" s="152"/>
      <c r="BQS25" s="152"/>
      <c r="BQT25" s="152"/>
      <c r="BQU25" s="152"/>
      <c r="BQV25" s="152"/>
      <c r="BQW25" s="152"/>
      <c r="BQX25" s="152"/>
      <c r="BQY25" s="152"/>
      <c r="BQZ25" s="152"/>
      <c r="BRA25" s="152"/>
      <c r="BRB25" s="152"/>
      <c r="BRC25" s="152"/>
      <c r="BRD25" s="152"/>
      <c r="BRE25" s="152"/>
      <c r="BRF25" s="152"/>
      <c r="BRG25" s="152"/>
      <c r="BRH25" s="152"/>
      <c r="BRI25" s="152"/>
      <c r="BRJ25" s="152"/>
      <c r="BRK25" s="152"/>
      <c r="BRL25" s="152"/>
      <c r="BRM25" s="152"/>
      <c r="BRN25" s="152"/>
      <c r="BRO25" s="152"/>
      <c r="BRP25" s="152"/>
      <c r="BRQ25" s="152"/>
      <c r="BRR25" s="152"/>
      <c r="BRS25" s="152"/>
      <c r="BRT25" s="152"/>
      <c r="BRU25" s="152"/>
      <c r="BRV25" s="152"/>
      <c r="BRW25" s="152"/>
      <c r="BRX25" s="152"/>
      <c r="BRY25" s="152"/>
      <c r="BRZ25" s="152"/>
      <c r="BSA25" s="152"/>
      <c r="BSB25" s="152"/>
      <c r="BSC25" s="152"/>
      <c r="BSD25" s="152"/>
      <c r="BSE25" s="152"/>
      <c r="BSF25" s="152"/>
      <c r="BSG25" s="152"/>
      <c r="BSH25" s="152"/>
      <c r="BSI25" s="152"/>
      <c r="BSJ25" s="152"/>
      <c r="BSK25" s="152"/>
      <c r="BSL25" s="152"/>
      <c r="BSM25" s="152"/>
      <c r="BSN25" s="152"/>
      <c r="BSO25" s="152"/>
      <c r="BSP25" s="152"/>
      <c r="BSQ25" s="152"/>
      <c r="BSR25" s="152"/>
      <c r="BSS25" s="152"/>
      <c r="BST25" s="152"/>
      <c r="BSU25" s="152"/>
      <c r="BSV25" s="152"/>
      <c r="BSW25" s="152"/>
      <c r="BSX25" s="152"/>
      <c r="BSY25" s="152"/>
      <c r="BSZ25" s="152"/>
      <c r="BTA25" s="152"/>
      <c r="BTB25" s="152"/>
      <c r="BTC25" s="152"/>
      <c r="BTD25" s="152"/>
      <c r="BTE25" s="152"/>
      <c r="BTF25" s="152"/>
      <c r="BTG25" s="152"/>
      <c r="BTH25" s="152"/>
      <c r="BTI25" s="152"/>
      <c r="BTJ25" s="152"/>
      <c r="BTK25" s="152"/>
      <c r="BTL25" s="152"/>
      <c r="BTM25" s="152"/>
      <c r="BTN25" s="152"/>
      <c r="BTO25" s="152"/>
      <c r="BTP25" s="152"/>
      <c r="BTQ25" s="152"/>
      <c r="BTR25" s="152"/>
      <c r="BTS25" s="152"/>
      <c r="BTT25" s="152"/>
      <c r="BTU25" s="152"/>
      <c r="BTV25" s="152"/>
      <c r="BTW25" s="152"/>
      <c r="BTX25" s="152"/>
      <c r="BTY25" s="152"/>
      <c r="BTZ25" s="152"/>
      <c r="BUA25" s="152"/>
      <c r="BUB25" s="152"/>
      <c r="BUC25" s="152"/>
      <c r="BUD25" s="152"/>
      <c r="BUE25" s="152"/>
      <c r="BUF25" s="152"/>
      <c r="BUG25" s="152"/>
      <c r="BUH25" s="152"/>
      <c r="BUI25" s="152"/>
      <c r="BUJ25" s="152"/>
      <c r="BUK25" s="152"/>
      <c r="BUL25" s="152"/>
      <c r="BUM25" s="152"/>
      <c r="BUN25" s="152"/>
      <c r="BUO25" s="152"/>
      <c r="BUP25" s="152"/>
      <c r="BUQ25" s="152"/>
      <c r="BUR25" s="152"/>
      <c r="BUS25" s="152"/>
      <c r="BUT25" s="152"/>
      <c r="BUU25" s="152"/>
      <c r="BUV25" s="152"/>
      <c r="BUW25" s="152"/>
      <c r="BUX25" s="152"/>
      <c r="BUY25" s="152"/>
      <c r="BUZ25" s="152"/>
      <c r="BVA25" s="152"/>
      <c r="BVB25" s="152"/>
      <c r="BVC25" s="152"/>
      <c r="BVD25" s="152"/>
      <c r="BVE25" s="152"/>
      <c r="BVF25" s="152"/>
      <c r="BVG25" s="152"/>
      <c r="BVH25" s="152"/>
      <c r="BVI25" s="152"/>
      <c r="BVJ25" s="152"/>
      <c r="BVK25" s="152"/>
      <c r="BVL25" s="152"/>
      <c r="BVM25" s="152"/>
      <c r="BVN25" s="152"/>
      <c r="BVO25" s="152"/>
      <c r="BVP25" s="152"/>
      <c r="BVQ25" s="152"/>
      <c r="BVR25" s="152"/>
      <c r="BVS25" s="152"/>
      <c r="BVT25" s="152"/>
      <c r="BVU25" s="152"/>
      <c r="BVV25" s="152"/>
      <c r="BVW25" s="152"/>
      <c r="BVX25" s="152"/>
      <c r="BVY25" s="152"/>
      <c r="BVZ25" s="152"/>
      <c r="BWA25" s="152"/>
      <c r="BWB25" s="152"/>
      <c r="BWC25" s="152"/>
      <c r="BWD25" s="152"/>
      <c r="BWE25" s="152"/>
      <c r="BWF25" s="152"/>
      <c r="BWG25" s="152"/>
      <c r="BWH25" s="152"/>
      <c r="BWI25" s="152"/>
      <c r="BWJ25" s="152"/>
      <c r="BWK25" s="152"/>
      <c r="BWL25" s="152"/>
      <c r="BWM25" s="152"/>
      <c r="BWN25" s="152"/>
      <c r="BWO25" s="152"/>
      <c r="BWP25" s="152"/>
      <c r="BWQ25" s="152"/>
      <c r="BWR25" s="152"/>
      <c r="BWS25" s="152"/>
      <c r="BWT25" s="152"/>
      <c r="BWU25" s="152"/>
      <c r="BWV25" s="152"/>
      <c r="BWW25" s="152"/>
      <c r="BWX25" s="152"/>
      <c r="BWY25" s="152"/>
      <c r="BWZ25" s="152"/>
      <c r="BXA25" s="152"/>
      <c r="BXB25" s="152"/>
      <c r="BXC25" s="152"/>
      <c r="BXD25" s="152"/>
      <c r="BXE25" s="152"/>
      <c r="BXF25" s="152"/>
      <c r="BXG25" s="152"/>
      <c r="BXH25" s="152"/>
      <c r="BXI25" s="152"/>
      <c r="BXJ25" s="152"/>
      <c r="BXK25" s="152"/>
      <c r="BXL25" s="152"/>
      <c r="BXM25" s="152"/>
      <c r="BXN25" s="152"/>
      <c r="BXO25" s="152"/>
      <c r="BXP25" s="152"/>
      <c r="BXQ25" s="152"/>
      <c r="BXR25" s="152"/>
      <c r="BXS25" s="152"/>
      <c r="BXT25" s="152"/>
      <c r="BXU25" s="152"/>
      <c r="BXV25" s="152"/>
      <c r="BXW25" s="152"/>
      <c r="BXX25" s="152"/>
      <c r="BXY25" s="152"/>
      <c r="BXZ25" s="152"/>
      <c r="BYA25" s="152"/>
      <c r="BYB25" s="152"/>
      <c r="BYC25" s="152"/>
      <c r="BYD25" s="152"/>
      <c r="BYE25" s="152"/>
      <c r="BYF25" s="152"/>
      <c r="BYG25" s="152"/>
      <c r="BYH25" s="152"/>
      <c r="BYI25" s="152"/>
      <c r="BYJ25" s="152"/>
      <c r="BYK25" s="152"/>
      <c r="BYL25" s="152"/>
      <c r="BYM25" s="152"/>
      <c r="BYN25" s="152"/>
      <c r="BYO25" s="152"/>
      <c r="BYP25" s="152"/>
      <c r="BYQ25" s="152"/>
      <c r="BYR25" s="152"/>
      <c r="BYS25" s="152"/>
      <c r="BYT25" s="152"/>
      <c r="BYU25" s="152"/>
      <c r="BYV25" s="152"/>
      <c r="BYW25" s="152"/>
      <c r="BYX25" s="152"/>
      <c r="BYY25" s="152"/>
      <c r="BYZ25" s="152"/>
      <c r="BZA25" s="152"/>
      <c r="BZB25" s="152"/>
      <c r="BZC25" s="152"/>
      <c r="BZD25" s="152"/>
      <c r="BZE25" s="152"/>
      <c r="BZF25" s="152"/>
      <c r="BZG25" s="152"/>
      <c r="BZH25" s="152"/>
      <c r="BZI25" s="152"/>
      <c r="BZJ25" s="152"/>
      <c r="BZK25" s="152"/>
      <c r="BZL25" s="152"/>
      <c r="BZM25" s="152"/>
      <c r="BZN25" s="152"/>
      <c r="BZO25" s="152"/>
      <c r="BZP25" s="152"/>
      <c r="BZQ25" s="152"/>
      <c r="BZR25" s="152"/>
      <c r="BZS25" s="152"/>
      <c r="BZT25" s="152"/>
      <c r="BZU25" s="152"/>
      <c r="BZV25" s="152"/>
      <c r="BZW25" s="152"/>
      <c r="BZX25" s="152"/>
      <c r="BZY25" s="152"/>
      <c r="BZZ25" s="152"/>
      <c r="CAA25" s="152"/>
      <c r="CAB25" s="152"/>
      <c r="CAC25" s="152"/>
      <c r="CAD25" s="152"/>
      <c r="CAE25" s="152"/>
      <c r="CAF25" s="152"/>
      <c r="CAG25" s="152"/>
      <c r="CAH25" s="152"/>
      <c r="CAI25" s="152"/>
      <c r="CAJ25" s="152"/>
      <c r="CAK25" s="152"/>
      <c r="CAL25" s="152"/>
      <c r="CAM25" s="152"/>
      <c r="CAN25" s="152"/>
      <c r="CAO25" s="152"/>
      <c r="CAP25" s="152"/>
      <c r="CAQ25" s="152"/>
      <c r="CAR25" s="152"/>
      <c r="CAS25" s="152"/>
      <c r="CAT25" s="152"/>
      <c r="CAU25" s="152"/>
      <c r="CAV25" s="152"/>
      <c r="CAW25" s="152"/>
      <c r="CAX25" s="152"/>
      <c r="CAY25" s="152"/>
      <c r="CAZ25" s="152"/>
      <c r="CBA25" s="152"/>
      <c r="CBB25" s="152"/>
      <c r="CBC25" s="152"/>
      <c r="CBD25" s="152"/>
      <c r="CBE25" s="152"/>
      <c r="CBF25" s="152"/>
      <c r="CBG25" s="152"/>
      <c r="CBH25" s="152"/>
      <c r="CBI25" s="152"/>
      <c r="CBJ25" s="152"/>
      <c r="CBK25" s="152"/>
      <c r="CBL25" s="152"/>
      <c r="CBM25" s="152"/>
      <c r="CBN25" s="152"/>
      <c r="CBO25" s="152"/>
      <c r="CBP25" s="152"/>
      <c r="CBQ25" s="152"/>
      <c r="CBR25" s="152"/>
      <c r="CBS25" s="152"/>
      <c r="CBT25" s="152"/>
      <c r="CBU25" s="152"/>
      <c r="CBV25" s="152"/>
      <c r="CBW25" s="152"/>
      <c r="CBX25" s="152"/>
      <c r="CBY25" s="152"/>
      <c r="CBZ25" s="152"/>
      <c r="CCA25" s="152"/>
      <c r="CCB25" s="152"/>
      <c r="CCC25" s="152"/>
      <c r="CCD25" s="152"/>
      <c r="CCE25" s="152"/>
      <c r="CCF25" s="152"/>
      <c r="CCG25" s="152"/>
      <c r="CCH25" s="152"/>
      <c r="CCI25" s="152"/>
      <c r="CCJ25" s="152"/>
      <c r="CCK25" s="152"/>
      <c r="CCL25" s="152"/>
      <c r="CCM25" s="152"/>
      <c r="CCN25" s="152"/>
      <c r="CCO25" s="152"/>
      <c r="CCP25" s="152"/>
      <c r="CCQ25" s="152"/>
      <c r="CCR25" s="152"/>
      <c r="CCS25" s="152"/>
      <c r="CCT25" s="152"/>
      <c r="CCU25" s="152"/>
      <c r="CCV25" s="152"/>
      <c r="CCW25" s="152"/>
      <c r="CCX25" s="152"/>
      <c r="CCY25" s="152"/>
      <c r="CCZ25" s="152"/>
      <c r="CDA25" s="152"/>
      <c r="CDB25" s="152"/>
      <c r="CDC25" s="152"/>
      <c r="CDD25" s="152"/>
      <c r="CDE25" s="152"/>
      <c r="CDF25" s="152"/>
      <c r="CDG25" s="152"/>
      <c r="CDH25" s="152"/>
      <c r="CDI25" s="152"/>
      <c r="CDJ25" s="152"/>
      <c r="CDK25" s="152"/>
      <c r="CDL25" s="152"/>
      <c r="CDM25" s="152"/>
      <c r="CDN25" s="152"/>
      <c r="CDO25" s="152"/>
      <c r="CDP25" s="152"/>
      <c r="CDQ25" s="152"/>
      <c r="CDR25" s="152"/>
      <c r="CDS25" s="152"/>
      <c r="CDT25" s="152"/>
      <c r="CDU25" s="152"/>
      <c r="CDV25" s="152"/>
      <c r="CDW25" s="152"/>
      <c r="CDX25" s="152"/>
      <c r="CDY25" s="152"/>
      <c r="CDZ25" s="152"/>
      <c r="CEA25" s="152"/>
      <c r="CEB25" s="152"/>
      <c r="CEC25" s="152"/>
      <c r="CED25" s="152"/>
      <c r="CEE25" s="152"/>
      <c r="CEF25" s="152"/>
      <c r="CEG25" s="152"/>
      <c r="CEH25" s="152"/>
      <c r="CEI25" s="152"/>
      <c r="CEJ25" s="152"/>
      <c r="CEK25" s="152"/>
      <c r="CEL25" s="152"/>
      <c r="CEM25" s="152"/>
      <c r="CEN25" s="152"/>
      <c r="CEO25" s="152"/>
      <c r="CEP25" s="152"/>
      <c r="CEQ25" s="152"/>
      <c r="CER25" s="152"/>
      <c r="CES25" s="152"/>
      <c r="CET25" s="152"/>
      <c r="CEU25" s="152"/>
      <c r="CEV25" s="152"/>
      <c r="CEW25" s="152"/>
      <c r="CEX25" s="152"/>
      <c r="CEY25" s="152"/>
      <c r="CEZ25" s="152"/>
      <c r="CFA25" s="152"/>
      <c r="CFB25" s="152"/>
      <c r="CFC25" s="152"/>
      <c r="CFD25" s="152"/>
      <c r="CFE25" s="152"/>
      <c r="CFF25" s="152"/>
      <c r="CFG25" s="152"/>
      <c r="CFH25" s="152"/>
      <c r="CFI25" s="152"/>
      <c r="CFJ25" s="152"/>
      <c r="CFK25" s="152"/>
      <c r="CFL25" s="152"/>
      <c r="CFM25" s="152"/>
      <c r="CFN25" s="152"/>
      <c r="CFO25" s="152"/>
      <c r="CFP25" s="152"/>
      <c r="CFQ25" s="152"/>
      <c r="CFR25" s="152"/>
      <c r="CFS25" s="152"/>
      <c r="CFT25" s="152"/>
      <c r="CFU25" s="152"/>
      <c r="CFV25" s="152"/>
      <c r="CFW25" s="152"/>
      <c r="CFX25" s="152"/>
      <c r="CFY25" s="152"/>
      <c r="CFZ25" s="152"/>
      <c r="CGA25" s="152"/>
      <c r="CGB25" s="152"/>
      <c r="CGC25" s="152"/>
      <c r="CGD25" s="152"/>
      <c r="CGE25" s="152"/>
      <c r="CGF25" s="152"/>
      <c r="CGG25" s="152"/>
      <c r="CGH25" s="152"/>
      <c r="CGI25" s="152"/>
      <c r="CGJ25" s="152"/>
      <c r="CGK25" s="152"/>
      <c r="CGL25" s="152"/>
      <c r="CGM25" s="152"/>
      <c r="CGN25" s="152"/>
      <c r="CGO25" s="152"/>
      <c r="CGP25" s="152"/>
      <c r="CGQ25" s="152"/>
      <c r="CGR25" s="152"/>
      <c r="CGS25" s="152"/>
      <c r="CGT25" s="152"/>
      <c r="CGU25" s="152"/>
      <c r="CGV25" s="152"/>
      <c r="CGW25" s="152"/>
      <c r="CGX25" s="152"/>
      <c r="CGY25" s="152"/>
      <c r="CGZ25" s="152"/>
      <c r="CHA25" s="152"/>
      <c r="CHB25" s="152"/>
      <c r="CHC25" s="152"/>
      <c r="CHD25" s="152"/>
      <c r="CHE25" s="152"/>
      <c r="CHF25" s="152"/>
      <c r="CHG25" s="152"/>
      <c r="CHH25" s="152"/>
      <c r="CHI25" s="152"/>
      <c r="CHJ25" s="152"/>
      <c r="CHK25" s="152"/>
      <c r="CHL25" s="152"/>
      <c r="CHM25" s="152"/>
      <c r="CHN25" s="152"/>
      <c r="CHO25" s="152"/>
      <c r="CHP25" s="152"/>
      <c r="CHQ25" s="152"/>
      <c r="CHR25" s="152"/>
      <c r="CHS25" s="152"/>
      <c r="CHT25" s="152"/>
      <c r="CHU25" s="152"/>
      <c r="CHV25" s="152"/>
      <c r="CHW25" s="152"/>
      <c r="CHX25" s="152"/>
      <c r="CHY25" s="152"/>
      <c r="CHZ25" s="152"/>
      <c r="CIA25" s="152"/>
      <c r="CIB25" s="152"/>
      <c r="CIC25" s="152"/>
      <c r="CID25" s="152"/>
      <c r="CIE25" s="152"/>
      <c r="CIF25" s="152"/>
      <c r="CIG25" s="152"/>
      <c r="CIH25" s="152"/>
      <c r="CII25" s="152"/>
      <c r="CIJ25" s="152"/>
      <c r="CIK25" s="152"/>
      <c r="CIL25" s="152"/>
      <c r="CIM25" s="152"/>
      <c r="CIN25" s="152"/>
      <c r="CIO25" s="152"/>
      <c r="CIP25" s="152"/>
      <c r="CIQ25" s="152"/>
      <c r="CIR25" s="152"/>
      <c r="CIS25" s="152"/>
      <c r="CIT25" s="152"/>
      <c r="CIU25" s="152"/>
      <c r="CIV25" s="152"/>
      <c r="CIW25" s="152"/>
      <c r="CIX25" s="152"/>
      <c r="CIY25" s="152"/>
      <c r="CIZ25" s="152"/>
      <c r="CJA25" s="152"/>
      <c r="CJB25" s="152"/>
      <c r="CJC25" s="152"/>
      <c r="CJD25" s="152"/>
      <c r="CJE25" s="152"/>
      <c r="CJF25" s="152"/>
      <c r="CJG25" s="152"/>
      <c r="CJH25" s="152"/>
      <c r="CJI25" s="152"/>
      <c r="CJJ25" s="152"/>
      <c r="CJK25" s="152"/>
      <c r="CJL25" s="152"/>
      <c r="CJM25" s="152"/>
      <c r="CJN25" s="152"/>
      <c r="CJO25" s="152"/>
      <c r="CJP25" s="152"/>
      <c r="CJQ25" s="152"/>
      <c r="CJR25" s="152"/>
      <c r="CJS25" s="152"/>
      <c r="CJT25" s="152"/>
      <c r="CJU25" s="152"/>
      <c r="CJV25" s="152"/>
      <c r="CJW25" s="152"/>
      <c r="CJX25" s="152"/>
      <c r="CJY25" s="152"/>
      <c r="CJZ25" s="152"/>
      <c r="CKA25" s="152"/>
      <c r="CKB25" s="152"/>
      <c r="CKC25" s="152"/>
      <c r="CKD25" s="152"/>
      <c r="CKE25" s="152"/>
      <c r="CKF25" s="152"/>
      <c r="CKG25" s="152"/>
      <c r="CKH25" s="152"/>
      <c r="CKI25" s="152"/>
      <c r="CKJ25" s="152"/>
      <c r="CKK25" s="152"/>
      <c r="CKL25" s="152"/>
      <c r="CKM25" s="152"/>
      <c r="CKN25" s="152"/>
      <c r="CKO25" s="152"/>
      <c r="CKP25" s="152"/>
      <c r="CKQ25" s="152"/>
      <c r="CKR25" s="152"/>
      <c r="CKS25" s="152"/>
      <c r="CKT25" s="152"/>
      <c r="CKU25" s="152"/>
      <c r="CKV25" s="152"/>
      <c r="CKW25" s="152"/>
      <c r="CKX25" s="152"/>
      <c r="CKY25" s="152"/>
      <c r="CKZ25" s="152"/>
      <c r="CLA25" s="152"/>
      <c r="CLB25" s="152"/>
      <c r="CLC25" s="152"/>
      <c r="CLD25" s="152"/>
      <c r="CLE25" s="152"/>
      <c r="CLF25" s="152"/>
      <c r="CLG25" s="152"/>
      <c r="CLH25" s="152"/>
      <c r="CLI25" s="152"/>
      <c r="CLJ25" s="152"/>
      <c r="CLK25" s="152"/>
      <c r="CLL25" s="152"/>
      <c r="CLM25" s="152"/>
      <c r="CLN25" s="152"/>
      <c r="CLO25" s="152"/>
      <c r="CLP25" s="152"/>
      <c r="CLQ25" s="152"/>
      <c r="CLR25" s="152"/>
      <c r="CLS25" s="152"/>
      <c r="CLT25" s="152"/>
      <c r="CLU25" s="152"/>
      <c r="CLV25" s="152"/>
      <c r="CLW25" s="152"/>
      <c r="CLX25" s="152"/>
      <c r="CLY25" s="152"/>
      <c r="CLZ25" s="152"/>
      <c r="CMA25" s="152"/>
      <c r="CMB25" s="152"/>
      <c r="CMC25" s="152"/>
      <c r="CMD25" s="152"/>
      <c r="CME25" s="152"/>
      <c r="CMF25" s="152"/>
      <c r="CMG25" s="152"/>
      <c r="CMH25" s="152"/>
      <c r="CMI25" s="152"/>
      <c r="CMJ25" s="152"/>
      <c r="CMK25" s="152"/>
      <c r="CML25" s="152"/>
      <c r="CMM25" s="152"/>
      <c r="CMN25" s="152"/>
      <c r="CMO25" s="152"/>
      <c r="CMP25" s="152"/>
      <c r="CMQ25" s="152"/>
      <c r="CMR25" s="152"/>
      <c r="CMS25" s="152"/>
      <c r="CMT25" s="152"/>
      <c r="CMU25" s="152"/>
      <c r="CMV25" s="152"/>
      <c r="CMW25" s="152"/>
      <c r="CMX25" s="152"/>
      <c r="CMY25" s="152"/>
      <c r="CMZ25" s="152"/>
      <c r="CNA25" s="152"/>
      <c r="CNB25" s="152"/>
      <c r="CNC25" s="152"/>
      <c r="CND25" s="152"/>
      <c r="CNE25" s="152"/>
      <c r="CNF25" s="152"/>
      <c r="CNG25" s="152"/>
      <c r="CNH25" s="152"/>
      <c r="CNI25" s="152"/>
      <c r="CNJ25" s="152"/>
      <c r="CNK25" s="152"/>
      <c r="CNL25" s="152"/>
      <c r="CNM25" s="152"/>
      <c r="CNN25" s="152"/>
      <c r="CNO25" s="152"/>
      <c r="CNP25" s="152"/>
      <c r="CNQ25" s="152"/>
      <c r="CNR25" s="152"/>
      <c r="CNS25" s="152"/>
      <c r="CNT25" s="152"/>
      <c r="CNU25" s="152"/>
      <c r="CNV25" s="152"/>
      <c r="CNW25" s="152"/>
      <c r="CNX25" s="152"/>
      <c r="CNY25" s="152"/>
      <c r="CNZ25" s="152"/>
      <c r="COA25" s="152"/>
      <c r="COB25" s="152"/>
      <c r="COC25" s="152"/>
      <c r="COD25" s="152"/>
      <c r="COE25" s="152"/>
      <c r="COF25" s="152"/>
      <c r="COG25" s="152"/>
      <c r="COH25" s="152"/>
      <c r="COI25" s="152"/>
      <c r="COJ25" s="152"/>
      <c r="COK25" s="152"/>
      <c r="COL25" s="152"/>
      <c r="COM25" s="152"/>
      <c r="CON25" s="152"/>
      <c r="COO25" s="152"/>
      <c r="COP25" s="152"/>
      <c r="COQ25" s="152"/>
      <c r="COR25" s="152"/>
      <c r="COS25" s="152"/>
      <c r="COT25" s="152"/>
      <c r="COU25" s="152"/>
      <c r="COV25" s="152"/>
      <c r="COW25" s="152"/>
      <c r="COX25" s="152"/>
      <c r="COY25" s="152"/>
      <c r="COZ25" s="152"/>
      <c r="CPA25" s="152"/>
      <c r="CPB25" s="152"/>
      <c r="CPC25" s="152"/>
      <c r="CPD25" s="152"/>
      <c r="CPE25" s="152"/>
      <c r="CPF25" s="152"/>
      <c r="CPG25" s="152"/>
      <c r="CPH25" s="152"/>
      <c r="CPI25" s="152"/>
      <c r="CPJ25" s="152"/>
      <c r="CPK25" s="152"/>
      <c r="CPL25" s="152"/>
      <c r="CPM25" s="152"/>
      <c r="CPN25" s="152"/>
      <c r="CPO25" s="152"/>
      <c r="CPP25" s="152"/>
      <c r="CPQ25" s="152"/>
      <c r="CPR25" s="152"/>
      <c r="CPS25" s="152"/>
      <c r="CPT25" s="152"/>
      <c r="CPU25" s="152"/>
      <c r="CPV25" s="152"/>
      <c r="CPW25" s="152"/>
      <c r="CPX25" s="152"/>
      <c r="CPY25" s="152"/>
      <c r="CPZ25" s="152"/>
      <c r="CQA25" s="152"/>
      <c r="CQB25" s="152"/>
      <c r="CQC25" s="152"/>
      <c r="CQD25" s="152"/>
      <c r="CQE25" s="152"/>
      <c r="CQF25" s="152"/>
      <c r="CQG25" s="152"/>
      <c r="CQH25" s="152"/>
      <c r="CQI25" s="152"/>
      <c r="CQJ25" s="152"/>
      <c r="CQK25" s="152"/>
      <c r="CQL25" s="152"/>
      <c r="CQM25" s="152"/>
      <c r="CQN25" s="152"/>
      <c r="CQO25" s="152"/>
      <c r="CQP25" s="152"/>
      <c r="CQQ25" s="152"/>
      <c r="CQR25" s="152"/>
      <c r="CQS25" s="152"/>
      <c r="CQT25" s="152"/>
      <c r="CQU25" s="152"/>
      <c r="CQV25" s="152"/>
      <c r="CQW25" s="152"/>
      <c r="CQX25" s="152"/>
      <c r="CQY25" s="152"/>
      <c r="CQZ25" s="152"/>
      <c r="CRA25" s="152"/>
      <c r="CRB25" s="152"/>
      <c r="CRC25" s="152"/>
      <c r="CRD25" s="152"/>
      <c r="CRE25" s="152"/>
      <c r="CRF25" s="152"/>
      <c r="CRG25" s="152"/>
      <c r="CRH25" s="152"/>
      <c r="CRI25" s="152"/>
      <c r="CRJ25" s="152"/>
      <c r="CRK25" s="152"/>
      <c r="CRL25" s="152"/>
      <c r="CRM25" s="152"/>
      <c r="CRN25" s="152"/>
      <c r="CRO25" s="152"/>
      <c r="CRP25" s="152"/>
      <c r="CRQ25" s="152"/>
      <c r="CRR25" s="152"/>
      <c r="CRS25" s="152"/>
      <c r="CRT25" s="152"/>
      <c r="CRU25" s="152"/>
      <c r="CRV25" s="152"/>
      <c r="CRW25" s="152"/>
      <c r="CRX25" s="152"/>
      <c r="CRY25" s="152"/>
      <c r="CRZ25" s="152"/>
      <c r="CSA25" s="152"/>
      <c r="CSB25" s="152"/>
      <c r="CSC25" s="152"/>
      <c r="CSD25" s="152"/>
      <c r="CSE25" s="152"/>
      <c r="CSF25" s="152"/>
      <c r="CSG25" s="152"/>
      <c r="CSH25" s="152"/>
      <c r="CSI25" s="152"/>
      <c r="CSJ25" s="152"/>
      <c r="CSK25" s="152"/>
      <c r="CSL25" s="152"/>
      <c r="CSM25" s="152"/>
      <c r="CSN25" s="152"/>
      <c r="CSO25" s="152"/>
      <c r="CSP25" s="152"/>
      <c r="CSQ25" s="152"/>
      <c r="CSR25" s="152"/>
      <c r="CSS25" s="152"/>
      <c r="CST25" s="152"/>
      <c r="CSU25" s="152"/>
      <c r="CSV25" s="152"/>
      <c r="CSW25" s="152"/>
      <c r="CSX25" s="152"/>
      <c r="CSY25" s="152"/>
      <c r="CSZ25" s="152"/>
      <c r="CTA25" s="152"/>
      <c r="CTB25" s="152"/>
      <c r="CTC25" s="152"/>
      <c r="CTD25" s="152"/>
      <c r="CTE25" s="152"/>
      <c r="CTF25" s="152"/>
      <c r="CTG25" s="152"/>
      <c r="CTH25" s="152"/>
      <c r="CTI25" s="152"/>
      <c r="CTJ25" s="152"/>
      <c r="CTK25" s="152"/>
      <c r="CTL25" s="152"/>
      <c r="CTM25" s="152"/>
      <c r="CTN25" s="152"/>
      <c r="CTO25" s="152"/>
      <c r="CTP25" s="152"/>
      <c r="CTQ25" s="152"/>
      <c r="CTR25" s="152"/>
      <c r="CTS25" s="152"/>
      <c r="CTT25" s="152"/>
      <c r="CTU25" s="152"/>
      <c r="CTV25" s="152"/>
      <c r="CTW25" s="152"/>
      <c r="CTX25" s="152"/>
      <c r="CTY25" s="152"/>
      <c r="CTZ25" s="152"/>
      <c r="CUA25" s="152"/>
      <c r="CUB25" s="152"/>
      <c r="CUC25" s="152"/>
      <c r="CUD25" s="152"/>
      <c r="CUE25" s="152"/>
      <c r="CUF25" s="152"/>
      <c r="CUG25" s="152"/>
      <c r="CUH25" s="152"/>
      <c r="CUI25" s="152"/>
      <c r="CUJ25" s="152"/>
      <c r="CUK25" s="152"/>
      <c r="CUL25" s="152"/>
      <c r="CUM25" s="152"/>
      <c r="CUN25" s="152"/>
      <c r="CUO25" s="152"/>
      <c r="CUP25" s="152"/>
      <c r="CUQ25" s="152"/>
      <c r="CUR25" s="152"/>
      <c r="CUS25" s="152"/>
      <c r="CUT25" s="152"/>
      <c r="CUU25" s="152"/>
      <c r="CUV25" s="152"/>
      <c r="CUW25" s="152"/>
      <c r="CUX25" s="152"/>
      <c r="CUY25" s="152"/>
      <c r="CUZ25" s="152"/>
      <c r="CVA25" s="152"/>
      <c r="CVB25" s="152"/>
      <c r="CVC25" s="152"/>
      <c r="CVD25" s="152"/>
      <c r="CVE25" s="152"/>
      <c r="CVF25" s="152"/>
      <c r="CVG25" s="152"/>
      <c r="CVH25" s="152"/>
      <c r="CVI25" s="152"/>
      <c r="CVJ25" s="152"/>
      <c r="CVK25" s="152"/>
      <c r="CVL25" s="152"/>
      <c r="CVM25" s="152"/>
      <c r="CVN25" s="152"/>
      <c r="CVO25" s="152"/>
      <c r="CVP25" s="152"/>
      <c r="CVQ25" s="152"/>
      <c r="CVR25" s="152"/>
      <c r="CVS25" s="152"/>
      <c r="CVT25" s="152"/>
      <c r="CVU25" s="152"/>
      <c r="CVV25" s="152"/>
      <c r="CVW25" s="152"/>
      <c r="CVX25" s="152"/>
      <c r="CVY25" s="152"/>
      <c r="CVZ25" s="152"/>
      <c r="CWA25" s="152"/>
      <c r="CWB25" s="152"/>
      <c r="CWC25" s="152"/>
      <c r="CWD25" s="152"/>
      <c r="CWE25" s="152"/>
      <c r="CWF25" s="152"/>
      <c r="CWG25" s="152"/>
      <c r="CWH25" s="152"/>
      <c r="CWI25" s="152"/>
      <c r="CWJ25" s="152"/>
      <c r="CWK25" s="152"/>
      <c r="CWL25" s="152"/>
      <c r="CWM25" s="152"/>
      <c r="CWN25" s="152"/>
      <c r="CWO25" s="152"/>
      <c r="CWP25" s="152"/>
      <c r="CWQ25" s="152"/>
      <c r="CWR25" s="152"/>
      <c r="CWS25" s="152"/>
      <c r="CWT25" s="152"/>
      <c r="CWU25" s="152"/>
      <c r="CWV25" s="152"/>
      <c r="CWW25" s="152"/>
      <c r="CWX25" s="152"/>
      <c r="CWY25" s="152"/>
      <c r="CWZ25" s="152"/>
      <c r="CXA25" s="152"/>
      <c r="CXB25" s="152"/>
      <c r="CXC25" s="152"/>
      <c r="CXD25" s="152"/>
      <c r="CXE25" s="152"/>
      <c r="CXF25" s="152"/>
      <c r="CXG25" s="152"/>
      <c r="CXH25" s="152"/>
      <c r="CXI25" s="152"/>
      <c r="CXJ25" s="152"/>
      <c r="CXK25" s="152"/>
      <c r="CXL25" s="152"/>
      <c r="CXM25" s="152"/>
      <c r="CXN25" s="152"/>
      <c r="CXO25" s="152"/>
      <c r="CXP25" s="152"/>
      <c r="CXQ25" s="152"/>
      <c r="CXR25" s="152"/>
      <c r="CXS25" s="152"/>
      <c r="CXT25" s="152"/>
      <c r="CXU25" s="152"/>
      <c r="CXV25" s="152"/>
      <c r="CXW25" s="152"/>
      <c r="CXX25" s="152"/>
      <c r="CXY25" s="152"/>
      <c r="CXZ25" s="152"/>
      <c r="CYA25" s="152"/>
      <c r="CYB25" s="152"/>
      <c r="CYC25" s="152"/>
      <c r="CYD25" s="152"/>
      <c r="CYE25" s="152"/>
      <c r="CYF25" s="152"/>
      <c r="CYG25" s="152"/>
      <c r="CYH25" s="152"/>
      <c r="CYI25" s="152"/>
      <c r="CYJ25" s="152"/>
      <c r="CYK25" s="152"/>
      <c r="CYL25" s="152"/>
      <c r="CYM25" s="152"/>
      <c r="CYN25" s="152"/>
      <c r="CYO25" s="152"/>
      <c r="CYP25" s="152"/>
      <c r="CYQ25" s="152"/>
      <c r="CYR25" s="152"/>
      <c r="CYS25" s="152"/>
      <c r="CYT25" s="152"/>
      <c r="CYU25" s="152"/>
      <c r="CYV25" s="152"/>
      <c r="CYW25" s="152"/>
      <c r="CYX25" s="152"/>
      <c r="CYY25" s="152"/>
      <c r="CYZ25" s="152"/>
      <c r="CZA25" s="152"/>
      <c r="CZB25" s="152"/>
      <c r="CZC25" s="152"/>
      <c r="CZD25" s="152"/>
      <c r="CZE25" s="152"/>
      <c r="CZF25" s="152"/>
      <c r="CZG25" s="152"/>
      <c r="CZH25" s="152"/>
      <c r="CZI25" s="152"/>
      <c r="CZJ25" s="152"/>
      <c r="CZK25" s="152"/>
      <c r="CZL25" s="152"/>
      <c r="CZM25" s="152"/>
      <c r="CZN25" s="152"/>
      <c r="CZO25" s="152"/>
      <c r="CZP25" s="152"/>
      <c r="CZQ25" s="152"/>
      <c r="CZR25" s="152"/>
      <c r="CZS25" s="152"/>
      <c r="CZT25" s="152"/>
      <c r="CZU25" s="152"/>
      <c r="CZV25" s="152"/>
      <c r="CZW25" s="152"/>
      <c r="CZX25" s="152"/>
      <c r="CZY25" s="152"/>
      <c r="CZZ25" s="152"/>
      <c r="DAA25" s="152"/>
      <c r="DAB25" s="152"/>
      <c r="DAC25" s="152"/>
      <c r="DAD25" s="152"/>
      <c r="DAE25" s="152"/>
      <c r="DAF25" s="152"/>
      <c r="DAG25" s="152"/>
      <c r="DAH25" s="152"/>
      <c r="DAI25" s="152"/>
      <c r="DAJ25" s="152"/>
      <c r="DAK25" s="152"/>
      <c r="DAL25" s="152"/>
      <c r="DAM25" s="152"/>
      <c r="DAN25" s="152"/>
      <c r="DAO25" s="152"/>
      <c r="DAP25" s="152"/>
      <c r="DAQ25" s="152"/>
      <c r="DAR25" s="152"/>
      <c r="DAS25" s="152"/>
      <c r="DAT25" s="152"/>
      <c r="DAU25" s="152"/>
      <c r="DAV25" s="152"/>
      <c r="DAW25" s="152"/>
      <c r="DAX25" s="152"/>
      <c r="DAY25" s="152"/>
      <c r="DAZ25" s="152"/>
      <c r="DBA25" s="152"/>
      <c r="DBB25" s="152"/>
      <c r="DBC25" s="152"/>
      <c r="DBD25" s="152"/>
      <c r="DBE25" s="152"/>
      <c r="DBF25" s="152"/>
      <c r="DBG25" s="152"/>
      <c r="DBH25" s="152"/>
      <c r="DBI25" s="152"/>
      <c r="DBJ25" s="152"/>
      <c r="DBK25" s="152"/>
      <c r="DBL25" s="152"/>
      <c r="DBM25" s="152"/>
      <c r="DBN25" s="152"/>
      <c r="DBO25" s="152"/>
      <c r="DBP25" s="152"/>
      <c r="DBQ25" s="152"/>
      <c r="DBR25" s="152"/>
      <c r="DBS25" s="152"/>
      <c r="DBT25" s="152"/>
      <c r="DBU25" s="152"/>
      <c r="DBV25" s="152"/>
      <c r="DBW25" s="152"/>
      <c r="DBX25" s="152"/>
      <c r="DBY25" s="152"/>
      <c r="DBZ25" s="152"/>
      <c r="DCA25" s="152"/>
      <c r="DCB25" s="152"/>
      <c r="DCC25" s="152"/>
      <c r="DCD25" s="152"/>
      <c r="DCE25" s="152"/>
      <c r="DCF25" s="152"/>
      <c r="DCG25" s="152"/>
      <c r="DCH25" s="152"/>
      <c r="DCI25" s="152"/>
      <c r="DCJ25" s="152"/>
      <c r="DCK25" s="152"/>
      <c r="DCL25" s="152"/>
      <c r="DCM25" s="152"/>
      <c r="DCN25" s="152"/>
      <c r="DCO25" s="152"/>
      <c r="DCP25" s="152"/>
      <c r="DCQ25" s="152"/>
      <c r="DCR25" s="152"/>
      <c r="DCS25" s="152"/>
      <c r="DCT25" s="152"/>
      <c r="DCU25" s="152"/>
      <c r="DCV25" s="152"/>
      <c r="DCW25" s="152"/>
      <c r="DCX25" s="152"/>
      <c r="DCY25" s="152"/>
      <c r="DCZ25" s="152"/>
      <c r="DDA25" s="152"/>
      <c r="DDB25" s="152"/>
      <c r="DDC25" s="152"/>
      <c r="DDD25" s="152"/>
      <c r="DDE25" s="152"/>
      <c r="DDF25" s="152"/>
      <c r="DDG25" s="152"/>
      <c r="DDH25" s="152"/>
      <c r="DDI25" s="152"/>
      <c r="DDJ25" s="152"/>
      <c r="DDK25" s="152"/>
      <c r="DDL25" s="152"/>
      <c r="DDM25" s="152"/>
      <c r="DDN25" s="152"/>
      <c r="DDO25" s="152"/>
      <c r="DDP25" s="152"/>
      <c r="DDQ25" s="152"/>
      <c r="DDR25" s="152"/>
      <c r="DDS25" s="152"/>
      <c r="DDT25" s="152"/>
      <c r="DDU25" s="152"/>
      <c r="DDV25" s="152"/>
      <c r="DDW25" s="152"/>
      <c r="DDX25" s="152"/>
      <c r="DDY25" s="152"/>
      <c r="DDZ25" s="152"/>
      <c r="DEA25" s="152"/>
      <c r="DEB25" s="152"/>
      <c r="DEC25" s="152"/>
      <c r="DED25" s="152"/>
      <c r="DEE25" s="152"/>
      <c r="DEF25" s="152"/>
      <c r="DEG25" s="152"/>
      <c r="DEH25" s="152"/>
      <c r="DEI25" s="152"/>
      <c r="DEJ25" s="152"/>
      <c r="DEK25" s="152"/>
      <c r="DEL25" s="152"/>
      <c r="DEM25" s="152"/>
      <c r="DEN25" s="152"/>
      <c r="DEO25" s="152"/>
      <c r="DEP25" s="152"/>
      <c r="DEQ25" s="152"/>
      <c r="DER25" s="152"/>
      <c r="DES25" s="152"/>
      <c r="DET25" s="152"/>
      <c r="DEU25" s="152"/>
      <c r="DEV25" s="152"/>
      <c r="DEW25" s="152"/>
      <c r="DEX25" s="152"/>
      <c r="DEY25" s="152"/>
      <c r="DEZ25" s="152"/>
      <c r="DFA25" s="152"/>
      <c r="DFB25" s="152"/>
      <c r="DFC25" s="152"/>
      <c r="DFD25" s="152"/>
      <c r="DFE25" s="152"/>
      <c r="DFF25" s="152"/>
      <c r="DFG25" s="152"/>
      <c r="DFH25" s="152"/>
      <c r="DFI25" s="152"/>
      <c r="DFJ25" s="152"/>
      <c r="DFK25" s="152"/>
      <c r="DFL25" s="152"/>
      <c r="DFM25" s="152"/>
      <c r="DFN25" s="152"/>
      <c r="DFO25" s="152"/>
      <c r="DFP25" s="152"/>
      <c r="DFQ25" s="152"/>
      <c r="DFR25" s="152"/>
      <c r="DFS25" s="152"/>
      <c r="DFT25" s="152"/>
      <c r="DFU25" s="152"/>
      <c r="DFV25" s="152"/>
      <c r="DFW25" s="152"/>
      <c r="DFX25" s="152"/>
      <c r="DFY25" s="152"/>
      <c r="DFZ25" s="152"/>
      <c r="DGA25" s="152"/>
      <c r="DGB25" s="152"/>
      <c r="DGC25" s="152"/>
      <c r="DGD25" s="152"/>
      <c r="DGE25" s="152"/>
      <c r="DGF25" s="152"/>
      <c r="DGG25" s="152"/>
      <c r="DGH25" s="152"/>
      <c r="DGI25" s="152"/>
      <c r="DGJ25" s="152"/>
      <c r="DGK25" s="152"/>
      <c r="DGL25" s="152"/>
      <c r="DGM25" s="152"/>
      <c r="DGN25" s="152"/>
      <c r="DGO25" s="152"/>
      <c r="DGP25" s="152"/>
      <c r="DGQ25" s="152"/>
      <c r="DGR25" s="152"/>
      <c r="DGS25" s="152"/>
      <c r="DGT25" s="152"/>
      <c r="DGU25" s="152"/>
      <c r="DGV25" s="152"/>
      <c r="DGW25" s="152"/>
      <c r="DGX25" s="152"/>
      <c r="DGY25" s="152"/>
      <c r="DGZ25" s="152"/>
      <c r="DHA25" s="152"/>
      <c r="DHB25" s="152"/>
      <c r="DHC25" s="152"/>
      <c r="DHD25" s="152"/>
      <c r="DHE25" s="152"/>
      <c r="DHF25" s="152"/>
      <c r="DHG25" s="152"/>
      <c r="DHH25" s="152"/>
      <c r="DHI25" s="152"/>
      <c r="DHJ25" s="152"/>
      <c r="DHK25" s="152"/>
      <c r="DHL25" s="152"/>
      <c r="DHM25" s="152"/>
      <c r="DHN25" s="152"/>
      <c r="DHO25" s="152"/>
      <c r="DHP25" s="152"/>
      <c r="DHQ25" s="152"/>
      <c r="DHR25" s="152"/>
      <c r="DHS25" s="152"/>
      <c r="DHT25" s="152"/>
      <c r="DHU25" s="152"/>
      <c r="DHV25" s="152"/>
      <c r="DHW25" s="152"/>
      <c r="DHX25" s="152"/>
      <c r="DHY25" s="152"/>
      <c r="DHZ25" s="152"/>
      <c r="DIA25" s="152"/>
      <c r="DIB25" s="152"/>
      <c r="DIC25" s="152"/>
      <c r="DID25" s="152"/>
      <c r="DIE25" s="152"/>
      <c r="DIF25" s="152"/>
      <c r="DIG25" s="152"/>
      <c r="DIH25" s="152"/>
      <c r="DII25" s="152"/>
      <c r="DIJ25" s="152"/>
      <c r="DIK25" s="152"/>
      <c r="DIL25" s="152"/>
      <c r="DIM25" s="152"/>
      <c r="DIN25" s="152"/>
      <c r="DIO25" s="152"/>
      <c r="DIP25" s="152"/>
      <c r="DIQ25" s="152"/>
      <c r="DIR25" s="152"/>
      <c r="DIS25" s="152"/>
      <c r="DIT25" s="152"/>
      <c r="DIU25" s="152"/>
      <c r="DIV25" s="152"/>
      <c r="DIW25" s="152"/>
      <c r="DIX25" s="152"/>
      <c r="DIY25" s="152"/>
      <c r="DIZ25" s="152"/>
      <c r="DJA25" s="152"/>
      <c r="DJB25" s="152"/>
      <c r="DJC25" s="152"/>
      <c r="DJD25" s="152"/>
      <c r="DJE25" s="152"/>
      <c r="DJF25" s="152"/>
      <c r="DJG25" s="152"/>
      <c r="DJH25" s="152"/>
      <c r="DJI25" s="152"/>
      <c r="DJJ25" s="152"/>
      <c r="DJK25" s="152"/>
      <c r="DJL25" s="152"/>
      <c r="DJM25" s="152"/>
      <c r="DJN25" s="152"/>
      <c r="DJO25" s="152"/>
      <c r="DJP25" s="152"/>
      <c r="DJQ25" s="152"/>
      <c r="DJR25" s="152"/>
      <c r="DJS25" s="152"/>
      <c r="DJT25" s="152"/>
      <c r="DJU25" s="152"/>
      <c r="DJV25" s="152"/>
      <c r="DJW25" s="152"/>
      <c r="DJX25" s="152"/>
      <c r="DJY25" s="152"/>
      <c r="DJZ25" s="152"/>
      <c r="DKA25" s="152"/>
      <c r="DKB25" s="152"/>
      <c r="DKC25" s="152"/>
      <c r="DKD25" s="152"/>
      <c r="DKE25" s="152"/>
      <c r="DKF25" s="152"/>
      <c r="DKG25" s="152"/>
      <c r="DKH25" s="152"/>
      <c r="DKI25" s="152"/>
      <c r="DKJ25" s="152"/>
      <c r="DKK25" s="152"/>
      <c r="DKL25" s="152"/>
      <c r="DKM25" s="152"/>
      <c r="DKN25" s="152"/>
      <c r="DKO25" s="152"/>
      <c r="DKP25" s="152"/>
      <c r="DKQ25" s="152"/>
      <c r="DKR25" s="152"/>
      <c r="DKS25" s="152"/>
      <c r="DKT25" s="152"/>
      <c r="DKU25" s="152"/>
      <c r="DKV25" s="152"/>
      <c r="DKW25" s="152"/>
      <c r="DKX25" s="152"/>
      <c r="DKY25" s="152"/>
      <c r="DKZ25" s="152"/>
      <c r="DLA25" s="152"/>
      <c r="DLB25" s="152"/>
      <c r="DLC25" s="152"/>
      <c r="DLD25" s="152"/>
      <c r="DLE25" s="152"/>
      <c r="DLF25" s="152"/>
      <c r="DLG25" s="152"/>
      <c r="DLH25" s="152"/>
      <c r="DLI25" s="152"/>
      <c r="DLJ25" s="152"/>
      <c r="DLK25" s="152"/>
      <c r="DLL25" s="152"/>
      <c r="DLM25" s="152"/>
      <c r="DLN25" s="152"/>
      <c r="DLO25" s="152"/>
      <c r="DLP25" s="152"/>
      <c r="DLQ25" s="152"/>
      <c r="DLR25" s="152"/>
      <c r="DLS25" s="152"/>
      <c r="DLT25" s="152"/>
      <c r="DLU25" s="152"/>
      <c r="DLV25" s="152"/>
      <c r="DLW25" s="152"/>
      <c r="DLX25" s="152"/>
      <c r="DLY25" s="152"/>
      <c r="DLZ25" s="152"/>
      <c r="DMA25" s="152"/>
      <c r="DMB25" s="152"/>
      <c r="DMC25" s="152"/>
      <c r="DMD25" s="152"/>
      <c r="DME25" s="152"/>
      <c r="DMF25" s="152"/>
      <c r="DMG25" s="152"/>
      <c r="DMH25" s="152"/>
      <c r="DMI25" s="152"/>
      <c r="DMJ25" s="152"/>
      <c r="DMK25" s="152"/>
      <c r="DML25" s="152"/>
      <c r="DMM25" s="152"/>
      <c r="DMN25" s="152"/>
      <c r="DMO25" s="152"/>
      <c r="DMP25" s="152"/>
      <c r="DMQ25" s="152"/>
      <c r="DMR25" s="152"/>
      <c r="DMS25" s="152"/>
      <c r="DMT25" s="152"/>
      <c r="DMU25" s="152"/>
      <c r="DMV25" s="152"/>
      <c r="DMW25" s="152"/>
      <c r="DMX25" s="152"/>
      <c r="DMY25" s="152"/>
      <c r="DMZ25" s="152"/>
      <c r="DNA25" s="152"/>
      <c r="DNB25" s="152"/>
      <c r="DNC25" s="152"/>
      <c r="DND25" s="152"/>
      <c r="DNE25" s="152"/>
      <c r="DNF25" s="152"/>
      <c r="DNG25" s="152"/>
      <c r="DNH25" s="152"/>
      <c r="DNI25" s="152"/>
      <c r="DNJ25" s="152"/>
      <c r="DNK25" s="152"/>
      <c r="DNL25" s="152"/>
      <c r="DNM25" s="152"/>
      <c r="DNN25" s="152"/>
      <c r="DNO25" s="152"/>
      <c r="DNP25" s="152"/>
      <c r="DNQ25" s="152"/>
      <c r="DNR25" s="152"/>
      <c r="DNS25" s="152"/>
      <c r="DNT25" s="152"/>
      <c r="DNU25" s="152"/>
      <c r="DNV25" s="152"/>
      <c r="DNW25" s="152"/>
      <c r="DNX25" s="152"/>
      <c r="DNY25" s="152"/>
      <c r="DNZ25" s="152"/>
      <c r="DOA25" s="152"/>
      <c r="DOB25" s="152"/>
      <c r="DOC25" s="152"/>
      <c r="DOD25" s="152"/>
      <c r="DOE25" s="152"/>
      <c r="DOF25" s="152"/>
      <c r="DOG25" s="152"/>
      <c r="DOH25" s="152"/>
      <c r="DOI25" s="152"/>
      <c r="DOJ25" s="152"/>
      <c r="DOK25" s="152"/>
      <c r="DOL25" s="152"/>
      <c r="DOM25" s="152"/>
      <c r="DON25" s="152"/>
      <c r="DOO25" s="152"/>
      <c r="DOP25" s="152"/>
      <c r="DOQ25" s="152"/>
      <c r="DOR25" s="152"/>
      <c r="DOS25" s="152"/>
      <c r="DOT25" s="152"/>
      <c r="DOU25" s="152"/>
      <c r="DOV25" s="152"/>
      <c r="DOW25" s="152"/>
      <c r="DOX25" s="152"/>
      <c r="DOY25" s="152"/>
      <c r="DOZ25" s="152"/>
      <c r="DPA25" s="152"/>
      <c r="DPB25" s="152"/>
      <c r="DPC25" s="152"/>
      <c r="DPD25" s="152"/>
      <c r="DPE25" s="152"/>
      <c r="DPF25" s="152"/>
      <c r="DPG25" s="152"/>
      <c r="DPH25" s="152"/>
      <c r="DPI25" s="152"/>
      <c r="DPJ25" s="152"/>
      <c r="DPK25" s="152"/>
      <c r="DPL25" s="152"/>
      <c r="DPM25" s="152"/>
      <c r="DPN25" s="152"/>
      <c r="DPO25" s="152"/>
      <c r="DPP25" s="152"/>
      <c r="DPQ25" s="152"/>
      <c r="DPR25" s="152"/>
      <c r="DPS25" s="152"/>
      <c r="DPT25" s="152"/>
      <c r="DPU25" s="152"/>
      <c r="DPV25" s="152"/>
      <c r="DPW25" s="152"/>
      <c r="DPX25" s="152"/>
      <c r="DPY25" s="152"/>
      <c r="DPZ25" s="152"/>
      <c r="DQA25" s="152"/>
      <c r="DQB25" s="152"/>
      <c r="DQC25" s="152"/>
      <c r="DQD25" s="152"/>
      <c r="DQE25" s="152"/>
      <c r="DQF25" s="152"/>
      <c r="DQG25" s="152"/>
      <c r="DQH25" s="152"/>
      <c r="DQI25" s="152"/>
      <c r="DQJ25" s="152"/>
      <c r="DQK25" s="152"/>
      <c r="DQL25" s="152"/>
      <c r="DQM25" s="152"/>
      <c r="DQN25" s="152"/>
      <c r="DQO25" s="152"/>
      <c r="DQP25" s="152"/>
      <c r="DQQ25" s="152"/>
      <c r="DQR25" s="152"/>
      <c r="DQS25" s="152"/>
      <c r="DQT25" s="152"/>
      <c r="DQU25" s="152"/>
      <c r="DQV25" s="152"/>
      <c r="DQW25" s="152"/>
      <c r="DQX25" s="152"/>
      <c r="DQY25" s="152"/>
      <c r="DQZ25" s="152"/>
      <c r="DRA25" s="152"/>
      <c r="DRB25" s="152"/>
      <c r="DRC25" s="152"/>
      <c r="DRD25" s="152"/>
      <c r="DRE25" s="152"/>
      <c r="DRF25" s="152"/>
      <c r="DRG25" s="152"/>
      <c r="DRH25" s="152"/>
      <c r="DRI25" s="152"/>
      <c r="DRJ25" s="152"/>
      <c r="DRK25" s="152"/>
      <c r="DRL25" s="152"/>
      <c r="DRM25" s="152"/>
      <c r="DRN25" s="152"/>
      <c r="DRO25" s="152"/>
      <c r="DRP25" s="152"/>
      <c r="DRQ25" s="152"/>
      <c r="DRR25" s="152"/>
      <c r="DRS25" s="152"/>
      <c r="DRT25" s="152"/>
      <c r="DRU25" s="152"/>
      <c r="DRV25" s="152"/>
      <c r="DRW25" s="152"/>
      <c r="DRX25" s="152"/>
      <c r="DRY25" s="152"/>
      <c r="DRZ25" s="152"/>
      <c r="DSA25" s="152"/>
      <c r="DSB25" s="152"/>
      <c r="DSC25" s="152"/>
      <c r="DSD25" s="152"/>
      <c r="DSE25" s="152"/>
      <c r="DSF25" s="152"/>
      <c r="DSG25" s="152"/>
      <c r="DSH25" s="152"/>
      <c r="DSI25" s="152"/>
      <c r="DSJ25" s="152"/>
      <c r="DSK25" s="152"/>
      <c r="DSL25" s="152"/>
      <c r="DSM25" s="152"/>
      <c r="DSN25" s="152"/>
      <c r="DSO25" s="152"/>
      <c r="DSP25" s="152"/>
      <c r="DSQ25" s="152"/>
      <c r="DSR25" s="152"/>
      <c r="DSS25" s="152"/>
      <c r="DST25" s="152"/>
      <c r="DSU25" s="152"/>
      <c r="DSV25" s="152"/>
      <c r="DSW25" s="152"/>
      <c r="DSX25" s="152"/>
      <c r="DSY25" s="152"/>
      <c r="DSZ25" s="152"/>
      <c r="DTA25" s="152"/>
      <c r="DTB25" s="152"/>
      <c r="DTC25" s="152"/>
      <c r="DTD25" s="152"/>
      <c r="DTE25" s="152"/>
      <c r="DTF25" s="152"/>
      <c r="DTG25" s="152"/>
      <c r="DTH25" s="152"/>
      <c r="DTI25" s="152"/>
      <c r="DTJ25" s="152"/>
      <c r="DTK25" s="152"/>
      <c r="DTL25" s="152"/>
      <c r="DTM25" s="152"/>
      <c r="DTN25" s="152"/>
      <c r="DTO25" s="152"/>
      <c r="DTP25" s="152"/>
      <c r="DTQ25" s="152"/>
      <c r="DTR25" s="152"/>
      <c r="DTS25" s="152"/>
      <c r="DTT25" s="152"/>
      <c r="DTU25" s="152"/>
      <c r="DTV25" s="152"/>
      <c r="DTW25" s="152"/>
      <c r="DTX25" s="152"/>
      <c r="DTY25" s="152"/>
      <c r="DTZ25" s="152"/>
      <c r="DUA25" s="152"/>
      <c r="DUB25" s="152"/>
      <c r="DUC25" s="152"/>
      <c r="DUD25" s="152"/>
      <c r="DUE25" s="152"/>
      <c r="DUF25" s="152"/>
      <c r="DUG25" s="152"/>
      <c r="DUH25" s="152"/>
      <c r="DUI25" s="152"/>
      <c r="DUJ25" s="152"/>
      <c r="DUK25" s="152"/>
      <c r="DUL25" s="152"/>
      <c r="DUM25" s="152"/>
      <c r="DUN25" s="152"/>
      <c r="DUO25" s="152"/>
      <c r="DUP25" s="152"/>
      <c r="DUQ25" s="152"/>
      <c r="DUR25" s="152"/>
      <c r="DUS25" s="152"/>
      <c r="DUT25" s="152"/>
      <c r="DUU25" s="152"/>
      <c r="DUV25" s="152"/>
      <c r="DUW25" s="152"/>
      <c r="DUX25" s="152"/>
      <c r="DUY25" s="152"/>
      <c r="DUZ25" s="152"/>
      <c r="DVA25" s="152"/>
      <c r="DVB25" s="152"/>
      <c r="DVC25" s="152"/>
      <c r="DVD25" s="152"/>
      <c r="DVE25" s="152"/>
      <c r="DVF25" s="152"/>
      <c r="DVG25" s="152"/>
      <c r="DVH25" s="152"/>
      <c r="DVI25" s="152"/>
      <c r="DVJ25" s="152"/>
      <c r="DVK25" s="152"/>
      <c r="DVL25" s="152"/>
      <c r="DVM25" s="152"/>
      <c r="DVN25" s="152"/>
      <c r="DVO25" s="152"/>
      <c r="DVP25" s="152"/>
      <c r="DVQ25" s="152"/>
      <c r="DVR25" s="152"/>
      <c r="DVS25" s="152"/>
      <c r="DVT25" s="152"/>
      <c r="DVU25" s="152"/>
      <c r="DVV25" s="152"/>
      <c r="DVW25" s="152"/>
      <c r="DVX25" s="152"/>
      <c r="DVY25" s="152"/>
      <c r="DVZ25" s="152"/>
      <c r="DWA25" s="152"/>
      <c r="DWB25" s="152"/>
      <c r="DWC25" s="152"/>
      <c r="DWD25" s="152"/>
      <c r="DWE25" s="152"/>
      <c r="DWF25" s="152"/>
      <c r="DWG25" s="152"/>
      <c r="DWH25" s="152"/>
      <c r="DWI25" s="152"/>
      <c r="DWJ25" s="152"/>
      <c r="DWK25" s="152"/>
      <c r="DWL25" s="152"/>
      <c r="DWM25" s="152"/>
      <c r="DWN25" s="152"/>
      <c r="DWO25" s="152"/>
      <c r="DWP25" s="152"/>
      <c r="DWQ25" s="152"/>
      <c r="DWR25" s="152"/>
      <c r="DWS25" s="152"/>
      <c r="DWT25" s="152"/>
      <c r="DWU25" s="152"/>
      <c r="DWV25" s="152"/>
      <c r="DWW25" s="152"/>
      <c r="DWX25" s="152"/>
      <c r="DWY25" s="152"/>
      <c r="DWZ25" s="152"/>
      <c r="DXA25" s="152"/>
      <c r="DXB25" s="152"/>
      <c r="DXC25" s="152"/>
      <c r="DXD25" s="152"/>
      <c r="DXE25" s="152"/>
      <c r="DXF25" s="152"/>
      <c r="DXG25" s="152"/>
      <c r="DXH25" s="152"/>
      <c r="DXI25" s="152"/>
      <c r="DXJ25" s="152"/>
      <c r="DXK25" s="152"/>
      <c r="DXL25" s="152"/>
      <c r="DXM25" s="152"/>
      <c r="DXN25" s="152"/>
      <c r="DXO25" s="152"/>
      <c r="DXP25" s="152"/>
      <c r="DXQ25" s="152"/>
      <c r="DXR25" s="152"/>
      <c r="DXS25" s="152"/>
      <c r="DXT25" s="152"/>
      <c r="DXU25" s="152"/>
      <c r="DXV25" s="152"/>
      <c r="DXW25" s="152"/>
      <c r="DXX25" s="152"/>
      <c r="DXY25" s="152"/>
      <c r="DXZ25" s="152"/>
      <c r="DYA25" s="152"/>
      <c r="DYB25" s="152"/>
      <c r="DYC25" s="152"/>
      <c r="DYD25" s="152"/>
      <c r="DYE25" s="152"/>
      <c r="DYF25" s="152"/>
      <c r="DYG25" s="152"/>
      <c r="DYH25" s="152"/>
      <c r="DYI25" s="152"/>
      <c r="DYJ25" s="152"/>
      <c r="DYK25" s="152"/>
      <c r="DYL25" s="152"/>
      <c r="DYM25" s="152"/>
      <c r="DYN25" s="152"/>
      <c r="DYO25" s="152"/>
      <c r="DYP25" s="152"/>
      <c r="DYQ25" s="152"/>
      <c r="DYR25" s="152"/>
      <c r="DYS25" s="152"/>
      <c r="DYT25" s="152"/>
      <c r="DYU25" s="152"/>
      <c r="DYV25" s="152"/>
      <c r="DYW25" s="152"/>
      <c r="DYX25" s="152"/>
      <c r="DYY25" s="152"/>
      <c r="DYZ25" s="152"/>
      <c r="DZA25" s="152"/>
      <c r="DZB25" s="152"/>
      <c r="DZC25" s="152"/>
      <c r="DZD25" s="152"/>
      <c r="DZE25" s="152"/>
      <c r="DZF25" s="152"/>
      <c r="DZG25" s="152"/>
      <c r="DZH25" s="152"/>
      <c r="DZI25" s="152"/>
      <c r="DZJ25" s="152"/>
      <c r="DZK25" s="152"/>
      <c r="DZL25" s="152"/>
      <c r="DZM25" s="152"/>
      <c r="DZN25" s="152"/>
      <c r="DZO25" s="152"/>
      <c r="DZP25" s="152"/>
      <c r="DZQ25" s="152"/>
      <c r="DZR25" s="152"/>
      <c r="DZS25" s="152"/>
      <c r="DZT25" s="152"/>
      <c r="DZU25" s="152"/>
      <c r="DZV25" s="152"/>
      <c r="DZW25" s="152"/>
      <c r="DZX25" s="152"/>
      <c r="DZY25" s="152"/>
      <c r="DZZ25" s="152"/>
      <c r="EAA25" s="152"/>
      <c r="EAB25" s="152"/>
      <c r="EAC25" s="152"/>
      <c r="EAD25" s="152"/>
      <c r="EAE25" s="152"/>
      <c r="EAF25" s="152"/>
      <c r="EAG25" s="152"/>
      <c r="EAH25" s="152"/>
      <c r="EAI25" s="152"/>
      <c r="EAJ25" s="152"/>
      <c r="EAK25" s="152"/>
      <c r="EAL25" s="152"/>
      <c r="EAM25" s="152"/>
      <c r="EAN25" s="152"/>
      <c r="EAO25" s="152"/>
      <c r="EAP25" s="152"/>
      <c r="EAQ25" s="152"/>
      <c r="EAR25" s="152"/>
      <c r="EAS25" s="152"/>
      <c r="EAT25" s="152"/>
      <c r="EAU25" s="152"/>
      <c r="EAV25" s="152"/>
      <c r="EAW25" s="152"/>
      <c r="EAX25" s="152"/>
      <c r="EAY25" s="152"/>
      <c r="EAZ25" s="152"/>
      <c r="EBA25" s="152"/>
      <c r="EBB25" s="152"/>
      <c r="EBC25" s="152"/>
      <c r="EBD25" s="152"/>
      <c r="EBE25" s="152"/>
      <c r="EBF25" s="152"/>
      <c r="EBG25" s="152"/>
      <c r="EBH25" s="152"/>
      <c r="EBI25" s="152"/>
      <c r="EBJ25" s="152"/>
      <c r="EBK25" s="152"/>
      <c r="EBL25" s="152"/>
      <c r="EBM25" s="152"/>
      <c r="EBN25" s="152"/>
      <c r="EBO25" s="152"/>
      <c r="EBP25" s="152"/>
      <c r="EBQ25" s="152"/>
      <c r="EBR25" s="152"/>
      <c r="EBS25" s="152"/>
      <c r="EBT25" s="152"/>
      <c r="EBU25" s="152"/>
      <c r="EBV25" s="152"/>
      <c r="EBW25" s="152"/>
      <c r="EBX25" s="152"/>
      <c r="EBY25" s="152"/>
      <c r="EBZ25" s="152"/>
      <c r="ECA25" s="152"/>
      <c r="ECB25" s="152"/>
      <c r="ECC25" s="152"/>
      <c r="ECD25" s="152"/>
      <c r="ECE25" s="152"/>
      <c r="ECF25" s="152"/>
      <c r="ECG25" s="152"/>
      <c r="ECH25" s="152"/>
      <c r="ECI25" s="152"/>
      <c r="ECJ25" s="152"/>
      <c r="ECK25" s="152"/>
      <c r="ECL25" s="152"/>
      <c r="ECM25" s="152"/>
      <c r="ECN25" s="152"/>
      <c r="ECO25" s="152"/>
      <c r="ECP25" s="152"/>
      <c r="ECQ25" s="152"/>
      <c r="ECR25" s="152"/>
      <c r="ECS25" s="152"/>
      <c r="ECT25" s="152"/>
      <c r="ECU25" s="152"/>
      <c r="ECV25" s="152"/>
      <c r="ECW25" s="152"/>
      <c r="ECX25" s="152"/>
      <c r="ECY25" s="152"/>
      <c r="ECZ25" s="152"/>
      <c r="EDA25" s="152"/>
      <c r="EDB25" s="152"/>
      <c r="EDC25" s="152"/>
      <c r="EDD25" s="152"/>
      <c r="EDE25" s="152"/>
      <c r="EDF25" s="152"/>
      <c r="EDG25" s="152"/>
      <c r="EDH25" s="152"/>
      <c r="EDI25" s="152"/>
      <c r="EDJ25" s="152"/>
      <c r="EDK25" s="152"/>
      <c r="EDL25" s="152"/>
      <c r="EDM25" s="152"/>
      <c r="EDN25" s="152"/>
      <c r="EDO25" s="152"/>
      <c r="EDP25" s="152"/>
      <c r="EDQ25" s="152"/>
      <c r="EDR25" s="152"/>
      <c r="EDS25" s="152"/>
      <c r="EDT25" s="152"/>
      <c r="EDU25" s="152"/>
      <c r="EDV25" s="152"/>
      <c r="EDW25" s="152"/>
      <c r="EDX25" s="152"/>
      <c r="EDY25" s="152"/>
      <c r="EDZ25" s="152"/>
      <c r="EEA25" s="152"/>
      <c r="EEB25" s="152"/>
      <c r="EEC25" s="152"/>
      <c r="EED25" s="152"/>
      <c r="EEE25" s="152"/>
      <c r="EEF25" s="152"/>
      <c r="EEG25" s="152"/>
      <c r="EEH25" s="152"/>
      <c r="EEI25" s="152"/>
      <c r="EEJ25" s="152"/>
      <c r="EEK25" s="152"/>
      <c r="EEL25" s="152"/>
      <c r="EEM25" s="152"/>
      <c r="EEN25" s="152"/>
      <c r="EEO25" s="152"/>
      <c r="EEP25" s="152"/>
      <c r="EEQ25" s="152"/>
      <c r="EER25" s="152"/>
      <c r="EES25" s="152"/>
      <c r="EET25" s="152"/>
      <c r="EEU25" s="152"/>
      <c r="EEV25" s="152"/>
      <c r="EEW25" s="152"/>
      <c r="EEX25" s="152"/>
      <c r="EEY25" s="152"/>
      <c r="EEZ25" s="152"/>
      <c r="EFA25" s="152"/>
      <c r="EFB25" s="152"/>
      <c r="EFC25" s="152"/>
      <c r="EFD25" s="152"/>
      <c r="EFE25" s="152"/>
      <c r="EFF25" s="152"/>
      <c r="EFG25" s="152"/>
      <c r="EFH25" s="152"/>
      <c r="EFI25" s="152"/>
      <c r="EFJ25" s="152"/>
      <c r="EFK25" s="152"/>
      <c r="EFL25" s="152"/>
      <c r="EFM25" s="152"/>
      <c r="EFN25" s="152"/>
      <c r="EFO25" s="152"/>
      <c r="EFP25" s="152"/>
      <c r="EFQ25" s="152"/>
      <c r="EFR25" s="152"/>
      <c r="EFS25" s="152"/>
      <c r="EFT25" s="152"/>
      <c r="EFU25" s="152"/>
      <c r="EFV25" s="152"/>
      <c r="EFW25" s="152"/>
      <c r="EFX25" s="152"/>
      <c r="EFY25" s="152"/>
      <c r="EFZ25" s="152"/>
      <c r="EGA25" s="152"/>
      <c r="EGB25" s="152"/>
      <c r="EGC25" s="152"/>
      <c r="EGD25" s="152"/>
      <c r="EGE25" s="152"/>
      <c r="EGF25" s="152"/>
      <c r="EGG25" s="152"/>
      <c r="EGH25" s="152"/>
      <c r="EGI25" s="152"/>
      <c r="EGJ25" s="152"/>
      <c r="EGK25" s="152"/>
      <c r="EGL25" s="152"/>
      <c r="EGM25" s="152"/>
      <c r="EGN25" s="152"/>
      <c r="EGO25" s="152"/>
      <c r="EGP25" s="152"/>
      <c r="EGQ25" s="152"/>
      <c r="EGR25" s="152"/>
      <c r="EGS25" s="152"/>
      <c r="EGT25" s="152"/>
      <c r="EGU25" s="152"/>
      <c r="EGV25" s="152"/>
      <c r="EGW25" s="152"/>
      <c r="EGX25" s="152"/>
      <c r="EGY25" s="152"/>
      <c r="EGZ25" s="152"/>
      <c r="EHA25" s="152"/>
      <c r="EHB25" s="152"/>
      <c r="EHC25" s="152"/>
      <c r="EHD25" s="152"/>
      <c r="EHE25" s="152"/>
      <c r="EHF25" s="152"/>
      <c r="EHG25" s="152"/>
      <c r="EHH25" s="152"/>
      <c r="EHI25" s="152"/>
      <c r="EHJ25" s="152"/>
      <c r="EHK25" s="152"/>
      <c r="EHL25" s="152"/>
      <c r="EHM25" s="152"/>
      <c r="EHN25" s="152"/>
      <c r="EHO25" s="152"/>
      <c r="EHP25" s="152"/>
      <c r="EHQ25" s="152"/>
      <c r="EHR25" s="152"/>
      <c r="EHS25" s="152"/>
      <c r="EHT25" s="152"/>
      <c r="EHU25" s="152"/>
      <c r="EHV25" s="152"/>
      <c r="EHW25" s="152"/>
      <c r="EHX25" s="152"/>
      <c r="EHY25" s="152"/>
      <c r="EHZ25" s="152"/>
      <c r="EIA25" s="152"/>
      <c r="EIB25" s="152"/>
      <c r="EIC25" s="152"/>
      <c r="EID25" s="152"/>
      <c r="EIE25" s="152"/>
      <c r="EIF25" s="152"/>
      <c r="EIG25" s="152"/>
      <c r="EIH25" s="152"/>
      <c r="EII25" s="152"/>
      <c r="EIJ25" s="152"/>
      <c r="EIK25" s="152"/>
      <c r="EIL25" s="152"/>
      <c r="EIM25" s="152"/>
      <c r="EIN25" s="152"/>
      <c r="EIO25" s="152"/>
      <c r="EIP25" s="152"/>
      <c r="EIQ25" s="152"/>
      <c r="EIR25" s="152"/>
      <c r="EIS25" s="152"/>
      <c r="EIT25" s="152"/>
      <c r="EIU25" s="152"/>
      <c r="EIV25" s="152"/>
      <c r="EIW25" s="152"/>
      <c r="EIX25" s="152"/>
      <c r="EIY25" s="152"/>
      <c r="EIZ25" s="152"/>
      <c r="EJA25" s="152"/>
      <c r="EJB25" s="152"/>
      <c r="EJC25" s="152"/>
      <c r="EJD25" s="152"/>
      <c r="EJE25" s="152"/>
      <c r="EJF25" s="152"/>
      <c r="EJG25" s="152"/>
      <c r="EJH25" s="152"/>
      <c r="EJI25" s="152"/>
      <c r="EJJ25" s="152"/>
      <c r="EJK25" s="152"/>
      <c r="EJL25" s="152"/>
      <c r="EJM25" s="152"/>
      <c r="EJN25" s="152"/>
      <c r="EJO25" s="152"/>
      <c r="EJP25" s="152"/>
      <c r="EJQ25" s="152"/>
      <c r="EJR25" s="152"/>
      <c r="EJS25" s="152"/>
      <c r="EJT25" s="152"/>
      <c r="EJU25" s="152"/>
      <c r="EJV25" s="152"/>
      <c r="EJW25" s="152"/>
      <c r="EJX25" s="152"/>
      <c r="EJY25" s="152"/>
      <c r="EJZ25" s="152"/>
      <c r="EKA25" s="152"/>
      <c r="EKB25" s="152"/>
      <c r="EKC25" s="152"/>
      <c r="EKD25" s="152"/>
      <c r="EKE25" s="152"/>
      <c r="EKF25" s="152"/>
      <c r="EKG25" s="152"/>
      <c r="EKH25" s="152"/>
      <c r="EKI25" s="152"/>
      <c r="EKJ25" s="152"/>
      <c r="EKK25" s="152"/>
      <c r="EKL25" s="152"/>
      <c r="EKM25" s="152"/>
      <c r="EKN25" s="152"/>
      <c r="EKO25" s="152"/>
      <c r="EKP25" s="152"/>
      <c r="EKQ25" s="152"/>
      <c r="EKR25" s="152"/>
      <c r="EKS25" s="152"/>
      <c r="EKT25" s="152"/>
      <c r="EKU25" s="152"/>
      <c r="EKV25" s="152"/>
      <c r="EKW25" s="152"/>
      <c r="EKX25" s="152"/>
      <c r="EKY25" s="152"/>
      <c r="EKZ25" s="152"/>
      <c r="ELA25" s="152"/>
      <c r="ELB25" s="152"/>
      <c r="ELC25" s="152"/>
      <c r="ELD25" s="152"/>
      <c r="ELE25" s="152"/>
      <c r="ELF25" s="152"/>
      <c r="ELG25" s="152"/>
      <c r="ELH25" s="152"/>
      <c r="ELI25" s="152"/>
      <c r="ELJ25" s="152"/>
      <c r="ELK25" s="152"/>
      <c r="ELL25" s="152"/>
      <c r="ELM25" s="152"/>
      <c r="ELN25" s="152"/>
      <c r="ELO25" s="152"/>
      <c r="ELP25" s="152"/>
      <c r="ELQ25" s="152"/>
      <c r="ELR25" s="152"/>
      <c r="ELS25" s="152"/>
      <c r="ELT25" s="152"/>
      <c r="ELU25" s="152"/>
      <c r="ELV25" s="152"/>
      <c r="ELW25" s="152"/>
      <c r="ELX25" s="152"/>
      <c r="ELY25" s="152"/>
      <c r="ELZ25" s="152"/>
      <c r="EMA25" s="152"/>
      <c r="EMB25" s="152"/>
      <c r="EMC25" s="152"/>
      <c r="EMD25" s="152"/>
      <c r="EME25" s="152"/>
      <c r="EMF25" s="152"/>
      <c r="EMG25" s="152"/>
      <c r="EMH25" s="152"/>
      <c r="EMI25" s="152"/>
      <c r="EMJ25" s="152"/>
      <c r="EMK25" s="152"/>
      <c r="EML25" s="152"/>
      <c r="EMM25" s="152"/>
      <c r="EMN25" s="152"/>
      <c r="EMO25" s="152"/>
      <c r="EMP25" s="152"/>
      <c r="EMQ25" s="152"/>
      <c r="EMR25" s="152"/>
      <c r="EMS25" s="152"/>
      <c r="EMT25" s="152"/>
      <c r="EMU25" s="152"/>
      <c r="EMV25" s="152"/>
      <c r="EMW25" s="152"/>
      <c r="EMX25" s="152"/>
      <c r="EMY25" s="152"/>
      <c r="EMZ25" s="152"/>
      <c r="ENA25" s="152"/>
      <c r="ENB25" s="152"/>
      <c r="ENC25" s="152"/>
      <c r="END25" s="152"/>
      <c r="ENE25" s="152"/>
      <c r="ENF25" s="152"/>
      <c r="ENG25" s="152"/>
      <c r="ENH25" s="152"/>
      <c r="ENI25" s="152"/>
      <c r="ENJ25" s="152"/>
      <c r="ENK25" s="152"/>
      <c r="ENL25" s="152"/>
      <c r="ENM25" s="152"/>
      <c r="ENN25" s="152"/>
      <c r="ENO25" s="152"/>
      <c r="ENP25" s="152"/>
      <c r="ENQ25" s="152"/>
      <c r="ENR25" s="152"/>
      <c r="ENS25" s="152"/>
      <c r="ENT25" s="152"/>
      <c r="ENU25" s="152"/>
      <c r="ENV25" s="152"/>
      <c r="ENW25" s="152"/>
      <c r="ENX25" s="152"/>
      <c r="ENY25" s="152"/>
      <c r="ENZ25" s="152"/>
      <c r="EOA25" s="152"/>
      <c r="EOB25" s="152"/>
      <c r="EOC25" s="152"/>
      <c r="EOD25" s="152"/>
      <c r="EOE25" s="152"/>
      <c r="EOF25" s="152"/>
      <c r="EOG25" s="152"/>
      <c r="EOH25" s="152"/>
      <c r="EOI25" s="152"/>
      <c r="EOJ25" s="152"/>
      <c r="EOK25" s="152"/>
      <c r="EOL25" s="152"/>
      <c r="EOM25" s="152"/>
      <c r="EON25" s="152"/>
      <c r="EOO25" s="152"/>
      <c r="EOP25" s="152"/>
      <c r="EOQ25" s="152"/>
      <c r="EOR25" s="152"/>
      <c r="EOS25" s="152"/>
      <c r="EOT25" s="152"/>
      <c r="EOU25" s="152"/>
      <c r="EOV25" s="152"/>
      <c r="EOW25" s="152"/>
      <c r="EOX25" s="152"/>
      <c r="EOY25" s="152"/>
      <c r="EOZ25" s="152"/>
      <c r="EPA25" s="152"/>
      <c r="EPB25" s="152"/>
      <c r="EPC25" s="152"/>
      <c r="EPD25" s="152"/>
      <c r="EPE25" s="152"/>
      <c r="EPF25" s="152"/>
      <c r="EPG25" s="152"/>
      <c r="EPH25" s="152"/>
      <c r="EPI25" s="152"/>
      <c r="EPJ25" s="152"/>
      <c r="EPK25" s="152"/>
      <c r="EPL25" s="152"/>
      <c r="EPM25" s="152"/>
      <c r="EPN25" s="152"/>
      <c r="EPO25" s="152"/>
      <c r="EPP25" s="152"/>
      <c r="EPQ25" s="152"/>
      <c r="EPR25" s="152"/>
      <c r="EPS25" s="152"/>
      <c r="EPT25" s="152"/>
      <c r="EPU25" s="152"/>
      <c r="EPV25" s="152"/>
      <c r="EPW25" s="152"/>
      <c r="EPX25" s="152"/>
      <c r="EPY25" s="152"/>
      <c r="EPZ25" s="152"/>
      <c r="EQA25" s="152"/>
      <c r="EQB25" s="152"/>
      <c r="EQC25" s="152"/>
      <c r="EQD25" s="152"/>
      <c r="EQE25" s="152"/>
      <c r="EQF25" s="152"/>
      <c r="EQG25" s="152"/>
      <c r="EQH25" s="152"/>
      <c r="EQI25" s="152"/>
      <c r="EQJ25" s="152"/>
      <c r="EQK25" s="152"/>
      <c r="EQL25" s="152"/>
      <c r="EQM25" s="152"/>
      <c r="EQN25" s="152"/>
      <c r="EQO25" s="152"/>
      <c r="EQP25" s="152"/>
      <c r="EQQ25" s="152"/>
      <c r="EQR25" s="152"/>
      <c r="EQS25" s="152"/>
      <c r="EQT25" s="152"/>
      <c r="EQU25" s="152"/>
      <c r="EQV25" s="152"/>
      <c r="EQW25" s="152"/>
      <c r="EQX25" s="152"/>
      <c r="EQY25" s="152"/>
      <c r="EQZ25" s="152"/>
      <c r="ERA25" s="152"/>
      <c r="ERB25" s="152"/>
      <c r="ERC25" s="152"/>
      <c r="ERD25" s="152"/>
      <c r="ERE25" s="152"/>
      <c r="ERF25" s="152"/>
      <c r="ERG25" s="152"/>
      <c r="ERH25" s="152"/>
      <c r="ERI25" s="152"/>
      <c r="ERJ25" s="152"/>
      <c r="ERK25" s="152"/>
      <c r="ERL25" s="152"/>
      <c r="ERM25" s="152"/>
      <c r="ERN25" s="152"/>
      <c r="ERO25" s="152"/>
      <c r="ERP25" s="152"/>
      <c r="ERQ25" s="152"/>
      <c r="ERR25" s="152"/>
      <c r="ERS25" s="152"/>
      <c r="ERT25" s="152"/>
      <c r="ERU25" s="152"/>
      <c r="ERV25" s="152"/>
      <c r="ERW25" s="152"/>
      <c r="ERX25" s="152"/>
      <c r="ERY25" s="152"/>
      <c r="ERZ25" s="152"/>
      <c r="ESA25" s="152"/>
      <c r="ESB25" s="152"/>
      <c r="ESC25" s="152"/>
      <c r="ESD25" s="152"/>
      <c r="ESE25" s="152"/>
      <c r="ESF25" s="152"/>
      <c r="ESG25" s="152"/>
      <c r="ESH25" s="152"/>
      <c r="ESI25" s="152"/>
      <c r="ESJ25" s="152"/>
      <c r="ESK25" s="152"/>
      <c r="ESL25" s="152"/>
      <c r="ESM25" s="152"/>
      <c r="ESN25" s="152"/>
      <c r="ESO25" s="152"/>
      <c r="ESP25" s="152"/>
      <c r="ESQ25" s="152"/>
      <c r="ESR25" s="152"/>
      <c r="ESS25" s="152"/>
      <c r="EST25" s="152"/>
      <c r="ESU25" s="152"/>
      <c r="ESV25" s="152"/>
      <c r="ESW25" s="152"/>
      <c r="ESX25" s="152"/>
      <c r="ESY25" s="152"/>
      <c r="ESZ25" s="152"/>
      <c r="ETA25" s="152"/>
      <c r="ETB25" s="152"/>
      <c r="ETC25" s="152"/>
      <c r="ETD25" s="152"/>
      <c r="ETE25" s="152"/>
      <c r="ETF25" s="152"/>
      <c r="ETG25" s="152"/>
      <c r="ETH25" s="152"/>
      <c r="ETI25" s="152"/>
      <c r="ETJ25" s="152"/>
      <c r="ETK25" s="152"/>
      <c r="ETL25" s="152"/>
      <c r="ETM25" s="152"/>
      <c r="ETN25" s="152"/>
      <c r="ETO25" s="152"/>
      <c r="ETP25" s="152"/>
      <c r="ETQ25" s="152"/>
      <c r="ETR25" s="152"/>
      <c r="ETS25" s="152"/>
      <c r="ETT25" s="152"/>
      <c r="ETU25" s="152"/>
      <c r="ETV25" s="152"/>
      <c r="ETW25" s="152"/>
      <c r="ETX25" s="152"/>
      <c r="ETY25" s="152"/>
      <c r="ETZ25" s="152"/>
      <c r="EUA25" s="152"/>
      <c r="EUB25" s="152"/>
      <c r="EUC25" s="152"/>
      <c r="EUD25" s="152"/>
      <c r="EUE25" s="152"/>
      <c r="EUF25" s="152"/>
      <c r="EUG25" s="152"/>
      <c r="EUH25" s="152"/>
      <c r="EUI25" s="152"/>
      <c r="EUJ25" s="152"/>
      <c r="EUK25" s="152"/>
      <c r="EUL25" s="152"/>
      <c r="EUM25" s="152"/>
      <c r="EUN25" s="152"/>
      <c r="EUO25" s="152"/>
      <c r="EUP25" s="152"/>
      <c r="EUQ25" s="152"/>
      <c r="EUR25" s="152"/>
      <c r="EUS25" s="152"/>
      <c r="EUT25" s="152"/>
      <c r="EUU25" s="152"/>
      <c r="EUV25" s="152"/>
      <c r="EUW25" s="152"/>
      <c r="EUX25" s="152"/>
      <c r="EUY25" s="152"/>
      <c r="EUZ25" s="152"/>
      <c r="EVA25" s="152"/>
      <c r="EVB25" s="152"/>
      <c r="EVC25" s="152"/>
      <c r="EVD25" s="152"/>
      <c r="EVE25" s="152"/>
      <c r="EVF25" s="152"/>
      <c r="EVG25" s="152"/>
      <c r="EVH25" s="152"/>
      <c r="EVI25" s="152"/>
      <c r="EVJ25" s="152"/>
      <c r="EVK25" s="152"/>
      <c r="EVL25" s="152"/>
      <c r="EVM25" s="152"/>
      <c r="EVN25" s="152"/>
      <c r="EVO25" s="152"/>
      <c r="EVP25" s="152"/>
      <c r="EVQ25" s="152"/>
      <c r="EVR25" s="152"/>
      <c r="EVS25" s="152"/>
      <c r="EVT25" s="152"/>
      <c r="EVU25" s="152"/>
      <c r="EVV25" s="152"/>
      <c r="EVW25" s="152"/>
      <c r="EVX25" s="152"/>
      <c r="EVY25" s="152"/>
      <c r="EVZ25" s="152"/>
      <c r="EWA25" s="152"/>
      <c r="EWB25" s="152"/>
      <c r="EWC25" s="152"/>
      <c r="EWD25" s="152"/>
      <c r="EWE25" s="152"/>
      <c r="EWF25" s="152"/>
      <c r="EWG25" s="152"/>
      <c r="EWH25" s="152"/>
      <c r="EWI25" s="152"/>
      <c r="EWJ25" s="152"/>
      <c r="EWK25" s="152"/>
      <c r="EWL25" s="152"/>
      <c r="EWM25" s="152"/>
      <c r="EWN25" s="152"/>
      <c r="EWO25" s="152"/>
      <c r="EWP25" s="152"/>
      <c r="EWQ25" s="152"/>
      <c r="EWR25" s="152"/>
      <c r="EWS25" s="152"/>
      <c r="EWT25" s="152"/>
      <c r="EWU25" s="152"/>
      <c r="EWV25" s="152"/>
      <c r="EWW25" s="152"/>
      <c r="EWX25" s="152"/>
      <c r="EWY25" s="152"/>
      <c r="EWZ25" s="152"/>
      <c r="EXA25" s="152"/>
      <c r="EXB25" s="152"/>
      <c r="EXC25" s="152"/>
      <c r="EXD25" s="152"/>
      <c r="EXE25" s="152"/>
      <c r="EXF25" s="152"/>
      <c r="EXG25" s="152"/>
      <c r="EXH25" s="152"/>
      <c r="EXI25" s="152"/>
      <c r="EXJ25" s="152"/>
      <c r="EXK25" s="152"/>
      <c r="EXL25" s="152"/>
      <c r="EXM25" s="152"/>
      <c r="EXN25" s="152"/>
      <c r="EXO25" s="152"/>
      <c r="EXP25" s="152"/>
      <c r="EXQ25" s="152"/>
      <c r="EXR25" s="152"/>
      <c r="EXS25" s="152"/>
      <c r="EXT25" s="152"/>
      <c r="EXU25" s="152"/>
      <c r="EXV25" s="152"/>
      <c r="EXW25" s="152"/>
      <c r="EXX25" s="152"/>
      <c r="EXY25" s="152"/>
      <c r="EXZ25" s="152"/>
      <c r="EYA25" s="152"/>
      <c r="EYB25" s="152"/>
      <c r="EYC25" s="152"/>
      <c r="EYD25" s="152"/>
      <c r="EYE25" s="152"/>
      <c r="EYF25" s="152"/>
      <c r="EYG25" s="152"/>
      <c r="EYH25" s="152"/>
      <c r="EYI25" s="152"/>
      <c r="EYJ25" s="152"/>
      <c r="EYK25" s="152"/>
      <c r="EYL25" s="152"/>
      <c r="EYM25" s="152"/>
      <c r="EYN25" s="152"/>
      <c r="EYO25" s="152"/>
      <c r="EYP25" s="152"/>
      <c r="EYQ25" s="152"/>
      <c r="EYR25" s="152"/>
      <c r="EYS25" s="152"/>
      <c r="EYT25" s="152"/>
      <c r="EYU25" s="152"/>
      <c r="EYV25" s="152"/>
      <c r="EYW25" s="152"/>
      <c r="EYX25" s="152"/>
      <c r="EYY25" s="152"/>
      <c r="EYZ25" s="152"/>
      <c r="EZA25" s="152"/>
      <c r="EZB25" s="152"/>
      <c r="EZC25" s="152"/>
      <c r="EZD25" s="152"/>
      <c r="EZE25" s="152"/>
      <c r="EZF25" s="152"/>
      <c r="EZG25" s="152"/>
      <c r="EZH25" s="152"/>
      <c r="EZI25" s="152"/>
      <c r="EZJ25" s="152"/>
      <c r="EZK25" s="152"/>
      <c r="EZL25" s="152"/>
      <c r="EZM25" s="152"/>
      <c r="EZN25" s="152"/>
      <c r="EZO25" s="152"/>
      <c r="EZP25" s="152"/>
      <c r="EZQ25" s="152"/>
      <c r="EZR25" s="152"/>
      <c r="EZS25" s="152"/>
      <c r="EZT25" s="152"/>
      <c r="EZU25" s="152"/>
      <c r="EZV25" s="152"/>
      <c r="EZW25" s="152"/>
      <c r="EZX25" s="152"/>
      <c r="EZY25" s="152"/>
      <c r="EZZ25" s="152"/>
      <c r="FAA25" s="152"/>
      <c r="FAB25" s="152"/>
      <c r="FAC25" s="152"/>
      <c r="FAD25" s="152"/>
      <c r="FAE25" s="152"/>
      <c r="FAF25" s="152"/>
      <c r="FAG25" s="152"/>
      <c r="FAH25" s="152"/>
      <c r="FAI25" s="152"/>
      <c r="FAJ25" s="152"/>
      <c r="FAK25" s="152"/>
      <c r="FAL25" s="152"/>
      <c r="FAM25" s="152"/>
      <c r="FAN25" s="152"/>
      <c r="FAO25" s="152"/>
      <c r="FAP25" s="152"/>
      <c r="FAQ25" s="152"/>
      <c r="FAR25" s="152"/>
      <c r="FAS25" s="152"/>
      <c r="FAT25" s="152"/>
      <c r="FAU25" s="152"/>
      <c r="FAV25" s="152"/>
      <c r="FAW25" s="152"/>
      <c r="FAX25" s="152"/>
      <c r="FAY25" s="152"/>
      <c r="FAZ25" s="152"/>
      <c r="FBA25" s="152"/>
      <c r="FBB25" s="152"/>
      <c r="FBC25" s="152"/>
      <c r="FBD25" s="152"/>
      <c r="FBE25" s="152"/>
      <c r="FBF25" s="152"/>
      <c r="FBG25" s="152"/>
      <c r="FBH25" s="152"/>
      <c r="FBI25" s="152"/>
      <c r="FBJ25" s="152"/>
      <c r="FBK25" s="152"/>
      <c r="FBL25" s="152"/>
      <c r="FBM25" s="152"/>
      <c r="FBN25" s="152"/>
      <c r="FBO25" s="152"/>
      <c r="FBP25" s="152"/>
      <c r="FBQ25" s="152"/>
      <c r="FBR25" s="152"/>
      <c r="FBS25" s="152"/>
      <c r="FBT25" s="152"/>
      <c r="FBU25" s="152"/>
      <c r="FBV25" s="152"/>
      <c r="FBW25" s="152"/>
      <c r="FBX25" s="152"/>
      <c r="FBY25" s="152"/>
      <c r="FBZ25" s="152"/>
      <c r="FCA25" s="152"/>
      <c r="FCB25" s="152"/>
      <c r="FCC25" s="152"/>
      <c r="FCD25" s="152"/>
      <c r="FCE25" s="152"/>
      <c r="FCF25" s="152"/>
      <c r="FCG25" s="152"/>
      <c r="FCH25" s="152"/>
      <c r="FCI25" s="152"/>
      <c r="FCJ25" s="152"/>
      <c r="FCK25" s="152"/>
      <c r="FCL25" s="152"/>
      <c r="FCM25" s="152"/>
      <c r="FCN25" s="152"/>
      <c r="FCO25" s="152"/>
      <c r="FCP25" s="152"/>
      <c r="FCQ25" s="152"/>
      <c r="FCR25" s="152"/>
      <c r="FCS25" s="152"/>
      <c r="FCT25" s="152"/>
      <c r="FCU25" s="152"/>
      <c r="FCV25" s="152"/>
      <c r="FCW25" s="152"/>
      <c r="FCX25" s="152"/>
      <c r="FCY25" s="152"/>
      <c r="FCZ25" s="152"/>
      <c r="FDA25" s="152"/>
      <c r="FDB25" s="152"/>
      <c r="FDC25" s="152"/>
      <c r="FDD25" s="152"/>
      <c r="FDE25" s="152"/>
      <c r="FDF25" s="152"/>
      <c r="FDG25" s="152"/>
      <c r="FDH25" s="152"/>
      <c r="FDI25" s="152"/>
      <c r="FDJ25" s="152"/>
      <c r="FDK25" s="152"/>
      <c r="FDL25" s="152"/>
      <c r="FDM25" s="152"/>
      <c r="FDN25" s="152"/>
      <c r="FDO25" s="152"/>
      <c r="FDP25" s="152"/>
      <c r="FDQ25" s="152"/>
      <c r="FDR25" s="152"/>
      <c r="FDS25" s="152"/>
      <c r="FDT25" s="152"/>
      <c r="FDU25" s="152"/>
      <c r="FDV25" s="152"/>
      <c r="FDW25" s="152"/>
      <c r="FDX25" s="152"/>
      <c r="FDY25" s="152"/>
      <c r="FDZ25" s="152"/>
      <c r="FEA25" s="152"/>
      <c r="FEB25" s="152"/>
      <c r="FEC25" s="152"/>
      <c r="FED25" s="152"/>
      <c r="FEE25" s="152"/>
      <c r="FEF25" s="152"/>
      <c r="FEG25" s="152"/>
      <c r="FEH25" s="152"/>
      <c r="FEI25" s="152"/>
      <c r="FEJ25" s="152"/>
      <c r="FEK25" s="152"/>
      <c r="FEL25" s="152"/>
      <c r="FEM25" s="152"/>
      <c r="FEN25" s="152"/>
      <c r="FEO25" s="152"/>
      <c r="FEP25" s="152"/>
      <c r="FEQ25" s="152"/>
      <c r="FER25" s="152"/>
      <c r="FES25" s="152"/>
      <c r="FET25" s="152"/>
      <c r="FEU25" s="152"/>
      <c r="FEV25" s="152"/>
      <c r="FEW25" s="152"/>
      <c r="FEX25" s="152"/>
      <c r="FEY25" s="152"/>
      <c r="FEZ25" s="152"/>
      <c r="FFA25" s="152"/>
      <c r="FFB25" s="152"/>
      <c r="FFC25" s="152"/>
      <c r="FFD25" s="152"/>
      <c r="FFE25" s="152"/>
      <c r="FFF25" s="152"/>
      <c r="FFG25" s="152"/>
      <c r="FFH25" s="152"/>
      <c r="FFI25" s="152"/>
      <c r="FFJ25" s="152"/>
      <c r="FFK25" s="152"/>
      <c r="FFL25" s="152"/>
      <c r="FFM25" s="152"/>
      <c r="FFN25" s="152"/>
      <c r="FFO25" s="152"/>
      <c r="FFP25" s="152"/>
      <c r="FFQ25" s="152"/>
      <c r="FFR25" s="152"/>
      <c r="FFS25" s="152"/>
      <c r="FFT25" s="152"/>
      <c r="FFU25" s="152"/>
      <c r="FFV25" s="152"/>
      <c r="FFW25" s="152"/>
      <c r="FFX25" s="152"/>
      <c r="FFY25" s="152"/>
      <c r="FFZ25" s="152"/>
      <c r="FGA25" s="152"/>
      <c r="FGB25" s="152"/>
      <c r="FGC25" s="152"/>
      <c r="FGD25" s="152"/>
      <c r="FGE25" s="152"/>
      <c r="FGF25" s="152"/>
      <c r="FGG25" s="152"/>
      <c r="FGH25" s="152"/>
      <c r="FGI25" s="152"/>
      <c r="FGJ25" s="152"/>
      <c r="FGK25" s="152"/>
      <c r="FGL25" s="152"/>
      <c r="FGM25" s="152"/>
      <c r="FGN25" s="152"/>
      <c r="FGO25" s="152"/>
      <c r="FGP25" s="152"/>
      <c r="FGQ25" s="152"/>
      <c r="FGR25" s="152"/>
      <c r="FGS25" s="152"/>
      <c r="FGT25" s="152"/>
      <c r="FGU25" s="152"/>
      <c r="FGV25" s="152"/>
      <c r="FGW25" s="152"/>
      <c r="FGX25" s="152"/>
      <c r="FGY25" s="152"/>
      <c r="FGZ25" s="152"/>
      <c r="FHA25" s="152"/>
      <c r="FHB25" s="152"/>
      <c r="FHC25" s="152"/>
      <c r="FHD25" s="152"/>
      <c r="FHE25" s="152"/>
      <c r="FHF25" s="152"/>
      <c r="FHG25" s="152"/>
      <c r="FHH25" s="152"/>
      <c r="FHI25" s="152"/>
      <c r="FHJ25" s="152"/>
      <c r="FHK25" s="152"/>
      <c r="FHL25" s="152"/>
      <c r="FHM25" s="152"/>
      <c r="FHN25" s="152"/>
      <c r="FHO25" s="152"/>
      <c r="FHP25" s="152"/>
      <c r="FHQ25" s="152"/>
      <c r="FHR25" s="152"/>
      <c r="FHS25" s="152"/>
      <c r="FHT25" s="152"/>
      <c r="FHU25" s="152"/>
      <c r="FHV25" s="152"/>
      <c r="FHW25" s="152"/>
      <c r="FHX25" s="152"/>
      <c r="FHY25" s="152"/>
      <c r="FHZ25" s="152"/>
      <c r="FIA25" s="152"/>
      <c r="FIB25" s="152"/>
      <c r="FIC25" s="152"/>
      <c r="FID25" s="152"/>
      <c r="FIE25" s="152"/>
      <c r="FIF25" s="152"/>
      <c r="FIG25" s="152"/>
      <c r="FIH25" s="152"/>
      <c r="FII25" s="152"/>
      <c r="FIJ25" s="152"/>
      <c r="FIK25" s="152"/>
      <c r="FIL25" s="152"/>
      <c r="FIM25" s="152"/>
      <c r="FIN25" s="152"/>
      <c r="FIO25" s="152"/>
      <c r="FIP25" s="152"/>
      <c r="FIQ25" s="152"/>
      <c r="FIR25" s="152"/>
      <c r="FIS25" s="152"/>
      <c r="FIT25" s="152"/>
      <c r="FIU25" s="152"/>
      <c r="FIV25" s="152"/>
      <c r="FIW25" s="152"/>
      <c r="FIX25" s="152"/>
      <c r="FIY25" s="152"/>
      <c r="FIZ25" s="152"/>
      <c r="FJA25" s="152"/>
      <c r="FJB25" s="152"/>
      <c r="FJC25" s="152"/>
      <c r="FJD25" s="152"/>
      <c r="FJE25" s="152"/>
      <c r="FJF25" s="152"/>
      <c r="FJG25" s="152"/>
      <c r="FJH25" s="152"/>
      <c r="FJI25" s="152"/>
      <c r="FJJ25" s="152"/>
      <c r="FJK25" s="152"/>
      <c r="FJL25" s="152"/>
      <c r="FJM25" s="152"/>
      <c r="FJN25" s="152"/>
      <c r="FJO25" s="152"/>
      <c r="FJP25" s="152"/>
      <c r="FJQ25" s="152"/>
      <c r="FJR25" s="152"/>
      <c r="FJS25" s="152"/>
      <c r="FJT25" s="152"/>
      <c r="FJU25" s="152"/>
      <c r="FJV25" s="152"/>
      <c r="FJW25" s="152"/>
      <c r="FJX25" s="152"/>
      <c r="FJY25" s="152"/>
      <c r="FJZ25" s="152"/>
      <c r="FKA25" s="152"/>
      <c r="FKB25" s="152"/>
      <c r="FKC25" s="152"/>
      <c r="FKD25" s="152"/>
      <c r="FKE25" s="152"/>
      <c r="FKF25" s="152"/>
      <c r="FKG25" s="152"/>
      <c r="FKH25" s="152"/>
      <c r="FKI25" s="152"/>
      <c r="FKJ25" s="152"/>
      <c r="FKK25" s="152"/>
      <c r="FKL25" s="152"/>
      <c r="FKM25" s="152"/>
      <c r="FKN25" s="152"/>
      <c r="FKO25" s="152"/>
      <c r="FKP25" s="152"/>
      <c r="FKQ25" s="152"/>
      <c r="FKR25" s="152"/>
      <c r="FKS25" s="152"/>
      <c r="FKT25" s="152"/>
      <c r="FKU25" s="152"/>
      <c r="FKV25" s="152"/>
      <c r="FKW25" s="152"/>
      <c r="FKX25" s="152"/>
      <c r="FKY25" s="152"/>
      <c r="FKZ25" s="152"/>
      <c r="FLA25" s="152"/>
      <c r="FLB25" s="152"/>
      <c r="FLC25" s="152"/>
      <c r="FLD25" s="152"/>
      <c r="FLE25" s="152"/>
      <c r="FLF25" s="152"/>
      <c r="FLG25" s="152"/>
      <c r="FLH25" s="152"/>
      <c r="FLI25" s="152"/>
      <c r="FLJ25" s="152"/>
      <c r="FLK25" s="152"/>
      <c r="FLL25" s="152"/>
      <c r="FLM25" s="152"/>
      <c r="FLN25" s="152"/>
      <c r="FLO25" s="152"/>
      <c r="FLP25" s="152"/>
      <c r="FLQ25" s="152"/>
      <c r="FLR25" s="152"/>
      <c r="FLS25" s="152"/>
      <c r="FLT25" s="152"/>
      <c r="FLU25" s="152"/>
      <c r="FLV25" s="152"/>
      <c r="FLW25" s="152"/>
      <c r="FLX25" s="152"/>
      <c r="FLY25" s="152"/>
      <c r="FLZ25" s="152"/>
      <c r="FMA25" s="152"/>
      <c r="FMB25" s="152"/>
      <c r="FMC25" s="152"/>
      <c r="FMD25" s="152"/>
      <c r="FME25" s="152"/>
      <c r="FMF25" s="152"/>
      <c r="FMG25" s="152"/>
      <c r="FMH25" s="152"/>
      <c r="FMI25" s="152"/>
      <c r="FMJ25" s="152"/>
      <c r="FMK25" s="152"/>
      <c r="FML25" s="152"/>
      <c r="FMM25" s="152"/>
      <c r="FMN25" s="152"/>
      <c r="FMO25" s="152"/>
      <c r="FMP25" s="152"/>
      <c r="FMQ25" s="152"/>
      <c r="FMR25" s="152"/>
      <c r="FMS25" s="152"/>
      <c r="FMT25" s="152"/>
      <c r="FMU25" s="152"/>
      <c r="FMV25" s="152"/>
      <c r="FMW25" s="152"/>
      <c r="FMX25" s="152"/>
      <c r="FMY25" s="152"/>
      <c r="FMZ25" s="152"/>
      <c r="FNA25" s="152"/>
      <c r="FNB25" s="152"/>
      <c r="FNC25" s="152"/>
      <c r="FND25" s="152"/>
      <c r="FNE25" s="152"/>
      <c r="FNF25" s="152"/>
      <c r="FNG25" s="152"/>
      <c r="FNH25" s="152"/>
      <c r="FNI25" s="152"/>
      <c r="FNJ25" s="152"/>
      <c r="FNK25" s="152"/>
      <c r="FNL25" s="152"/>
      <c r="FNM25" s="152"/>
      <c r="FNN25" s="152"/>
      <c r="FNO25" s="152"/>
      <c r="FNP25" s="152"/>
      <c r="FNQ25" s="152"/>
      <c r="FNR25" s="152"/>
      <c r="FNS25" s="152"/>
      <c r="FNT25" s="152"/>
      <c r="FNU25" s="152"/>
      <c r="FNV25" s="152"/>
      <c r="FNW25" s="152"/>
      <c r="FNX25" s="152"/>
      <c r="FNY25" s="152"/>
      <c r="FNZ25" s="152"/>
      <c r="FOA25" s="152"/>
      <c r="FOB25" s="152"/>
      <c r="FOC25" s="152"/>
      <c r="FOD25" s="152"/>
      <c r="FOE25" s="152"/>
      <c r="FOF25" s="152"/>
      <c r="FOG25" s="152"/>
      <c r="FOH25" s="152"/>
      <c r="FOI25" s="152"/>
      <c r="FOJ25" s="152"/>
      <c r="FOK25" s="152"/>
      <c r="FOL25" s="152"/>
      <c r="FOM25" s="152"/>
      <c r="FON25" s="152"/>
      <c r="FOO25" s="152"/>
      <c r="FOP25" s="152"/>
      <c r="FOQ25" s="152"/>
      <c r="FOR25" s="152"/>
      <c r="FOS25" s="152"/>
      <c r="FOT25" s="152"/>
      <c r="FOU25" s="152"/>
      <c r="FOV25" s="152"/>
      <c r="FOW25" s="152"/>
      <c r="FOX25" s="152"/>
      <c r="FOY25" s="152"/>
      <c r="FOZ25" s="152"/>
      <c r="FPA25" s="152"/>
      <c r="FPB25" s="152"/>
      <c r="FPC25" s="152"/>
      <c r="FPD25" s="152"/>
      <c r="FPE25" s="152"/>
      <c r="FPF25" s="152"/>
      <c r="FPG25" s="152"/>
      <c r="FPH25" s="152"/>
      <c r="FPI25" s="152"/>
      <c r="FPJ25" s="152"/>
      <c r="FPK25" s="152"/>
      <c r="FPL25" s="152"/>
      <c r="FPM25" s="152"/>
      <c r="FPN25" s="152"/>
      <c r="FPO25" s="152"/>
      <c r="FPP25" s="152"/>
      <c r="FPQ25" s="152"/>
      <c r="FPR25" s="152"/>
      <c r="FPS25" s="152"/>
      <c r="FPT25" s="152"/>
      <c r="FPU25" s="152"/>
      <c r="FPV25" s="152"/>
      <c r="FPW25" s="152"/>
      <c r="FPX25" s="152"/>
      <c r="FPY25" s="152"/>
      <c r="FPZ25" s="152"/>
      <c r="FQA25" s="152"/>
      <c r="FQB25" s="152"/>
      <c r="FQC25" s="152"/>
      <c r="FQD25" s="152"/>
      <c r="FQE25" s="152"/>
      <c r="FQF25" s="152"/>
      <c r="FQG25" s="152"/>
      <c r="FQH25" s="152"/>
      <c r="FQI25" s="152"/>
      <c r="FQJ25" s="152"/>
      <c r="FQK25" s="152"/>
      <c r="FQL25" s="152"/>
      <c r="FQM25" s="152"/>
      <c r="FQN25" s="152"/>
      <c r="FQO25" s="152"/>
      <c r="FQP25" s="152"/>
      <c r="FQQ25" s="152"/>
      <c r="FQR25" s="152"/>
      <c r="FQS25" s="152"/>
      <c r="FQT25" s="152"/>
      <c r="FQU25" s="152"/>
      <c r="FQV25" s="152"/>
      <c r="FQW25" s="152"/>
      <c r="FQX25" s="152"/>
      <c r="FQY25" s="152"/>
      <c r="FQZ25" s="152"/>
      <c r="FRA25" s="152"/>
      <c r="FRB25" s="152"/>
      <c r="FRC25" s="152"/>
      <c r="FRD25" s="152"/>
      <c r="FRE25" s="152"/>
      <c r="FRF25" s="152"/>
      <c r="FRG25" s="152"/>
      <c r="FRH25" s="152"/>
      <c r="FRI25" s="152"/>
      <c r="FRJ25" s="152"/>
      <c r="FRK25" s="152"/>
      <c r="FRL25" s="152"/>
      <c r="FRM25" s="152"/>
      <c r="FRN25" s="152"/>
      <c r="FRO25" s="152"/>
      <c r="FRP25" s="152"/>
      <c r="FRQ25" s="152"/>
      <c r="FRR25" s="152"/>
      <c r="FRS25" s="152"/>
      <c r="FRT25" s="152"/>
      <c r="FRU25" s="152"/>
      <c r="FRV25" s="152"/>
      <c r="FRW25" s="152"/>
      <c r="FRX25" s="152"/>
      <c r="FRY25" s="152"/>
      <c r="FRZ25" s="152"/>
      <c r="FSA25" s="152"/>
      <c r="FSB25" s="152"/>
      <c r="FSC25" s="152"/>
      <c r="FSD25" s="152"/>
      <c r="FSE25" s="152"/>
      <c r="FSF25" s="152"/>
      <c r="FSG25" s="152"/>
      <c r="FSH25" s="152"/>
      <c r="FSI25" s="152"/>
      <c r="FSJ25" s="152"/>
      <c r="FSK25" s="152"/>
      <c r="FSL25" s="152"/>
      <c r="FSM25" s="152"/>
      <c r="FSN25" s="152"/>
      <c r="FSO25" s="152"/>
      <c r="FSP25" s="152"/>
      <c r="FSQ25" s="152"/>
      <c r="FSR25" s="152"/>
      <c r="FSS25" s="152"/>
      <c r="FST25" s="152"/>
      <c r="FSU25" s="152"/>
      <c r="FSV25" s="152"/>
      <c r="FSW25" s="152"/>
      <c r="FSX25" s="152"/>
      <c r="FSY25" s="152"/>
      <c r="FSZ25" s="152"/>
      <c r="FTA25" s="152"/>
      <c r="FTB25" s="152"/>
      <c r="FTC25" s="152"/>
      <c r="FTD25" s="152"/>
      <c r="FTE25" s="152"/>
      <c r="FTF25" s="152"/>
      <c r="FTG25" s="152"/>
      <c r="FTH25" s="152"/>
      <c r="FTI25" s="152"/>
      <c r="FTJ25" s="152"/>
      <c r="FTK25" s="152"/>
      <c r="FTL25" s="152"/>
      <c r="FTM25" s="152"/>
      <c r="FTN25" s="152"/>
      <c r="FTO25" s="152"/>
      <c r="FTP25" s="152"/>
      <c r="FTQ25" s="152"/>
      <c r="FTR25" s="152"/>
      <c r="FTS25" s="152"/>
      <c r="FTT25" s="152"/>
      <c r="FTU25" s="152"/>
      <c r="FTV25" s="152"/>
      <c r="FTW25" s="152"/>
      <c r="FTX25" s="152"/>
      <c r="FTY25" s="152"/>
      <c r="FTZ25" s="152"/>
      <c r="FUA25" s="152"/>
      <c r="FUB25" s="152"/>
      <c r="FUC25" s="152"/>
      <c r="FUD25" s="152"/>
      <c r="FUE25" s="152"/>
      <c r="FUF25" s="152"/>
      <c r="FUG25" s="152"/>
      <c r="FUH25" s="152"/>
      <c r="FUI25" s="152"/>
      <c r="FUJ25" s="152"/>
      <c r="FUK25" s="152"/>
      <c r="FUL25" s="152"/>
      <c r="FUM25" s="152"/>
      <c r="FUN25" s="152"/>
      <c r="FUO25" s="152"/>
      <c r="FUP25" s="152"/>
      <c r="FUQ25" s="152"/>
      <c r="FUR25" s="152"/>
      <c r="FUS25" s="152"/>
      <c r="FUT25" s="152"/>
      <c r="FUU25" s="152"/>
      <c r="FUV25" s="152"/>
      <c r="FUW25" s="152"/>
      <c r="FUX25" s="152"/>
      <c r="FUY25" s="152"/>
      <c r="FUZ25" s="152"/>
      <c r="FVA25" s="152"/>
      <c r="FVB25" s="152"/>
      <c r="FVC25" s="152"/>
      <c r="FVD25" s="152"/>
      <c r="FVE25" s="152"/>
      <c r="FVF25" s="152"/>
      <c r="FVG25" s="152"/>
      <c r="FVH25" s="152"/>
      <c r="FVI25" s="152"/>
      <c r="FVJ25" s="152"/>
      <c r="FVK25" s="152"/>
      <c r="FVL25" s="152"/>
      <c r="FVM25" s="152"/>
      <c r="FVN25" s="152"/>
      <c r="FVO25" s="152"/>
      <c r="FVP25" s="152"/>
      <c r="FVQ25" s="152"/>
      <c r="FVR25" s="152"/>
      <c r="FVS25" s="152"/>
      <c r="FVT25" s="152"/>
      <c r="FVU25" s="152"/>
      <c r="FVV25" s="152"/>
      <c r="FVW25" s="152"/>
      <c r="FVX25" s="152"/>
      <c r="FVY25" s="152"/>
      <c r="FVZ25" s="152"/>
      <c r="FWA25" s="152"/>
      <c r="FWB25" s="152"/>
      <c r="FWC25" s="152"/>
      <c r="FWD25" s="152"/>
      <c r="FWE25" s="152"/>
      <c r="FWF25" s="152"/>
      <c r="FWG25" s="152"/>
      <c r="FWH25" s="152"/>
      <c r="FWI25" s="152"/>
      <c r="FWJ25" s="152"/>
      <c r="FWK25" s="152"/>
      <c r="FWL25" s="152"/>
      <c r="FWM25" s="152"/>
      <c r="FWN25" s="152"/>
      <c r="FWO25" s="152"/>
      <c r="FWP25" s="152"/>
      <c r="FWQ25" s="152"/>
      <c r="FWR25" s="152"/>
      <c r="FWS25" s="152"/>
      <c r="FWT25" s="152"/>
      <c r="FWU25" s="152"/>
      <c r="FWV25" s="152"/>
      <c r="FWW25" s="152"/>
      <c r="FWX25" s="152"/>
      <c r="FWY25" s="152"/>
      <c r="FWZ25" s="152"/>
      <c r="FXA25" s="152"/>
      <c r="FXB25" s="152"/>
      <c r="FXC25" s="152"/>
      <c r="FXD25" s="152"/>
      <c r="FXE25" s="152"/>
      <c r="FXF25" s="152"/>
      <c r="FXG25" s="152"/>
      <c r="FXH25" s="152"/>
      <c r="FXI25" s="152"/>
      <c r="FXJ25" s="152"/>
      <c r="FXK25" s="152"/>
      <c r="FXL25" s="152"/>
      <c r="FXM25" s="152"/>
      <c r="FXN25" s="152"/>
      <c r="FXO25" s="152"/>
      <c r="FXP25" s="152"/>
      <c r="FXQ25" s="152"/>
      <c r="FXR25" s="152"/>
      <c r="FXS25" s="152"/>
      <c r="FXT25" s="152"/>
      <c r="FXU25" s="152"/>
      <c r="FXV25" s="152"/>
      <c r="FXW25" s="152"/>
      <c r="FXX25" s="152"/>
      <c r="FXY25" s="152"/>
      <c r="FXZ25" s="152"/>
      <c r="FYA25" s="152"/>
      <c r="FYB25" s="152"/>
      <c r="FYC25" s="152"/>
      <c r="FYD25" s="152"/>
      <c r="FYE25" s="152"/>
      <c r="FYF25" s="152"/>
      <c r="FYG25" s="152"/>
      <c r="FYH25" s="152"/>
      <c r="FYI25" s="152"/>
      <c r="FYJ25" s="152"/>
      <c r="FYK25" s="152"/>
      <c r="FYL25" s="152"/>
      <c r="FYM25" s="152"/>
      <c r="FYN25" s="152"/>
      <c r="FYO25" s="152"/>
      <c r="FYP25" s="152"/>
      <c r="FYQ25" s="152"/>
      <c r="FYR25" s="152"/>
      <c r="FYS25" s="152"/>
      <c r="FYT25" s="152"/>
      <c r="FYU25" s="152"/>
      <c r="FYV25" s="152"/>
      <c r="FYW25" s="152"/>
      <c r="FYX25" s="152"/>
      <c r="FYY25" s="152"/>
      <c r="FYZ25" s="152"/>
      <c r="FZA25" s="152"/>
      <c r="FZB25" s="152"/>
      <c r="FZC25" s="152"/>
      <c r="FZD25" s="152"/>
      <c r="FZE25" s="152"/>
      <c r="FZF25" s="152"/>
      <c r="FZG25" s="152"/>
      <c r="FZH25" s="152"/>
      <c r="FZI25" s="152"/>
      <c r="FZJ25" s="152"/>
      <c r="FZK25" s="152"/>
      <c r="FZL25" s="152"/>
      <c r="FZM25" s="152"/>
      <c r="FZN25" s="152"/>
      <c r="FZO25" s="152"/>
      <c r="FZP25" s="152"/>
      <c r="FZQ25" s="152"/>
      <c r="FZR25" s="152"/>
      <c r="FZS25" s="152"/>
      <c r="FZT25" s="152"/>
      <c r="FZU25" s="152"/>
      <c r="FZV25" s="152"/>
      <c r="FZW25" s="152"/>
      <c r="FZX25" s="152"/>
      <c r="FZY25" s="152"/>
      <c r="FZZ25" s="152"/>
      <c r="GAA25" s="152"/>
      <c r="GAB25" s="152"/>
      <c r="GAC25" s="152"/>
      <c r="GAD25" s="152"/>
      <c r="GAE25" s="152"/>
      <c r="GAF25" s="152"/>
      <c r="GAG25" s="152"/>
      <c r="GAH25" s="152"/>
      <c r="GAI25" s="152"/>
      <c r="GAJ25" s="152"/>
      <c r="GAK25" s="152"/>
      <c r="GAL25" s="152"/>
      <c r="GAM25" s="152"/>
      <c r="GAN25" s="152"/>
      <c r="GAO25" s="152"/>
      <c r="GAP25" s="152"/>
      <c r="GAQ25" s="152"/>
      <c r="GAR25" s="152"/>
      <c r="GAS25" s="152"/>
      <c r="GAT25" s="152"/>
      <c r="GAU25" s="152"/>
      <c r="GAV25" s="152"/>
      <c r="GAW25" s="152"/>
      <c r="GAX25" s="152"/>
      <c r="GAY25" s="152"/>
      <c r="GAZ25" s="152"/>
      <c r="GBA25" s="152"/>
      <c r="GBB25" s="152"/>
      <c r="GBC25" s="152"/>
      <c r="GBD25" s="152"/>
      <c r="GBE25" s="152"/>
      <c r="GBF25" s="152"/>
      <c r="GBG25" s="152"/>
      <c r="GBH25" s="152"/>
      <c r="GBI25" s="152"/>
      <c r="GBJ25" s="152"/>
      <c r="GBK25" s="152"/>
      <c r="GBL25" s="152"/>
      <c r="GBM25" s="152"/>
      <c r="GBN25" s="152"/>
      <c r="GBO25" s="152"/>
      <c r="GBP25" s="152"/>
      <c r="GBQ25" s="152"/>
      <c r="GBR25" s="152"/>
      <c r="GBS25" s="152"/>
      <c r="GBT25" s="152"/>
      <c r="GBU25" s="152"/>
      <c r="GBV25" s="152"/>
      <c r="GBW25" s="152"/>
      <c r="GBX25" s="152"/>
      <c r="GBY25" s="152"/>
      <c r="GBZ25" s="152"/>
      <c r="GCA25" s="152"/>
      <c r="GCB25" s="152"/>
      <c r="GCC25" s="152"/>
      <c r="GCD25" s="152"/>
      <c r="GCE25" s="152"/>
      <c r="GCF25" s="152"/>
      <c r="GCG25" s="152"/>
      <c r="GCH25" s="152"/>
      <c r="GCI25" s="152"/>
      <c r="GCJ25" s="152"/>
      <c r="GCK25" s="152"/>
      <c r="GCL25" s="152"/>
      <c r="GCM25" s="152"/>
      <c r="GCN25" s="152"/>
      <c r="GCO25" s="152"/>
      <c r="GCP25" s="152"/>
      <c r="GCQ25" s="152"/>
      <c r="GCR25" s="152"/>
      <c r="GCS25" s="152"/>
      <c r="GCT25" s="152"/>
      <c r="GCU25" s="152"/>
      <c r="GCV25" s="152"/>
      <c r="GCW25" s="152"/>
      <c r="GCX25" s="152"/>
      <c r="GCY25" s="152"/>
      <c r="GCZ25" s="152"/>
      <c r="GDA25" s="152"/>
      <c r="GDB25" s="152"/>
      <c r="GDC25" s="152"/>
      <c r="GDD25" s="152"/>
      <c r="GDE25" s="152"/>
      <c r="GDF25" s="152"/>
      <c r="GDG25" s="152"/>
      <c r="GDH25" s="152"/>
      <c r="GDI25" s="152"/>
      <c r="GDJ25" s="152"/>
      <c r="GDK25" s="152"/>
      <c r="GDL25" s="152"/>
      <c r="GDM25" s="152"/>
      <c r="GDN25" s="152"/>
      <c r="GDO25" s="152"/>
      <c r="GDP25" s="152"/>
      <c r="GDQ25" s="152"/>
      <c r="GDR25" s="152"/>
      <c r="GDS25" s="152"/>
      <c r="GDT25" s="152"/>
      <c r="GDU25" s="152"/>
      <c r="GDV25" s="152"/>
      <c r="GDW25" s="152"/>
      <c r="GDX25" s="152"/>
      <c r="GDY25" s="152"/>
      <c r="GDZ25" s="152"/>
      <c r="GEA25" s="152"/>
      <c r="GEB25" s="152"/>
      <c r="GEC25" s="152"/>
      <c r="GED25" s="152"/>
      <c r="GEE25" s="152"/>
      <c r="GEF25" s="152"/>
      <c r="GEG25" s="152"/>
      <c r="GEH25" s="152"/>
      <c r="GEI25" s="152"/>
      <c r="GEJ25" s="152"/>
      <c r="GEK25" s="152"/>
      <c r="GEL25" s="152"/>
      <c r="GEM25" s="152"/>
      <c r="GEN25" s="152"/>
      <c r="GEO25" s="152"/>
      <c r="GEP25" s="152"/>
      <c r="GEQ25" s="152"/>
      <c r="GER25" s="152"/>
      <c r="GES25" s="152"/>
      <c r="GET25" s="152"/>
      <c r="GEU25" s="152"/>
      <c r="GEV25" s="152"/>
      <c r="GEW25" s="152"/>
      <c r="GEX25" s="152"/>
      <c r="GEY25" s="152"/>
      <c r="GEZ25" s="152"/>
      <c r="GFA25" s="152"/>
      <c r="GFB25" s="152"/>
      <c r="GFC25" s="152"/>
      <c r="GFD25" s="152"/>
      <c r="GFE25" s="152"/>
      <c r="GFF25" s="152"/>
      <c r="GFG25" s="152"/>
      <c r="GFH25" s="152"/>
      <c r="GFI25" s="152"/>
      <c r="GFJ25" s="152"/>
      <c r="GFK25" s="152"/>
      <c r="GFL25" s="152"/>
      <c r="GFM25" s="152"/>
      <c r="GFN25" s="152"/>
      <c r="GFO25" s="152"/>
      <c r="GFP25" s="152"/>
      <c r="GFQ25" s="152"/>
      <c r="GFR25" s="152"/>
      <c r="GFS25" s="152"/>
      <c r="GFT25" s="152"/>
      <c r="GFU25" s="152"/>
      <c r="GFV25" s="152"/>
      <c r="GFW25" s="152"/>
      <c r="GFX25" s="152"/>
      <c r="GFY25" s="152"/>
      <c r="GFZ25" s="152"/>
      <c r="GGA25" s="152"/>
      <c r="GGB25" s="152"/>
      <c r="GGC25" s="152"/>
      <c r="GGD25" s="152"/>
      <c r="GGE25" s="152"/>
      <c r="GGF25" s="152"/>
      <c r="GGG25" s="152"/>
      <c r="GGH25" s="152"/>
      <c r="GGI25" s="152"/>
      <c r="GGJ25" s="152"/>
      <c r="GGK25" s="152"/>
      <c r="GGL25" s="152"/>
      <c r="GGM25" s="152"/>
      <c r="GGN25" s="152"/>
      <c r="GGO25" s="152"/>
      <c r="GGP25" s="152"/>
      <c r="GGQ25" s="152"/>
      <c r="GGR25" s="152"/>
      <c r="GGS25" s="152"/>
      <c r="GGT25" s="152"/>
      <c r="GGU25" s="152"/>
      <c r="GGV25" s="152"/>
      <c r="GGW25" s="152"/>
      <c r="GGX25" s="152"/>
      <c r="GGY25" s="152"/>
      <c r="GGZ25" s="152"/>
      <c r="GHA25" s="152"/>
      <c r="GHB25" s="152"/>
      <c r="GHC25" s="152"/>
      <c r="GHD25" s="152"/>
      <c r="GHE25" s="152"/>
      <c r="GHF25" s="152"/>
      <c r="GHG25" s="152"/>
      <c r="GHH25" s="152"/>
      <c r="GHI25" s="152"/>
      <c r="GHJ25" s="152"/>
      <c r="GHK25" s="152"/>
      <c r="GHL25" s="152"/>
      <c r="GHM25" s="152"/>
      <c r="GHN25" s="152"/>
      <c r="GHO25" s="152"/>
      <c r="GHP25" s="152"/>
      <c r="GHQ25" s="152"/>
      <c r="GHR25" s="152"/>
      <c r="GHS25" s="152"/>
      <c r="GHT25" s="152"/>
      <c r="GHU25" s="152"/>
      <c r="GHV25" s="152"/>
      <c r="GHW25" s="152"/>
      <c r="GHX25" s="152"/>
      <c r="GHY25" s="152"/>
      <c r="GHZ25" s="152"/>
      <c r="GIA25" s="152"/>
      <c r="GIB25" s="152"/>
      <c r="GIC25" s="152"/>
      <c r="GID25" s="152"/>
      <c r="GIE25" s="152"/>
      <c r="GIF25" s="152"/>
      <c r="GIG25" s="152"/>
      <c r="GIH25" s="152"/>
      <c r="GII25" s="152"/>
      <c r="GIJ25" s="152"/>
      <c r="GIK25" s="152"/>
      <c r="GIL25" s="152"/>
      <c r="GIM25" s="152"/>
      <c r="GIN25" s="152"/>
      <c r="GIO25" s="152"/>
      <c r="GIP25" s="152"/>
      <c r="GIQ25" s="152"/>
      <c r="GIR25" s="152"/>
      <c r="GIS25" s="152"/>
      <c r="GIT25" s="152"/>
      <c r="GIU25" s="152"/>
      <c r="GIV25" s="152"/>
      <c r="GIW25" s="152"/>
      <c r="GIX25" s="152"/>
      <c r="GIY25" s="152"/>
      <c r="GIZ25" s="152"/>
      <c r="GJA25" s="152"/>
      <c r="GJB25" s="152"/>
      <c r="GJC25" s="152"/>
      <c r="GJD25" s="152"/>
      <c r="GJE25" s="152"/>
      <c r="GJF25" s="152"/>
      <c r="GJG25" s="152"/>
      <c r="GJH25" s="152"/>
      <c r="GJI25" s="152"/>
      <c r="GJJ25" s="152"/>
      <c r="GJK25" s="152"/>
      <c r="GJL25" s="152"/>
      <c r="GJM25" s="152"/>
      <c r="GJN25" s="152"/>
      <c r="GJO25" s="152"/>
      <c r="GJP25" s="152"/>
      <c r="GJQ25" s="152"/>
      <c r="GJR25" s="152"/>
      <c r="GJS25" s="152"/>
      <c r="GJT25" s="152"/>
      <c r="GJU25" s="152"/>
      <c r="GJV25" s="152"/>
      <c r="GJW25" s="152"/>
      <c r="GJX25" s="152"/>
      <c r="GJY25" s="152"/>
      <c r="GJZ25" s="152"/>
      <c r="GKA25" s="152"/>
      <c r="GKB25" s="152"/>
      <c r="GKC25" s="152"/>
      <c r="GKD25" s="152"/>
      <c r="GKE25" s="152"/>
      <c r="GKF25" s="152"/>
      <c r="GKG25" s="152"/>
      <c r="GKH25" s="152"/>
      <c r="GKI25" s="152"/>
      <c r="GKJ25" s="152"/>
      <c r="GKK25" s="152"/>
      <c r="GKL25" s="152"/>
      <c r="GKM25" s="152"/>
      <c r="GKN25" s="152"/>
      <c r="GKO25" s="152"/>
      <c r="GKP25" s="152"/>
      <c r="GKQ25" s="152"/>
      <c r="GKR25" s="152"/>
      <c r="GKS25" s="152"/>
      <c r="GKT25" s="152"/>
      <c r="GKU25" s="152"/>
      <c r="GKV25" s="152"/>
      <c r="GKW25" s="152"/>
      <c r="GKX25" s="152"/>
      <c r="GKY25" s="152"/>
      <c r="GKZ25" s="152"/>
      <c r="GLA25" s="152"/>
      <c r="GLB25" s="152"/>
      <c r="GLC25" s="152"/>
      <c r="GLD25" s="152"/>
      <c r="GLE25" s="152"/>
      <c r="GLF25" s="152"/>
      <c r="GLG25" s="152"/>
      <c r="GLH25" s="152"/>
      <c r="GLI25" s="152"/>
      <c r="GLJ25" s="152"/>
      <c r="GLK25" s="152"/>
      <c r="GLL25" s="152"/>
      <c r="GLM25" s="152"/>
      <c r="GLN25" s="152"/>
      <c r="GLO25" s="152"/>
      <c r="GLP25" s="152"/>
      <c r="GLQ25" s="152"/>
      <c r="GLR25" s="152"/>
      <c r="GLS25" s="152"/>
      <c r="GLT25" s="152"/>
      <c r="GLU25" s="152"/>
      <c r="GLV25" s="152"/>
      <c r="GLW25" s="152"/>
      <c r="GLX25" s="152"/>
      <c r="GLY25" s="152"/>
      <c r="GLZ25" s="152"/>
      <c r="GMA25" s="152"/>
      <c r="GMB25" s="152"/>
      <c r="GMC25" s="152"/>
      <c r="GMD25" s="152"/>
      <c r="GME25" s="152"/>
      <c r="GMF25" s="152"/>
      <c r="GMG25" s="152"/>
      <c r="GMH25" s="152"/>
      <c r="GMI25" s="152"/>
      <c r="GMJ25" s="152"/>
      <c r="GMK25" s="152"/>
      <c r="GML25" s="152"/>
      <c r="GMM25" s="152"/>
      <c r="GMN25" s="152"/>
      <c r="GMO25" s="152"/>
      <c r="GMP25" s="152"/>
      <c r="GMQ25" s="152"/>
      <c r="GMR25" s="152"/>
      <c r="GMS25" s="152"/>
      <c r="GMT25" s="152"/>
      <c r="GMU25" s="152"/>
      <c r="GMV25" s="152"/>
      <c r="GMW25" s="152"/>
      <c r="GMX25" s="152"/>
      <c r="GMY25" s="152"/>
      <c r="GMZ25" s="152"/>
      <c r="GNA25" s="152"/>
      <c r="GNB25" s="152"/>
      <c r="GNC25" s="152"/>
      <c r="GND25" s="152"/>
      <c r="GNE25" s="152"/>
      <c r="GNF25" s="152"/>
      <c r="GNG25" s="152"/>
      <c r="GNH25" s="152"/>
      <c r="GNI25" s="152"/>
      <c r="GNJ25" s="152"/>
      <c r="GNK25" s="152"/>
      <c r="GNL25" s="152"/>
      <c r="GNM25" s="152"/>
      <c r="GNN25" s="152"/>
      <c r="GNO25" s="152"/>
      <c r="GNP25" s="152"/>
      <c r="GNQ25" s="152"/>
      <c r="GNR25" s="152"/>
      <c r="GNS25" s="152"/>
      <c r="GNT25" s="152"/>
      <c r="GNU25" s="152"/>
      <c r="GNV25" s="152"/>
      <c r="GNW25" s="152"/>
      <c r="GNX25" s="152"/>
      <c r="GNY25" s="152"/>
      <c r="GNZ25" s="152"/>
      <c r="GOA25" s="152"/>
      <c r="GOB25" s="152"/>
      <c r="GOC25" s="152"/>
      <c r="GOD25" s="152"/>
      <c r="GOE25" s="152"/>
      <c r="GOF25" s="152"/>
      <c r="GOG25" s="152"/>
      <c r="GOH25" s="152"/>
      <c r="GOI25" s="152"/>
      <c r="GOJ25" s="152"/>
      <c r="GOK25" s="152"/>
      <c r="GOL25" s="152"/>
      <c r="GOM25" s="152"/>
      <c r="GON25" s="152"/>
      <c r="GOO25" s="152"/>
      <c r="GOP25" s="152"/>
      <c r="GOQ25" s="152"/>
      <c r="GOR25" s="152"/>
      <c r="GOS25" s="152"/>
      <c r="GOT25" s="152"/>
      <c r="GOU25" s="152"/>
      <c r="GOV25" s="152"/>
      <c r="GOW25" s="152"/>
      <c r="GOX25" s="152"/>
      <c r="GOY25" s="152"/>
      <c r="GOZ25" s="152"/>
      <c r="GPA25" s="152"/>
      <c r="GPB25" s="152"/>
      <c r="GPC25" s="152"/>
      <c r="GPD25" s="152"/>
      <c r="GPE25" s="152"/>
      <c r="GPF25" s="152"/>
      <c r="GPG25" s="152"/>
      <c r="GPH25" s="152"/>
      <c r="GPI25" s="152"/>
      <c r="GPJ25" s="152"/>
      <c r="GPK25" s="152"/>
      <c r="GPL25" s="152"/>
      <c r="GPM25" s="152"/>
      <c r="GPN25" s="152"/>
      <c r="GPO25" s="152"/>
      <c r="GPP25" s="152"/>
      <c r="GPQ25" s="152"/>
      <c r="GPR25" s="152"/>
      <c r="GPS25" s="152"/>
      <c r="GPT25" s="152"/>
      <c r="GPU25" s="152"/>
      <c r="GPV25" s="152"/>
      <c r="GPW25" s="152"/>
      <c r="GPX25" s="152"/>
      <c r="GPY25" s="152"/>
      <c r="GPZ25" s="152"/>
      <c r="GQA25" s="152"/>
      <c r="GQB25" s="152"/>
      <c r="GQC25" s="152"/>
      <c r="GQD25" s="152"/>
      <c r="GQE25" s="152"/>
      <c r="GQF25" s="152"/>
      <c r="GQG25" s="152"/>
      <c r="GQH25" s="152"/>
      <c r="GQI25" s="152"/>
      <c r="GQJ25" s="152"/>
      <c r="GQK25" s="152"/>
      <c r="GQL25" s="152"/>
      <c r="GQM25" s="152"/>
      <c r="GQN25" s="152"/>
      <c r="GQO25" s="152"/>
      <c r="GQP25" s="152"/>
      <c r="GQQ25" s="152"/>
      <c r="GQR25" s="152"/>
      <c r="GQS25" s="152"/>
      <c r="GQT25" s="152"/>
      <c r="GQU25" s="152"/>
      <c r="GQV25" s="152"/>
      <c r="GQW25" s="152"/>
      <c r="GQX25" s="152"/>
      <c r="GQY25" s="152"/>
      <c r="GQZ25" s="152"/>
      <c r="GRA25" s="152"/>
      <c r="GRB25" s="152"/>
      <c r="GRC25" s="152"/>
      <c r="GRD25" s="152"/>
      <c r="GRE25" s="152"/>
      <c r="GRF25" s="152"/>
      <c r="GRG25" s="152"/>
      <c r="GRH25" s="152"/>
      <c r="GRI25" s="152"/>
      <c r="GRJ25" s="152"/>
      <c r="GRK25" s="152"/>
      <c r="GRL25" s="152"/>
      <c r="GRM25" s="152"/>
      <c r="GRN25" s="152"/>
      <c r="GRO25" s="152"/>
      <c r="GRP25" s="152"/>
      <c r="GRQ25" s="152"/>
      <c r="GRR25" s="152"/>
      <c r="GRS25" s="152"/>
      <c r="GRT25" s="152"/>
      <c r="GRU25" s="152"/>
      <c r="GRV25" s="152"/>
      <c r="GRW25" s="152"/>
      <c r="GRX25" s="152"/>
      <c r="GRY25" s="152"/>
      <c r="GRZ25" s="152"/>
      <c r="GSA25" s="152"/>
      <c r="GSB25" s="152"/>
      <c r="GSC25" s="152"/>
      <c r="GSD25" s="152"/>
      <c r="GSE25" s="152"/>
      <c r="GSF25" s="152"/>
      <c r="GSG25" s="152"/>
      <c r="GSH25" s="152"/>
      <c r="GSI25" s="152"/>
      <c r="GSJ25" s="152"/>
      <c r="GSK25" s="152"/>
      <c r="GSL25" s="152"/>
      <c r="GSM25" s="152"/>
      <c r="GSN25" s="152"/>
      <c r="GSO25" s="152"/>
      <c r="GSP25" s="152"/>
      <c r="GSQ25" s="152"/>
      <c r="GSR25" s="152"/>
      <c r="GSS25" s="152"/>
      <c r="GST25" s="152"/>
      <c r="GSU25" s="152"/>
      <c r="GSV25" s="152"/>
      <c r="GSW25" s="152"/>
      <c r="GSX25" s="152"/>
      <c r="GSY25" s="152"/>
      <c r="GSZ25" s="152"/>
      <c r="GTA25" s="152"/>
      <c r="GTB25" s="152"/>
      <c r="GTC25" s="152"/>
      <c r="GTD25" s="152"/>
      <c r="GTE25" s="152"/>
      <c r="GTF25" s="152"/>
      <c r="GTG25" s="152"/>
      <c r="GTH25" s="152"/>
      <c r="GTI25" s="152"/>
      <c r="GTJ25" s="152"/>
      <c r="GTK25" s="152"/>
      <c r="GTL25" s="152"/>
      <c r="GTM25" s="152"/>
      <c r="GTN25" s="152"/>
      <c r="GTO25" s="152"/>
      <c r="GTP25" s="152"/>
      <c r="GTQ25" s="152"/>
      <c r="GTR25" s="152"/>
      <c r="GTS25" s="152"/>
      <c r="GTT25" s="152"/>
      <c r="GTU25" s="152"/>
      <c r="GTV25" s="152"/>
      <c r="GTW25" s="152"/>
      <c r="GTX25" s="152"/>
      <c r="GTY25" s="152"/>
      <c r="GTZ25" s="152"/>
      <c r="GUA25" s="152"/>
      <c r="GUB25" s="152"/>
      <c r="GUC25" s="152"/>
      <c r="GUD25" s="152"/>
      <c r="GUE25" s="152"/>
      <c r="GUF25" s="152"/>
      <c r="GUG25" s="152"/>
      <c r="GUH25" s="152"/>
      <c r="GUI25" s="152"/>
      <c r="GUJ25" s="152"/>
      <c r="GUK25" s="152"/>
      <c r="GUL25" s="152"/>
      <c r="GUM25" s="152"/>
      <c r="GUN25" s="152"/>
      <c r="GUO25" s="152"/>
      <c r="GUP25" s="152"/>
      <c r="GUQ25" s="152"/>
      <c r="GUR25" s="152"/>
      <c r="GUS25" s="152"/>
      <c r="GUT25" s="152"/>
      <c r="GUU25" s="152"/>
      <c r="GUV25" s="152"/>
      <c r="GUW25" s="152"/>
      <c r="GUX25" s="152"/>
      <c r="GUY25" s="152"/>
      <c r="GUZ25" s="152"/>
      <c r="GVA25" s="152"/>
      <c r="GVB25" s="152"/>
      <c r="GVC25" s="152"/>
      <c r="GVD25" s="152"/>
      <c r="GVE25" s="152"/>
      <c r="GVF25" s="152"/>
      <c r="GVG25" s="152"/>
      <c r="GVH25" s="152"/>
      <c r="GVI25" s="152"/>
      <c r="GVJ25" s="152"/>
      <c r="GVK25" s="152"/>
      <c r="GVL25" s="152"/>
      <c r="GVM25" s="152"/>
      <c r="GVN25" s="152"/>
      <c r="GVO25" s="152"/>
      <c r="GVP25" s="152"/>
      <c r="GVQ25" s="152"/>
      <c r="GVR25" s="152"/>
      <c r="GVS25" s="152"/>
      <c r="GVT25" s="152"/>
      <c r="GVU25" s="152"/>
      <c r="GVV25" s="152"/>
      <c r="GVW25" s="152"/>
      <c r="GVX25" s="152"/>
      <c r="GVY25" s="152"/>
      <c r="GVZ25" s="152"/>
      <c r="GWA25" s="152"/>
      <c r="GWB25" s="152"/>
      <c r="GWC25" s="152"/>
      <c r="GWD25" s="152"/>
      <c r="GWE25" s="152"/>
      <c r="GWF25" s="152"/>
      <c r="GWG25" s="152"/>
      <c r="GWH25" s="152"/>
      <c r="GWI25" s="152"/>
      <c r="GWJ25" s="152"/>
      <c r="GWK25" s="152"/>
      <c r="GWL25" s="152"/>
      <c r="GWM25" s="152"/>
      <c r="GWN25" s="152"/>
      <c r="GWO25" s="152"/>
      <c r="GWP25" s="152"/>
      <c r="GWQ25" s="152"/>
      <c r="GWR25" s="152"/>
      <c r="GWS25" s="152"/>
      <c r="GWT25" s="152"/>
      <c r="GWU25" s="152"/>
      <c r="GWV25" s="152"/>
      <c r="GWW25" s="152"/>
      <c r="GWX25" s="152"/>
      <c r="GWY25" s="152"/>
      <c r="GWZ25" s="152"/>
      <c r="GXA25" s="152"/>
      <c r="GXB25" s="152"/>
      <c r="GXC25" s="152"/>
      <c r="GXD25" s="152"/>
      <c r="GXE25" s="152"/>
      <c r="GXF25" s="152"/>
      <c r="GXG25" s="152"/>
      <c r="GXH25" s="152"/>
      <c r="GXI25" s="152"/>
      <c r="GXJ25" s="152"/>
      <c r="GXK25" s="152"/>
      <c r="GXL25" s="152"/>
      <c r="GXM25" s="152"/>
      <c r="GXN25" s="152"/>
      <c r="GXO25" s="152"/>
      <c r="GXP25" s="152"/>
      <c r="GXQ25" s="152"/>
      <c r="GXR25" s="152"/>
      <c r="GXS25" s="152"/>
      <c r="GXT25" s="152"/>
      <c r="GXU25" s="152"/>
      <c r="GXV25" s="152"/>
      <c r="GXW25" s="152"/>
      <c r="GXX25" s="152"/>
      <c r="GXY25" s="152"/>
      <c r="GXZ25" s="152"/>
      <c r="GYA25" s="152"/>
      <c r="GYB25" s="152"/>
      <c r="GYC25" s="152"/>
      <c r="GYD25" s="152"/>
      <c r="GYE25" s="152"/>
      <c r="GYF25" s="152"/>
      <c r="GYG25" s="152"/>
      <c r="GYH25" s="152"/>
      <c r="GYI25" s="152"/>
      <c r="GYJ25" s="152"/>
      <c r="GYK25" s="152"/>
      <c r="GYL25" s="152"/>
      <c r="GYM25" s="152"/>
      <c r="GYN25" s="152"/>
      <c r="GYO25" s="152"/>
      <c r="GYP25" s="152"/>
      <c r="GYQ25" s="152"/>
      <c r="GYR25" s="152"/>
      <c r="GYS25" s="152"/>
      <c r="GYT25" s="152"/>
      <c r="GYU25" s="152"/>
      <c r="GYV25" s="152"/>
      <c r="GYW25" s="152"/>
      <c r="GYX25" s="152"/>
      <c r="GYY25" s="152"/>
      <c r="GYZ25" s="152"/>
      <c r="GZA25" s="152"/>
      <c r="GZB25" s="152"/>
      <c r="GZC25" s="152"/>
      <c r="GZD25" s="152"/>
      <c r="GZE25" s="152"/>
      <c r="GZF25" s="152"/>
      <c r="GZG25" s="152"/>
      <c r="GZH25" s="152"/>
      <c r="GZI25" s="152"/>
      <c r="GZJ25" s="152"/>
      <c r="GZK25" s="152"/>
      <c r="GZL25" s="152"/>
      <c r="GZM25" s="152"/>
      <c r="GZN25" s="152"/>
      <c r="GZO25" s="152"/>
      <c r="GZP25" s="152"/>
      <c r="GZQ25" s="152"/>
      <c r="GZR25" s="152"/>
      <c r="GZS25" s="152"/>
      <c r="GZT25" s="152"/>
      <c r="GZU25" s="152"/>
      <c r="GZV25" s="152"/>
      <c r="GZW25" s="152"/>
      <c r="GZX25" s="152"/>
      <c r="GZY25" s="152"/>
      <c r="GZZ25" s="152"/>
      <c r="HAA25" s="152"/>
      <c r="HAB25" s="152"/>
      <c r="HAC25" s="152"/>
      <c r="HAD25" s="152"/>
      <c r="HAE25" s="152"/>
      <c r="HAF25" s="152"/>
      <c r="HAG25" s="152"/>
      <c r="HAH25" s="152"/>
      <c r="HAI25" s="152"/>
      <c r="HAJ25" s="152"/>
      <c r="HAK25" s="152"/>
      <c r="HAL25" s="152"/>
      <c r="HAM25" s="152"/>
      <c r="HAN25" s="152"/>
      <c r="HAO25" s="152"/>
      <c r="HAP25" s="152"/>
      <c r="HAQ25" s="152"/>
      <c r="HAR25" s="152"/>
      <c r="HAS25" s="152"/>
      <c r="HAT25" s="152"/>
      <c r="HAU25" s="152"/>
      <c r="HAV25" s="152"/>
      <c r="HAW25" s="152"/>
      <c r="HAX25" s="152"/>
      <c r="HAY25" s="152"/>
      <c r="HAZ25" s="152"/>
      <c r="HBA25" s="152"/>
      <c r="HBB25" s="152"/>
      <c r="HBC25" s="152"/>
      <c r="HBD25" s="152"/>
      <c r="HBE25" s="152"/>
      <c r="HBF25" s="152"/>
      <c r="HBG25" s="152"/>
      <c r="HBH25" s="152"/>
      <c r="HBI25" s="152"/>
      <c r="HBJ25" s="152"/>
      <c r="HBK25" s="152"/>
      <c r="HBL25" s="152"/>
      <c r="HBM25" s="152"/>
      <c r="HBN25" s="152"/>
      <c r="HBO25" s="152"/>
      <c r="HBP25" s="152"/>
      <c r="HBQ25" s="152"/>
      <c r="HBR25" s="152"/>
      <c r="HBS25" s="152"/>
      <c r="HBT25" s="152"/>
      <c r="HBU25" s="152"/>
      <c r="HBV25" s="152"/>
      <c r="HBW25" s="152"/>
      <c r="HBX25" s="152"/>
      <c r="HBY25" s="152"/>
      <c r="HBZ25" s="152"/>
      <c r="HCA25" s="152"/>
      <c r="HCB25" s="152"/>
      <c r="HCC25" s="152"/>
      <c r="HCD25" s="152"/>
      <c r="HCE25" s="152"/>
      <c r="HCF25" s="152"/>
      <c r="HCG25" s="152"/>
      <c r="HCH25" s="152"/>
      <c r="HCI25" s="152"/>
      <c r="HCJ25" s="152"/>
      <c r="HCK25" s="152"/>
      <c r="HCL25" s="152"/>
      <c r="HCM25" s="152"/>
      <c r="HCN25" s="152"/>
      <c r="HCO25" s="152"/>
      <c r="HCP25" s="152"/>
      <c r="HCQ25" s="152"/>
      <c r="HCR25" s="152"/>
      <c r="HCS25" s="152"/>
      <c r="HCT25" s="152"/>
      <c r="HCU25" s="152"/>
      <c r="HCV25" s="152"/>
      <c r="HCW25" s="152"/>
      <c r="HCX25" s="152"/>
      <c r="HCY25" s="152"/>
      <c r="HCZ25" s="152"/>
      <c r="HDA25" s="152"/>
      <c r="HDB25" s="152"/>
      <c r="HDC25" s="152"/>
      <c r="HDD25" s="152"/>
      <c r="HDE25" s="152"/>
      <c r="HDF25" s="152"/>
      <c r="HDG25" s="152"/>
      <c r="HDH25" s="152"/>
      <c r="HDI25" s="152"/>
      <c r="HDJ25" s="152"/>
      <c r="HDK25" s="152"/>
      <c r="HDL25" s="152"/>
      <c r="HDM25" s="152"/>
      <c r="HDN25" s="152"/>
      <c r="HDO25" s="152"/>
      <c r="HDP25" s="152"/>
      <c r="HDQ25" s="152"/>
      <c r="HDR25" s="152"/>
      <c r="HDS25" s="152"/>
      <c r="HDT25" s="152"/>
      <c r="HDU25" s="152"/>
      <c r="HDV25" s="152"/>
      <c r="HDW25" s="152"/>
      <c r="HDX25" s="152"/>
      <c r="HDY25" s="152"/>
      <c r="HDZ25" s="152"/>
      <c r="HEA25" s="152"/>
      <c r="HEB25" s="152"/>
      <c r="HEC25" s="152"/>
      <c r="HED25" s="152"/>
      <c r="HEE25" s="152"/>
      <c r="HEF25" s="152"/>
      <c r="HEG25" s="152"/>
      <c r="HEH25" s="152"/>
      <c r="HEI25" s="152"/>
      <c r="HEJ25" s="152"/>
      <c r="HEK25" s="152"/>
      <c r="HEL25" s="152"/>
      <c r="HEM25" s="152"/>
      <c r="HEN25" s="152"/>
      <c r="HEO25" s="152"/>
      <c r="HEP25" s="152"/>
      <c r="HEQ25" s="152"/>
      <c r="HER25" s="152"/>
      <c r="HES25" s="152"/>
      <c r="HET25" s="152"/>
      <c r="HEU25" s="152"/>
      <c r="HEV25" s="152"/>
      <c r="HEW25" s="152"/>
      <c r="HEX25" s="152"/>
      <c r="HEY25" s="152"/>
      <c r="HEZ25" s="152"/>
      <c r="HFA25" s="152"/>
      <c r="HFB25" s="152"/>
      <c r="HFC25" s="152"/>
      <c r="HFD25" s="152"/>
      <c r="HFE25" s="152"/>
      <c r="HFF25" s="152"/>
      <c r="HFG25" s="152"/>
      <c r="HFH25" s="152"/>
      <c r="HFI25" s="152"/>
      <c r="HFJ25" s="152"/>
      <c r="HFK25" s="152"/>
      <c r="HFL25" s="152"/>
      <c r="HFM25" s="152"/>
      <c r="HFN25" s="152"/>
      <c r="HFO25" s="152"/>
      <c r="HFP25" s="152"/>
      <c r="HFQ25" s="152"/>
      <c r="HFR25" s="152"/>
      <c r="HFS25" s="152"/>
      <c r="HFT25" s="152"/>
      <c r="HFU25" s="152"/>
      <c r="HFV25" s="152"/>
      <c r="HFW25" s="152"/>
      <c r="HFX25" s="152"/>
      <c r="HFY25" s="152"/>
      <c r="HFZ25" s="152"/>
      <c r="HGA25" s="152"/>
      <c r="HGB25" s="152"/>
      <c r="HGC25" s="152"/>
      <c r="HGD25" s="152"/>
      <c r="HGE25" s="152"/>
      <c r="HGF25" s="152"/>
      <c r="HGG25" s="152"/>
      <c r="HGH25" s="152"/>
      <c r="HGI25" s="152"/>
      <c r="HGJ25" s="152"/>
      <c r="HGK25" s="152"/>
      <c r="HGL25" s="152"/>
      <c r="HGM25" s="152"/>
      <c r="HGN25" s="152"/>
      <c r="HGO25" s="152"/>
      <c r="HGP25" s="152"/>
      <c r="HGQ25" s="152"/>
      <c r="HGR25" s="152"/>
      <c r="HGS25" s="152"/>
      <c r="HGT25" s="152"/>
      <c r="HGU25" s="152"/>
      <c r="HGV25" s="152"/>
      <c r="HGW25" s="152"/>
      <c r="HGX25" s="152"/>
      <c r="HGY25" s="152"/>
      <c r="HGZ25" s="152"/>
      <c r="HHA25" s="152"/>
      <c r="HHB25" s="152"/>
      <c r="HHC25" s="152"/>
      <c r="HHD25" s="152"/>
      <c r="HHE25" s="152"/>
      <c r="HHF25" s="152"/>
      <c r="HHG25" s="152"/>
      <c r="HHH25" s="152"/>
      <c r="HHI25" s="152"/>
      <c r="HHJ25" s="152"/>
      <c r="HHK25" s="152"/>
      <c r="HHL25" s="152"/>
      <c r="HHM25" s="152"/>
      <c r="HHN25" s="152"/>
      <c r="HHO25" s="152"/>
      <c r="HHP25" s="152"/>
      <c r="HHQ25" s="152"/>
      <c r="HHR25" s="152"/>
      <c r="HHS25" s="152"/>
      <c r="HHT25" s="152"/>
      <c r="HHU25" s="152"/>
      <c r="HHV25" s="152"/>
      <c r="HHW25" s="152"/>
      <c r="HHX25" s="152"/>
      <c r="HHY25" s="152"/>
      <c r="HHZ25" s="152"/>
      <c r="HIA25" s="152"/>
      <c r="HIB25" s="152"/>
      <c r="HIC25" s="152"/>
      <c r="HID25" s="152"/>
      <c r="HIE25" s="152"/>
      <c r="HIF25" s="152"/>
      <c r="HIG25" s="152"/>
      <c r="HIH25" s="152"/>
      <c r="HII25" s="152"/>
      <c r="HIJ25" s="152"/>
      <c r="HIK25" s="152"/>
      <c r="HIL25" s="152"/>
      <c r="HIM25" s="152"/>
      <c r="HIN25" s="152"/>
      <c r="HIO25" s="152"/>
      <c r="HIP25" s="152"/>
      <c r="HIQ25" s="152"/>
      <c r="HIR25" s="152"/>
      <c r="HIS25" s="152"/>
      <c r="HIT25" s="152"/>
      <c r="HIU25" s="152"/>
      <c r="HIV25" s="152"/>
      <c r="HIW25" s="152"/>
      <c r="HIX25" s="152"/>
      <c r="HIY25" s="152"/>
      <c r="HIZ25" s="152"/>
      <c r="HJA25" s="152"/>
      <c r="HJB25" s="152"/>
      <c r="HJC25" s="152"/>
      <c r="HJD25" s="152"/>
      <c r="HJE25" s="152"/>
      <c r="HJF25" s="152"/>
      <c r="HJG25" s="152"/>
      <c r="HJH25" s="152"/>
      <c r="HJI25" s="152"/>
      <c r="HJJ25" s="152"/>
      <c r="HJK25" s="152"/>
      <c r="HJL25" s="152"/>
      <c r="HJM25" s="152"/>
      <c r="HJN25" s="152"/>
      <c r="HJO25" s="152"/>
      <c r="HJP25" s="152"/>
      <c r="HJQ25" s="152"/>
      <c r="HJR25" s="152"/>
      <c r="HJS25" s="152"/>
      <c r="HJT25" s="152"/>
      <c r="HJU25" s="152"/>
      <c r="HJV25" s="152"/>
      <c r="HJW25" s="152"/>
      <c r="HJX25" s="152"/>
      <c r="HJY25" s="152"/>
      <c r="HJZ25" s="152"/>
      <c r="HKA25" s="152"/>
      <c r="HKB25" s="152"/>
      <c r="HKC25" s="152"/>
      <c r="HKD25" s="152"/>
      <c r="HKE25" s="152"/>
      <c r="HKF25" s="152"/>
      <c r="HKG25" s="152"/>
      <c r="HKH25" s="152"/>
      <c r="HKI25" s="152"/>
      <c r="HKJ25" s="152"/>
      <c r="HKK25" s="152"/>
      <c r="HKL25" s="152"/>
      <c r="HKM25" s="152"/>
      <c r="HKN25" s="152"/>
      <c r="HKO25" s="152"/>
      <c r="HKP25" s="152"/>
      <c r="HKQ25" s="152"/>
      <c r="HKR25" s="152"/>
      <c r="HKS25" s="152"/>
      <c r="HKT25" s="152"/>
      <c r="HKU25" s="152"/>
      <c r="HKV25" s="152"/>
      <c r="HKW25" s="152"/>
      <c r="HKX25" s="152"/>
      <c r="HKY25" s="152"/>
      <c r="HKZ25" s="152"/>
      <c r="HLA25" s="152"/>
      <c r="HLB25" s="152"/>
      <c r="HLC25" s="152"/>
      <c r="HLD25" s="152"/>
      <c r="HLE25" s="152"/>
      <c r="HLF25" s="152"/>
      <c r="HLG25" s="152"/>
      <c r="HLH25" s="152"/>
      <c r="HLI25" s="152"/>
      <c r="HLJ25" s="152"/>
      <c r="HLK25" s="152"/>
      <c r="HLL25" s="152"/>
      <c r="HLM25" s="152"/>
      <c r="HLN25" s="152"/>
      <c r="HLO25" s="152"/>
      <c r="HLP25" s="152"/>
      <c r="HLQ25" s="152"/>
      <c r="HLR25" s="152"/>
      <c r="HLS25" s="152"/>
      <c r="HLT25" s="152"/>
      <c r="HLU25" s="152"/>
      <c r="HLV25" s="152"/>
      <c r="HLW25" s="152"/>
      <c r="HLX25" s="152"/>
      <c r="HLY25" s="152"/>
      <c r="HLZ25" s="152"/>
      <c r="HMA25" s="152"/>
      <c r="HMB25" s="152"/>
      <c r="HMC25" s="152"/>
      <c r="HMD25" s="152"/>
      <c r="HME25" s="152"/>
      <c r="HMF25" s="152"/>
      <c r="HMG25" s="152"/>
      <c r="HMH25" s="152"/>
      <c r="HMI25" s="152"/>
      <c r="HMJ25" s="152"/>
      <c r="HMK25" s="152"/>
      <c r="HML25" s="152"/>
      <c r="HMM25" s="152"/>
      <c r="HMN25" s="152"/>
      <c r="HMO25" s="152"/>
      <c r="HMP25" s="152"/>
      <c r="HMQ25" s="152"/>
      <c r="HMR25" s="152"/>
      <c r="HMS25" s="152"/>
      <c r="HMT25" s="152"/>
      <c r="HMU25" s="152"/>
      <c r="HMV25" s="152"/>
      <c r="HMW25" s="152"/>
      <c r="HMX25" s="152"/>
      <c r="HMY25" s="152"/>
      <c r="HMZ25" s="152"/>
      <c r="HNA25" s="152"/>
      <c r="HNB25" s="152"/>
      <c r="HNC25" s="152"/>
      <c r="HND25" s="152"/>
      <c r="HNE25" s="152"/>
      <c r="HNF25" s="152"/>
      <c r="HNG25" s="152"/>
      <c r="HNH25" s="152"/>
      <c r="HNI25" s="152"/>
      <c r="HNJ25" s="152"/>
      <c r="HNK25" s="152"/>
      <c r="HNL25" s="152"/>
      <c r="HNM25" s="152"/>
      <c r="HNN25" s="152"/>
      <c r="HNO25" s="152"/>
      <c r="HNP25" s="152"/>
      <c r="HNQ25" s="152"/>
      <c r="HNR25" s="152"/>
      <c r="HNS25" s="152"/>
      <c r="HNT25" s="152"/>
      <c r="HNU25" s="152"/>
      <c r="HNV25" s="152"/>
      <c r="HNW25" s="152"/>
      <c r="HNX25" s="152"/>
      <c r="HNY25" s="152"/>
      <c r="HNZ25" s="152"/>
      <c r="HOA25" s="152"/>
      <c r="HOB25" s="152"/>
      <c r="HOC25" s="152"/>
      <c r="HOD25" s="152"/>
      <c r="HOE25" s="152"/>
      <c r="HOF25" s="152"/>
      <c r="HOG25" s="152"/>
      <c r="HOH25" s="152"/>
      <c r="HOI25" s="152"/>
      <c r="HOJ25" s="152"/>
      <c r="HOK25" s="152"/>
      <c r="HOL25" s="152"/>
      <c r="HOM25" s="152"/>
      <c r="HON25" s="152"/>
      <c r="HOO25" s="152"/>
      <c r="HOP25" s="152"/>
      <c r="HOQ25" s="152"/>
      <c r="HOR25" s="152"/>
      <c r="HOS25" s="152"/>
      <c r="HOT25" s="152"/>
      <c r="HOU25" s="152"/>
      <c r="HOV25" s="152"/>
      <c r="HOW25" s="152"/>
      <c r="HOX25" s="152"/>
      <c r="HOY25" s="152"/>
      <c r="HOZ25" s="152"/>
      <c r="HPA25" s="152"/>
      <c r="HPB25" s="152"/>
      <c r="HPC25" s="152"/>
      <c r="HPD25" s="152"/>
      <c r="HPE25" s="152"/>
      <c r="HPF25" s="152"/>
      <c r="HPG25" s="152"/>
      <c r="HPH25" s="152"/>
      <c r="HPI25" s="152"/>
      <c r="HPJ25" s="152"/>
      <c r="HPK25" s="152"/>
      <c r="HPL25" s="152"/>
      <c r="HPM25" s="152"/>
      <c r="HPN25" s="152"/>
      <c r="HPO25" s="152"/>
      <c r="HPP25" s="152"/>
      <c r="HPQ25" s="152"/>
      <c r="HPR25" s="152"/>
      <c r="HPS25" s="152"/>
      <c r="HPT25" s="152"/>
      <c r="HPU25" s="152"/>
      <c r="HPV25" s="152"/>
      <c r="HPW25" s="152"/>
      <c r="HPX25" s="152"/>
      <c r="HPY25" s="152"/>
      <c r="HPZ25" s="152"/>
      <c r="HQA25" s="152"/>
      <c r="HQB25" s="152"/>
      <c r="HQC25" s="152"/>
      <c r="HQD25" s="152"/>
      <c r="HQE25" s="152"/>
      <c r="HQF25" s="152"/>
      <c r="HQG25" s="152"/>
      <c r="HQH25" s="152"/>
      <c r="HQI25" s="152"/>
      <c r="HQJ25" s="152"/>
      <c r="HQK25" s="152"/>
      <c r="HQL25" s="152"/>
      <c r="HQM25" s="152"/>
      <c r="HQN25" s="152"/>
      <c r="HQO25" s="152"/>
      <c r="HQP25" s="152"/>
      <c r="HQQ25" s="152"/>
      <c r="HQR25" s="152"/>
      <c r="HQS25" s="152"/>
      <c r="HQT25" s="152"/>
      <c r="HQU25" s="152"/>
      <c r="HQV25" s="152"/>
      <c r="HQW25" s="152"/>
      <c r="HQX25" s="152"/>
      <c r="HQY25" s="152"/>
      <c r="HQZ25" s="152"/>
      <c r="HRA25" s="152"/>
      <c r="HRB25" s="152"/>
      <c r="HRC25" s="152"/>
      <c r="HRD25" s="152"/>
      <c r="HRE25" s="152"/>
      <c r="HRF25" s="152"/>
      <c r="HRG25" s="152"/>
      <c r="HRH25" s="152"/>
      <c r="HRI25" s="152"/>
      <c r="HRJ25" s="152"/>
      <c r="HRK25" s="152"/>
      <c r="HRL25" s="152"/>
      <c r="HRM25" s="152"/>
      <c r="HRN25" s="152"/>
      <c r="HRO25" s="152"/>
      <c r="HRP25" s="152"/>
      <c r="HRQ25" s="152"/>
      <c r="HRR25" s="152"/>
      <c r="HRS25" s="152"/>
      <c r="HRT25" s="152"/>
      <c r="HRU25" s="152"/>
      <c r="HRV25" s="152"/>
      <c r="HRW25" s="152"/>
      <c r="HRX25" s="152"/>
      <c r="HRY25" s="152"/>
      <c r="HRZ25" s="152"/>
      <c r="HSA25" s="152"/>
      <c r="HSB25" s="152"/>
      <c r="HSC25" s="152"/>
      <c r="HSD25" s="152"/>
      <c r="HSE25" s="152"/>
      <c r="HSF25" s="152"/>
      <c r="HSG25" s="152"/>
      <c r="HSH25" s="152"/>
      <c r="HSI25" s="152"/>
      <c r="HSJ25" s="152"/>
      <c r="HSK25" s="152"/>
      <c r="HSL25" s="152"/>
      <c r="HSM25" s="152"/>
      <c r="HSN25" s="152"/>
      <c r="HSO25" s="152"/>
      <c r="HSP25" s="152"/>
      <c r="HSQ25" s="152"/>
      <c r="HSR25" s="152"/>
      <c r="HSS25" s="152"/>
      <c r="HST25" s="152"/>
      <c r="HSU25" s="152"/>
      <c r="HSV25" s="152"/>
      <c r="HSW25" s="152"/>
      <c r="HSX25" s="152"/>
      <c r="HSY25" s="152"/>
      <c r="HSZ25" s="152"/>
      <c r="HTA25" s="152"/>
      <c r="HTB25" s="152"/>
      <c r="HTC25" s="152"/>
      <c r="HTD25" s="152"/>
      <c r="HTE25" s="152"/>
      <c r="HTF25" s="152"/>
      <c r="HTG25" s="152"/>
      <c r="HTH25" s="152"/>
      <c r="HTI25" s="152"/>
      <c r="HTJ25" s="152"/>
      <c r="HTK25" s="152"/>
      <c r="HTL25" s="152"/>
      <c r="HTM25" s="152"/>
      <c r="HTN25" s="152"/>
      <c r="HTO25" s="152"/>
      <c r="HTP25" s="152"/>
      <c r="HTQ25" s="152"/>
      <c r="HTR25" s="152"/>
      <c r="HTS25" s="152"/>
      <c r="HTT25" s="152"/>
      <c r="HTU25" s="152"/>
      <c r="HTV25" s="152"/>
      <c r="HTW25" s="152"/>
      <c r="HTX25" s="152"/>
      <c r="HTY25" s="152"/>
      <c r="HTZ25" s="152"/>
      <c r="HUA25" s="152"/>
      <c r="HUB25" s="152"/>
      <c r="HUC25" s="152"/>
      <c r="HUD25" s="152"/>
      <c r="HUE25" s="152"/>
      <c r="HUF25" s="152"/>
      <c r="HUG25" s="152"/>
      <c r="HUH25" s="152"/>
      <c r="HUI25" s="152"/>
      <c r="HUJ25" s="152"/>
      <c r="HUK25" s="152"/>
      <c r="HUL25" s="152"/>
      <c r="HUM25" s="152"/>
      <c r="HUN25" s="152"/>
      <c r="HUO25" s="152"/>
      <c r="HUP25" s="152"/>
      <c r="HUQ25" s="152"/>
      <c r="HUR25" s="152"/>
      <c r="HUS25" s="152"/>
      <c r="HUT25" s="152"/>
      <c r="HUU25" s="152"/>
      <c r="HUV25" s="152"/>
      <c r="HUW25" s="152"/>
      <c r="HUX25" s="152"/>
      <c r="HUY25" s="152"/>
      <c r="HUZ25" s="152"/>
      <c r="HVA25" s="152"/>
      <c r="HVB25" s="152"/>
      <c r="HVC25" s="152"/>
      <c r="HVD25" s="152"/>
      <c r="HVE25" s="152"/>
      <c r="HVF25" s="152"/>
      <c r="HVG25" s="152"/>
      <c r="HVH25" s="152"/>
      <c r="HVI25" s="152"/>
      <c r="HVJ25" s="152"/>
      <c r="HVK25" s="152"/>
      <c r="HVL25" s="152"/>
      <c r="HVM25" s="152"/>
      <c r="HVN25" s="152"/>
      <c r="HVO25" s="152"/>
      <c r="HVP25" s="152"/>
      <c r="HVQ25" s="152"/>
      <c r="HVR25" s="152"/>
      <c r="HVS25" s="152"/>
      <c r="HVT25" s="152"/>
      <c r="HVU25" s="152"/>
      <c r="HVV25" s="152"/>
      <c r="HVW25" s="152"/>
      <c r="HVX25" s="152"/>
      <c r="HVY25" s="152"/>
      <c r="HVZ25" s="152"/>
      <c r="HWA25" s="152"/>
      <c r="HWB25" s="152"/>
      <c r="HWC25" s="152"/>
      <c r="HWD25" s="152"/>
      <c r="HWE25" s="152"/>
      <c r="HWF25" s="152"/>
      <c r="HWG25" s="152"/>
      <c r="HWH25" s="152"/>
      <c r="HWI25" s="152"/>
      <c r="HWJ25" s="152"/>
      <c r="HWK25" s="152"/>
      <c r="HWL25" s="152"/>
      <c r="HWM25" s="152"/>
      <c r="HWN25" s="152"/>
      <c r="HWO25" s="152"/>
      <c r="HWP25" s="152"/>
      <c r="HWQ25" s="152"/>
      <c r="HWR25" s="152"/>
      <c r="HWS25" s="152"/>
      <c r="HWT25" s="152"/>
      <c r="HWU25" s="152"/>
      <c r="HWV25" s="152"/>
      <c r="HWW25" s="152"/>
      <c r="HWX25" s="152"/>
      <c r="HWY25" s="152"/>
      <c r="HWZ25" s="152"/>
      <c r="HXA25" s="152"/>
      <c r="HXB25" s="152"/>
      <c r="HXC25" s="152"/>
      <c r="HXD25" s="152"/>
      <c r="HXE25" s="152"/>
      <c r="HXF25" s="152"/>
      <c r="HXG25" s="152"/>
      <c r="HXH25" s="152"/>
      <c r="HXI25" s="152"/>
      <c r="HXJ25" s="152"/>
      <c r="HXK25" s="152"/>
      <c r="HXL25" s="152"/>
      <c r="HXM25" s="152"/>
      <c r="HXN25" s="152"/>
      <c r="HXO25" s="152"/>
      <c r="HXP25" s="152"/>
      <c r="HXQ25" s="152"/>
      <c r="HXR25" s="152"/>
      <c r="HXS25" s="152"/>
      <c r="HXT25" s="152"/>
      <c r="HXU25" s="152"/>
      <c r="HXV25" s="152"/>
      <c r="HXW25" s="152"/>
      <c r="HXX25" s="152"/>
      <c r="HXY25" s="152"/>
      <c r="HXZ25" s="152"/>
      <c r="HYA25" s="152"/>
      <c r="HYB25" s="152"/>
      <c r="HYC25" s="152"/>
      <c r="HYD25" s="152"/>
      <c r="HYE25" s="152"/>
      <c r="HYF25" s="152"/>
      <c r="HYG25" s="152"/>
      <c r="HYH25" s="152"/>
      <c r="HYI25" s="152"/>
      <c r="HYJ25" s="152"/>
      <c r="HYK25" s="152"/>
      <c r="HYL25" s="152"/>
      <c r="HYM25" s="152"/>
      <c r="HYN25" s="152"/>
      <c r="HYO25" s="152"/>
      <c r="HYP25" s="152"/>
      <c r="HYQ25" s="152"/>
      <c r="HYR25" s="152"/>
      <c r="HYS25" s="152"/>
      <c r="HYT25" s="152"/>
      <c r="HYU25" s="152"/>
      <c r="HYV25" s="152"/>
      <c r="HYW25" s="152"/>
      <c r="HYX25" s="152"/>
      <c r="HYY25" s="152"/>
      <c r="HYZ25" s="152"/>
      <c r="HZA25" s="152"/>
      <c r="HZB25" s="152"/>
      <c r="HZC25" s="152"/>
      <c r="HZD25" s="152"/>
      <c r="HZE25" s="152"/>
      <c r="HZF25" s="152"/>
      <c r="HZG25" s="152"/>
      <c r="HZH25" s="152"/>
      <c r="HZI25" s="152"/>
      <c r="HZJ25" s="152"/>
      <c r="HZK25" s="152"/>
      <c r="HZL25" s="152"/>
      <c r="HZM25" s="152"/>
      <c r="HZN25" s="152"/>
      <c r="HZO25" s="152"/>
      <c r="HZP25" s="152"/>
      <c r="HZQ25" s="152"/>
      <c r="HZR25" s="152"/>
      <c r="HZS25" s="152"/>
      <c r="HZT25" s="152"/>
      <c r="HZU25" s="152"/>
      <c r="HZV25" s="152"/>
      <c r="HZW25" s="152"/>
      <c r="HZX25" s="152"/>
      <c r="HZY25" s="152"/>
      <c r="HZZ25" s="152"/>
      <c r="IAA25" s="152"/>
      <c r="IAB25" s="152"/>
      <c r="IAC25" s="152"/>
      <c r="IAD25" s="152"/>
      <c r="IAE25" s="152"/>
      <c r="IAF25" s="152"/>
      <c r="IAG25" s="152"/>
      <c r="IAH25" s="152"/>
      <c r="IAI25" s="152"/>
      <c r="IAJ25" s="152"/>
      <c r="IAK25" s="152"/>
      <c r="IAL25" s="152"/>
      <c r="IAM25" s="152"/>
      <c r="IAN25" s="152"/>
      <c r="IAO25" s="152"/>
      <c r="IAP25" s="152"/>
      <c r="IAQ25" s="152"/>
      <c r="IAR25" s="152"/>
      <c r="IAS25" s="152"/>
      <c r="IAT25" s="152"/>
      <c r="IAU25" s="152"/>
      <c r="IAV25" s="152"/>
      <c r="IAW25" s="152"/>
      <c r="IAX25" s="152"/>
      <c r="IAY25" s="152"/>
      <c r="IAZ25" s="152"/>
      <c r="IBA25" s="152"/>
      <c r="IBB25" s="152"/>
      <c r="IBC25" s="152"/>
      <c r="IBD25" s="152"/>
      <c r="IBE25" s="152"/>
      <c r="IBF25" s="152"/>
      <c r="IBG25" s="152"/>
      <c r="IBH25" s="152"/>
      <c r="IBI25" s="152"/>
      <c r="IBJ25" s="152"/>
      <c r="IBK25" s="152"/>
      <c r="IBL25" s="152"/>
      <c r="IBM25" s="152"/>
      <c r="IBN25" s="152"/>
      <c r="IBO25" s="152"/>
      <c r="IBP25" s="152"/>
      <c r="IBQ25" s="152"/>
      <c r="IBR25" s="152"/>
      <c r="IBS25" s="152"/>
      <c r="IBT25" s="152"/>
      <c r="IBU25" s="152"/>
      <c r="IBV25" s="152"/>
      <c r="IBW25" s="152"/>
      <c r="IBX25" s="152"/>
      <c r="IBY25" s="152"/>
      <c r="IBZ25" s="152"/>
      <c r="ICA25" s="152"/>
      <c r="ICB25" s="152"/>
      <c r="ICC25" s="152"/>
      <c r="ICD25" s="152"/>
      <c r="ICE25" s="152"/>
      <c r="ICF25" s="152"/>
      <c r="ICG25" s="152"/>
      <c r="ICH25" s="152"/>
      <c r="ICI25" s="152"/>
      <c r="ICJ25" s="152"/>
      <c r="ICK25" s="152"/>
      <c r="ICL25" s="152"/>
      <c r="ICM25" s="152"/>
      <c r="ICN25" s="152"/>
      <c r="ICO25" s="152"/>
      <c r="ICP25" s="152"/>
      <c r="ICQ25" s="152"/>
      <c r="ICR25" s="152"/>
      <c r="ICS25" s="152"/>
      <c r="ICT25" s="152"/>
      <c r="ICU25" s="152"/>
      <c r="ICV25" s="152"/>
      <c r="ICW25" s="152"/>
      <c r="ICX25" s="152"/>
      <c r="ICY25" s="152"/>
      <c r="ICZ25" s="152"/>
      <c r="IDA25" s="152"/>
      <c r="IDB25" s="152"/>
      <c r="IDC25" s="152"/>
      <c r="IDD25" s="152"/>
      <c r="IDE25" s="152"/>
      <c r="IDF25" s="152"/>
      <c r="IDG25" s="152"/>
      <c r="IDH25" s="152"/>
      <c r="IDI25" s="152"/>
      <c r="IDJ25" s="152"/>
      <c r="IDK25" s="152"/>
      <c r="IDL25" s="152"/>
      <c r="IDM25" s="152"/>
      <c r="IDN25" s="152"/>
      <c r="IDO25" s="152"/>
      <c r="IDP25" s="152"/>
      <c r="IDQ25" s="152"/>
      <c r="IDR25" s="152"/>
      <c r="IDS25" s="152"/>
      <c r="IDT25" s="152"/>
      <c r="IDU25" s="152"/>
      <c r="IDV25" s="152"/>
      <c r="IDW25" s="152"/>
      <c r="IDX25" s="152"/>
      <c r="IDY25" s="152"/>
      <c r="IDZ25" s="152"/>
      <c r="IEA25" s="152"/>
      <c r="IEB25" s="152"/>
      <c r="IEC25" s="152"/>
      <c r="IED25" s="152"/>
      <c r="IEE25" s="152"/>
      <c r="IEF25" s="152"/>
      <c r="IEG25" s="152"/>
      <c r="IEH25" s="152"/>
      <c r="IEI25" s="152"/>
      <c r="IEJ25" s="152"/>
      <c r="IEK25" s="152"/>
      <c r="IEL25" s="152"/>
      <c r="IEM25" s="152"/>
      <c r="IEN25" s="152"/>
      <c r="IEO25" s="152"/>
      <c r="IEP25" s="152"/>
      <c r="IEQ25" s="152"/>
      <c r="IER25" s="152"/>
      <c r="IES25" s="152"/>
      <c r="IET25" s="152"/>
      <c r="IEU25" s="152"/>
      <c r="IEV25" s="152"/>
      <c r="IEW25" s="152"/>
      <c r="IEX25" s="152"/>
      <c r="IEY25" s="152"/>
      <c r="IEZ25" s="152"/>
      <c r="IFA25" s="152"/>
      <c r="IFB25" s="152"/>
      <c r="IFC25" s="152"/>
      <c r="IFD25" s="152"/>
      <c r="IFE25" s="152"/>
      <c r="IFF25" s="152"/>
      <c r="IFG25" s="152"/>
      <c r="IFH25" s="152"/>
      <c r="IFI25" s="152"/>
      <c r="IFJ25" s="152"/>
      <c r="IFK25" s="152"/>
      <c r="IFL25" s="152"/>
      <c r="IFM25" s="152"/>
      <c r="IFN25" s="152"/>
      <c r="IFO25" s="152"/>
      <c r="IFP25" s="152"/>
      <c r="IFQ25" s="152"/>
      <c r="IFR25" s="152"/>
      <c r="IFS25" s="152"/>
      <c r="IFT25" s="152"/>
      <c r="IFU25" s="152"/>
      <c r="IFV25" s="152"/>
      <c r="IFW25" s="152"/>
      <c r="IFX25" s="152"/>
      <c r="IFY25" s="152"/>
      <c r="IFZ25" s="152"/>
      <c r="IGA25" s="152"/>
      <c r="IGB25" s="152"/>
      <c r="IGC25" s="152"/>
      <c r="IGD25" s="152"/>
      <c r="IGE25" s="152"/>
      <c r="IGF25" s="152"/>
      <c r="IGG25" s="152"/>
      <c r="IGH25" s="152"/>
      <c r="IGI25" s="152"/>
      <c r="IGJ25" s="152"/>
      <c r="IGK25" s="152"/>
      <c r="IGL25" s="152"/>
      <c r="IGM25" s="152"/>
      <c r="IGN25" s="152"/>
      <c r="IGO25" s="152"/>
      <c r="IGP25" s="152"/>
      <c r="IGQ25" s="152"/>
      <c r="IGR25" s="152"/>
      <c r="IGS25" s="152"/>
      <c r="IGT25" s="152"/>
      <c r="IGU25" s="152"/>
      <c r="IGV25" s="152"/>
      <c r="IGW25" s="152"/>
      <c r="IGX25" s="152"/>
      <c r="IGY25" s="152"/>
      <c r="IGZ25" s="152"/>
      <c r="IHA25" s="152"/>
      <c r="IHB25" s="152"/>
      <c r="IHC25" s="152"/>
      <c r="IHD25" s="152"/>
      <c r="IHE25" s="152"/>
      <c r="IHF25" s="152"/>
      <c r="IHG25" s="152"/>
      <c r="IHH25" s="152"/>
      <c r="IHI25" s="152"/>
      <c r="IHJ25" s="152"/>
      <c r="IHK25" s="152"/>
      <c r="IHL25" s="152"/>
      <c r="IHM25" s="152"/>
      <c r="IHN25" s="152"/>
      <c r="IHO25" s="152"/>
      <c r="IHP25" s="152"/>
      <c r="IHQ25" s="152"/>
      <c r="IHR25" s="152"/>
      <c r="IHS25" s="152"/>
      <c r="IHT25" s="152"/>
      <c r="IHU25" s="152"/>
      <c r="IHV25" s="152"/>
      <c r="IHW25" s="152"/>
      <c r="IHX25" s="152"/>
      <c r="IHY25" s="152"/>
      <c r="IHZ25" s="152"/>
      <c r="IIA25" s="152"/>
      <c r="IIB25" s="152"/>
      <c r="IIC25" s="152"/>
      <c r="IID25" s="152"/>
      <c r="IIE25" s="152"/>
      <c r="IIF25" s="152"/>
      <c r="IIG25" s="152"/>
      <c r="IIH25" s="152"/>
      <c r="III25" s="152"/>
      <c r="IIJ25" s="152"/>
      <c r="IIK25" s="152"/>
      <c r="IIL25" s="152"/>
      <c r="IIM25" s="152"/>
      <c r="IIN25" s="152"/>
      <c r="IIO25" s="152"/>
      <c r="IIP25" s="152"/>
      <c r="IIQ25" s="152"/>
      <c r="IIR25" s="152"/>
      <c r="IIS25" s="152"/>
      <c r="IIT25" s="152"/>
      <c r="IIU25" s="152"/>
      <c r="IIV25" s="152"/>
      <c r="IIW25" s="152"/>
      <c r="IIX25" s="152"/>
      <c r="IIY25" s="152"/>
      <c r="IIZ25" s="152"/>
      <c r="IJA25" s="152"/>
      <c r="IJB25" s="152"/>
      <c r="IJC25" s="152"/>
      <c r="IJD25" s="152"/>
      <c r="IJE25" s="152"/>
      <c r="IJF25" s="152"/>
      <c r="IJG25" s="152"/>
      <c r="IJH25" s="152"/>
      <c r="IJI25" s="152"/>
      <c r="IJJ25" s="152"/>
      <c r="IJK25" s="152"/>
      <c r="IJL25" s="152"/>
      <c r="IJM25" s="152"/>
      <c r="IJN25" s="152"/>
      <c r="IJO25" s="152"/>
      <c r="IJP25" s="152"/>
      <c r="IJQ25" s="152"/>
      <c r="IJR25" s="152"/>
      <c r="IJS25" s="152"/>
      <c r="IJT25" s="152"/>
      <c r="IJU25" s="152"/>
      <c r="IJV25" s="152"/>
      <c r="IJW25" s="152"/>
      <c r="IJX25" s="152"/>
      <c r="IJY25" s="152"/>
      <c r="IJZ25" s="152"/>
      <c r="IKA25" s="152"/>
      <c r="IKB25" s="152"/>
      <c r="IKC25" s="152"/>
      <c r="IKD25" s="152"/>
      <c r="IKE25" s="152"/>
      <c r="IKF25" s="152"/>
      <c r="IKG25" s="152"/>
      <c r="IKH25" s="152"/>
      <c r="IKI25" s="152"/>
      <c r="IKJ25" s="152"/>
      <c r="IKK25" s="152"/>
      <c r="IKL25" s="152"/>
      <c r="IKM25" s="152"/>
      <c r="IKN25" s="152"/>
      <c r="IKO25" s="152"/>
      <c r="IKP25" s="152"/>
      <c r="IKQ25" s="152"/>
      <c r="IKR25" s="152"/>
      <c r="IKS25" s="152"/>
      <c r="IKT25" s="152"/>
      <c r="IKU25" s="152"/>
      <c r="IKV25" s="152"/>
      <c r="IKW25" s="152"/>
      <c r="IKX25" s="152"/>
      <c r="IKY25" s="152"/>
      <c r="IKZ25" s="152"/>
      <c r="ILA25" s="152"/>
      <c r="ILB25" s="152"/>
      <c r="ILC25" s="152"/>
      <c r="ILD25" s="152"/>
      <c r="ILE25" s="152"/>
      <c r="ILF25" s="152"/>
      <c r="ILG25" s="152"/>
      <c r="ILH25" s="152"/>
      <c r="ILI25" s="152"/>
      <c r="ILJ25" s="152"/>
      <c r="ILK25" s="152"/>
      <c r="ILL25" s="152"/>
      <c r="ILM25" s="152"/>
      <c r="ILN25" s="152"/>
      <c r="ILO25" s="152"/>
      <c r="ILP25" s="152"/>
      <c r="ILQ25" s="152"/>
      <c r="ILR25" s="152"/>
      <c r="ILS25" s="152"/>
      <c r="ILT25" s="152"/>
      <c r="ILU25" s="152"/>
      <c r="ILV25" s="152"/>
      <c r="ILW25" s="152"/>
      <c r="ILX25" s="152"/>
      <c r="ILY25" s="152"/>
      <c r="ILZ25" s="152"/>
      <c r="IMA25" s="152"/>
      <c r="IMB25" s="152"/>
      <c r="IMC25" s="152"/>
      <c r="IMD25" s="152"/>
      <c r="IME25" s="152"/>
      <c r="IMF25" s="152"/>
      <c r="IMG25" s="152"/>
      <c r="IMH25" s="152"/>
      <c r="IMI25" s="152"/>
      <c r="IMJ25" s="152"/>
      <c r="IMK25" s="152"/>
      <c r="IML25" s="152"/>
      <c r="IMM25" s="152"/>
      <c r="IMN25" s="152"/>
      <c r="IMO25" s="152"/>
      <c r="IMP25" s="152"/>
      <c r="IMQ25" s="152"/>
      <c r="IMR25" s="152"/>
      <c r="IMS25" s="152"/>
      <c r="IMT25" s="152"/>
      <c r="IMU25" s="152"/>
      <c r="IMV25" s="152"/>
      <c r="IMW25" s="152"/>
      <c r="IMX25" s="152"/>
      <c r="IMY25" s="152"/>
      <c r="IMZ25" s="152"/>
      <c r="INA25" s="152"/>
      <c r="INB25" s="152"/>
      <c r="INC25" s="152"/>
      <c r="IND25" s="152"/>
      <c r="INE25" s="152"/>
      <c r="INF25" s="152"/>
      <c r="ING25" s="152"/>
      <c r="INH25" s="152"/>
      <c r="INI25" s="152"/>
      <c r="INJ25" s="152"/>
      <c r="INK25" s="152"/>
      <c r="INL25" s="152"/>
      <c r="INM25" s="152"/>
      <c r="INN25" s="152"/>
      <c r="INO25" s="152"/>
      <c r="INP25" s="152"/>
      <c r="INQ25" s="152"/>
      <c r="INR25" s="152"/>
      <c r="INS25" s="152"/>
      <c r="INT25" s="152"/>
      <c r="INU25" s="152"/>
      <c r="INV25" s="152"/>
      <c r="INW25" s="152"/>
      <c r="INX25" s="152"/>
      <c r="INY25" s="152"/>
      <c r="INZ25" s="152"/>
      <c r="IOA25" s="152"/>
      <c r="IOB25" s="152"/>
      <c r="IOC25" s="152"/>
      <c r="IOD25" s="152"/>
      <c r="IOE25" s="152"/>
      <c r="IOF25" s="152"/>
      <c r="IOG25" s="152"/>
      <c r="IOH25" s="152"/>
      <c r="IOI25" s="152"/>
      <c r="IOJ25" s="152"/>
      <c r="IOK25" s="152"/>
      <c r="IOL25" s="152"/>
      <c r="IOM25" s="152"/>
      <c r="ION25" s="152"/>
      <c r="IOO25" s="152"/>
      <c r="IOP25" s="152"/>
      <c r="IOQ25" s="152"/>
      <c r="IOR25" s="152"/>
      <c r="IOS25" s="152"/>
      <c r="IOT25" s="152"/>
      <c r="IOU25" s="152"/>
      <c r="IOV25" s="152"/>
      <c r="IOW25" s="152"/>
      <c r="IOX25" s="152"/>
      <c r="IOY25" s="152"/>
      <c r="IOZ25" s="152"/>
      <c r="IPA25" s="152"/>
      <c r="IPB25" s="152"/>
      <c r="IPC25" s="152"/>
      <c r="IPD25" s="152"/>
      <c r="IPE25" s="152"/>
      <c r="IPF25" s="152"/>
      <c r="IPG25" s="152"/>
      <c r="IPH25" s="152"/>
      <c r="IPI25" s="152"/>
      <c r="IPJ25" s="152"/>
      <c r="IPK25" s="152"/>
      <c r="IPL25" s="152"/>
      <c r="IPM25" s="152"/>
      <c r="IPN25" s="152"/>
      <c r="IPO25" s="152"/>
      <c r="IPP25" s="152"/>
      <c r="IPQ25" s="152"/>
      <c r="IPR25" s="152"/>
      <c r="IPS25" s="152"/>
      <c r="IPT25" s="152"/>
      <c r="IPU25" s="152"/>
      <c r="IPV25" s="152"/>
      <c r="IPW25" s="152"/>
      <c r="IPX25" s="152"/>
      <c r="IPY25" s="152"/>
      <c r="IPZ25" s="152"/>
      <c r="IQA25" s="152"/>
      <c r="IQB25" s="152"/>
      <c r="IQC25" s="152"/>
      <c r="IQD25" s="152"/>
      <c r="IQE25" s="152"/>
      <c r="IQF25" s="152"/>
      <c r="IQG25" s="152"/>
      <c r="IQH25" s="152"/>
      <c r="IQI25" s="152"/>
      <c r="IQJ25" s="152"/>
      <c r="IQK25" s="152"/>
      <c r="IQL25" s="152"/>
      <c r="IQM25" s="152"/>
      <c r="IQN25" s="152"/>
      <c r="IQO25" s="152"/>
      <c r="IQP25" s="152"/>
      <c r="IQQ25" s="152"/>
      <c r="IQR25" s="152"/>
      <c r="IQS25" s="152"/>
      <c r="IQT25" s="152"/>
      <c r="IQU25" s="152"/>
      <c r="IQV25" s="152"/>
      <c r="IQW25" s="152"/>
      <c r="IQX25" s="152"/>
      <c r="IQY25" s="152"/>
      <c r="IQZ25" s="152"/>
      <c r="IRA25" s="152"/>
      <c r="IRB25" s="152"/>
      <c r="IRC25" s="152"/>
      <c r="IRD25" s="152"/>
      <c r="IRE25" s="152"/>
      <c r="IRF25" s="152"/>
      <c r="IRG25" s="152"/>
      <c r="IRH25" s="152"/>
      <c r="IRI25" s="152"/>
      <c r="IRJ25" s="152"/>
      <c r="IRK25" s="152"/>
      <c r="IRL25" s="152"/>
      <c r="IRM25" s="152"/>
      <c r="IRN25" s="152"/>
      <c r="IRO25" s="152"/>
      <c r="IRP25" s="152"/>
      <c r="IRQ25" s="152"/>
      <c r="IRR25" s="152"/>
      <c r="IRS25" s="152"/>
      <c r="IRT25" s="152"/>
      <c r="IRU25" s="152"/>
      <c r="IRV25" s="152"/>
      <c r="IRW25" s="152"/>
      <c r="IRX25" s="152"/>
      <c r="IRY25" s="152"/>
      <c r="IRZ25" s="152"/>
      <c r="ISA25" s="152"/>
      <c r="ISB25" s="152"/>
      <c r="ISC25" s="152"/>
      <c r="ISD25" s="152"/>
      <c r="ISE25" s="152"/>
      <c r="ISF25" s="152"/>
      <c r="ISG25" s="152"/>
      <c r="ISH25" s="152"/>
      <c r="ISI25" s="152"/>
      <c r="ISJ25" s="152"/>
      <c r="ISK25" s="152"/>
      <c r="ISL25" s="152"/>
      <c r="ISM25" s="152"/>
      <c r="ISN25" s="152"/>
      <c r="ISO25" s="152"/>
      <c r="ISP25" s="152"/>
      <c r="ISQ25" s="152"/>
      <c r="ISR25" s="152"/>
      <c r="ISS25" s="152"/>
      <c r="IST25" s="152"/>
      <c r="ISU25" s="152"/>
      <c r="ISV25" s="152"/>
      <c r="ISW25" s="152"/>
      <c r="ISX25" s="152"/>
      <c r="ISY25" s="152"/>
      <c r="ISZ25" s="152"/>
      <c r="ITA25" s="152"/>
      <c r="ITB25" s="152"/>
      <c r="ITC25" s="152"/>
      <c r="ITD25" s="152"/>
      <c r="ITE25" s="152"/>
      <c r="ITF25" s="152"/>
      <c r="ITG25" s="152"/>
      <c r="ITH25" s="152"/>
      <c r="ITI25" s="152"/>
      <c r="ITJ25" s="152"/>
      <c r="ITK25" s="152"/>
      <c r="ITL25" s="152"/>
      <c r="ITM25" s="152"/>
      <c r="ITN25" s="152"/>
      <c r="ITO25" s="152"/>
      <c r="ITP25" s="152"/>
      <c r="ITQ25" s="152"/>
      <c r="ITR25" s="152"/>
      <c r="ITS25" s="152"/>
      <c r="ITT25" s="152"/>
      <c r="ITU25" s="152"/>
      <c r="ITV25" s="152"/>
      <c r="ITW25" s="152"/>
      <c r="ITX25" s="152"/>
      <c r="ITY25" s="152"/>
      <c r="ITZ25" s="152"/>
      <c r="IUA25" s="152"/>
      <c r="IUB25" s="152"/>
      <c r="IUC25" s="152"/>
      <c r="IUD25" s="152"/>
      <c r="IUE25" s="152"/>
      <c r="IUF25" s="152"/>
      <c r="IUG25" s="152"/>
      <c r="IUH25" s="152"/>
      <c r="IUI25" s="152"/>
      <c r="IUJ25" s="152"/>
      <c r="IUK25" s="152"/>
      <c r="IUL25" s="152"/>
      <c r="IUM25" s="152"/>
      <c r="IUN25" s="152"/>
      <c r="IUO25" s="152"/>
      <c r="IUP25" s="152"/>
      <c r="IUQ25" s="152"/>
      <c r="IUR25" s="152"/>
      <c r="IUS25" s="152"/>
      <c r="IUT25" s="152"/>
      <c r="IUU25" s="152"/>
      <c r="IUV25" s="152"/>
      <c r="IUW25" s="152"/>
      <c r="IUX25" s="152"/>
      <c r="IUY25" s="152"/>
      <c r="IUZ25" s="152"/>
      <c r="IVA25" s="152"/>
      <c r="IVB25" s="152"/>
      <c r="IVC25" s="152"/>
      <c r="IVD25" s="152"/>
      <c r="IVE25" s="152"/>
      <c r="IVF25" s="152"/>
      <c r="IVG25" s="152"/>
      <c r="IVH25" s="152"/>
      <c r="IVI25" s="152"/>
      <c r="IVJ25" s="152"/>
      <c r="IVK25" s="152"/>
      <c r="IVL25" s="152"/>
      <c r="IVM25" s="152"/>
      <c r="IVN25" s="152"/>
      <c r="IVO25" s="152"/>
      <c r="IVP25" s="152"/>
      <c r="IVQ25" s="152"/>
      <c r="IVR25" s="152"/>
      <c r="IVS25" s="152"/>
      <c r="IVT25" s="152"/>
      <c r="IVU25" s="152"/>
      <c r="IVV25" s="152"/>
      <c r="IVW25" s="152"/>
      <c r="IVX25" s="152"/>
      <c r="IVY25" s="152"/>
      <c r="IVZ25" s="152"/>
      <c r="IWA25" s="152"/>
      <c r="IWB25" s="152"/>
      <c r="IWC25" s="152"/>
      <c r="IWD25" s="152"/>
      <c r="IWE25" s="152"/>
      <c r="IWF25" s="152"/>
      <c r="IWG25" s="152"/>
      <c r="IWH25" s="152"/>
      <c r="IWI25" s="152"/>
      <c r="IWJ25" s="152"/>
      <c r="IWK25" s="152"/>
      <c r="IWL25" s="152"/>
      <c r="IWM25" s="152"/>
      <c r="IWN25" s="152"/>
      <c r="IWO25" s="152"/>
      <c r="IWP25" s="152"/>
      <c r="IWQ25" s="152"/>
      <c r="IWR25" s="152"/>
      <c r="IWS25" s="152"/>
      <c r="IWT25" s="152"/>
      <c r="IWU25" s="152"/>
      <c r="IWV25" s="152"/>
      <c r="IWW25" s="152"/>
      <c r="IWX25" s="152"/>
      <c r="IWY25" s="152"/>
      <c r="IWZ25" s="152"/>
      <c r="IXA25" s="152"/>
      <c r="IXB25" s="152"/>
      <c r="IXC25" s="152"/>
      <c r="IXD25" s="152"/>
      <c r="IXE25" s="152"/>
      <c r="IXF25" s="152"/>
      <c r="IXG25" s="152"/>
      <c r="IXH25" s="152"/>
      <c r="IXI25" s="152"/>
      <c r="IXJ25" s="152"/>
      <c r="IXK25" s="152"/>
      <c r="IXL25" s="152"/>
      <c r="IXM25" s="152"/>
      <c r="IXN25" s="152"/>
      <c r="IXO25" s="152"/>
      <c r="IXP25" s="152"/>
      <c r="IXQ25" s="152"/>
      <c r="IXR25" s="152"/>
      <c r="IXS25" s="152"/>
      <c r="IXT25" s="152"/>
      <c r="IXU25" s="152"/>
      <c r="IXV25" s="152"/>
      <c r="IXW25" s="152"/>
      <c r="IXX25" s="152"/>
      <c r="IXY25" s="152"/>
      <c r="IXZ25" s="152"/>
      <c r="IYA25" s="152"/>
      <c r="IYB25" s="152"/>
      <c r="IYC25" s="152"/>
      <c r="IYD25" s="152"/>
      <c r="IYE25" s="152"/>
      <c r="IYF25" s="152"/>
      <c r="IYG25" s="152"/>
      <c r="IYH25" s="152"/>
      <c r="IYI25" s="152"/>
      <c r="IYJ25" s="152"/>
      <c r="IYK25" s="152"/>
      <c r="IYL25" s="152"/>
      <c r="IYM25" s="152"/>
      <c r="IYN25" s="152"/>
      <c r="IYO25" s="152"/>
      <c r="IYP25" s="152"/>
      <c r="IYQ25" s="152"/>
      <c r="IYR25" s="152"/>
      <c r="IYS25" s="152"/>
      <c r="IYT25" s="152"/>
      <c r="IYU25" s="152"/>
      <c r="IYV25" s="152"/>
      <c r="IYW25" s="152"/>
      <c r="IYX25" s="152"/>
      <c r="IYY25" s="152"/>
      <c r="IYZ25" s="152"/>
      <c r="IZA25" s="152"/>
      <c r="IZB25" s="152"/>
      <c r="IZC25" s="152"/>
      <c r="IZD25" s="152"/>
      <c r="IZE25" s="152"/>
      <c r="IZF25" s="152"/>
      <c r="IZG25" s="152"/>
      <c r="IZH25" s="152"/>
      <c r="IZI25" s="152"/>
      <c r="IZJ25" s="152"/>
      <c r="IZK25" s="152"/>
      <c r="IZL25" s="152"/>
      <c r="IZM25" s="152"/>
      <c r="IZN25" s="152"/>
      <c r="IZO25" s="152"/>
      <c r="IZP25" s="152"/>
      <c r="IZQ25" s="152"/>
      <c r="IZR25" s="152"/>
      <c r="IZS25" s="152"/>
      <c r="IZT25" s="152"/>
      <c r="IZU25" s="152"/>
      <c r="IZV25" s="152"/>
      <c r="IZW25" s="152"/>
      <c r="IZX25" s="152"/>
      <c r="IZY25" s="152"/>
      <c r="IZZ25" s="152"/>
      <c r="JAA25" s="152"/>
      <c r="JAB25" s="152"/>
      <c r="JAC25" s="152"/>
      <c r="JAD25" s="152"/>
      <c r="JAE25" s="152"/>
      <c r="JAF25" s="152"/>
      <c r="JAG25" s="152"/>
      <c r="JAH25" s="152"/>
      <c r="JAI25" s="152"/>
      <c r="JAJ25" s="152"/>
      <c r="JAK25" s="152"/>
      <c r="JAL25" s="152"/>
      <c r="JAM25" s="152"/>
      <c r="JAN25" s="152"/>
      <c r="JAO25" s="152"/>
      <c r="JAP25" s="152"/>
      <c r="JAQ25" s="152"/>
      <c r="JAR25" s="152"/>
      <c r="JAS25" s="152"/>
      <c r="JAT25" s="152"/>
      <c r="JAU25" s="152"/>
      <c r="JAV25" s="152"/>
      <c r="JAW25" s="152"/>
      <c r="JAX25" s="152"/>
      <c r="JAY25" s="152"/>
      <c r="JAZ25" s="152"/>
      <c r="JBA25" s="152"/>
      <c r="JBB25" s="152"/>
      <c r="JBC25" s="152"/>
      <c r="JBD25" s="152"/>
      <c r="JBE25" s="152"/>
      <c r="JBF25" s="152"/>
      <c r="JBG25" s="152"/>
      <c r="JBH25" s="152"/>
      <c r="JBI25" s="152"/>
      <c r="JBJ25" s="152"/>
      <c r="JBK25" s="152"/>
      <c r="JBL25" s="152"/>
      <c r="JBM25" s="152"/>
      <c r="JBN25" s="152"/>
      <c r="JBO25" s="152"/>
      <c r="JBP25" s="152"/>
      <c r="JBQ25" s="152"/>
      <c r="JBR25" s="152"/>
      <c r="JBS25" s="152"/>
      <c r="JBT25" s="152"/>
      <c r="JBU25" s="152"/>
      <c r="JBV25" s="152"/>
      <c r="JBW25" s="152"/>
      <c r="JBX25" s="152"/>
      <c r="JBY25" s="152"/>
      <c r="JBZ25" s="152"/>
      <c r="JCA25" s="152"/>
      <c r="JCB25" s="152"/>
      <c r="JCC25" s="152"/>
      <c r="JCD25" s="152"/>
      <c r="JCE25" s="152"/>
      <c r="JCF25" s="152"/>
      <c r="JCG25" s="152"/>
      <c r="JCH25" s="152"/>
      <c r="JCI25" s="152"/>
      <c r="JCJ25" s="152"/>
      <c r="JCK25" s="152"/>
      <c r="JCL25" s="152"/>
      <c r="JCM25" s="152"/>
      <c r="JCN25" s="152"/>
      <c r="JCO25" s="152"/>
      <c r="JCP25" s="152"/>
      <c r="JCQ25" s="152"/>
      <c r="JCR25" s="152"/>
      <c r="JCS25" s="152"/>
      <c r="JCT25" s="152"/>
      <c r="JCU25" s="152"/>
      <c r="JCV25" s="152"/>
      <c r="JCW25" s="152"/>
      <c r="JCX25" s="152"/>
      <c r="JCY25" s="152"/>
      <c r="JCZ25" s="152"/>
      <c r="JDA25" s="152"/>
      <c r="JDB25" s="152"/>
      <c r="JDC25" s="152"/>
      <c r="JDD25" s="152"/>
      <c r="JDE25" s="152"/>
      <c r="JDF25" s="152"/>
      <c r="JDG25" s="152"/>
      <c r="JDH25" s="152"/>
      <c r="JDI25" s="152"/>
      <c r="JDJ25" s="152"/>
      <c r="JDK25" s="152"/>
      <c r="JDL25" s="152"/>
      <c r="JDM25" s="152"/>
      <c r="JDN25" s="152"/>
      <c r="JDO25" s="152"/>
      <c r="JDP25" s="152"/>
      <c r="JDQ25" s="152"/>
      <c r="JDR25" s="152"/>
      <c r="JDS25" s="152"/>
      <c r="JDT25" s="152"/>
      <c r="JDU25" s="152"/>
      <c r="JDV25" s="152"/>
      <c r="JDW25" s="152"/>
      <c r="JDX25" s="152"/>
      <c r="JDY25" s="152"/>
      <c r="JDZ25" s="152"/>
      <c r="JEA25" s="152"/>
      <c r="JEB25" s="152"/>
      <c r="JEC25" s="152"/>
      <c r="JED25" s="152"/>
      <c r="JEE25" s="152"/>
      <c r="JEF25" s="152"/>
      <c r="JEG25" s="152"/>
      <c r="JEH25" s="152"/>
      <c r="JEI25" s="152"/>
      <c r="JEJ25" s="152"/>
      <c r="JEK25" s="152"/>
      <c r="JEL25" s="152"/>
      <c r="JEM25" s="152"/>
      <c r="JEN25" s="152"/>
      <c r="JEO25" s="152"/>
      <c r="JEP25" s="152"/>
      <c r="JEQ25" s="152"/>
      <c r="JER25" s="152"/>
      <c r="JES25" s="152"/>
      <c r="JET25" s="152"/>
      <c r="JEU25" s="152"/>
      <c r="JEV25" s="152"/>
      <c r="JEW25" s="152"/>
      <c r="JEX25" s="152"/>
      <c r="JEY25" s="152"/>
      <c r="JEZ25" s="152"/>
      <c r="JFA25" s="152"/>
      <c r="JFB25" s="152"/>
      <c r="JFC25" s="152"/>
      <c r="JFD25" s="152"/>
      <c r="JFE25" s="152"/>
      <c r="JFF25" s="152"/>
      <c r="JFG25" s="152"/>
      <c r="JFH25" s="152"/>
      <c r="JFI25" s="152"/>
      <c r="JFJ25" s="152"/>
      <c r="JFK25" s="152"/>
      <c r="JFL25" s="152"/>
      <c r="JFM25" s="152"/>
      <c r="JFN25" s="152"/>
      <c r="JFO25" s="152"/>
      <c r="JFP25" s="152"/>
      <c r="JFQ25" s="152"/>
      <c r="JFR25" s="152"/>
      <c r="JFS25" s="152"/>
      <c r="JFT25" s="152"/>
      <c r="JFU25" s="152"/>
      <c r="JFV25" s="152"/>
      <c r="JFW25" s="152"/>
      <c r="JFX25" s="152"/>
      <c r="JFY25" s="152"/>
      <c r="JFZ25" s="152"/>
      <c r="JGA25" s="152"/>
      <c r="JGB25" s="152"/>
      <c r="JGC25" s="152"/>
      <c r="JGD25" s="152"/>
      <c r="JGE25" s="152"/>
      <c r="JGF25" s="152"/>
      <c r="JGG25" s="152"/>
      <c r="JGH25" s="152"/>
      <c r="JGI25" s="152"/>
      <c r="JGJ25" s="152"/>
      <c r="JGK25" s="152"/>
      <c r="JGL25" s="152"/>
      <c r="JGM25" s="152"/>
      <c r="JGN25" s="152"/>
      <c r="JGO25" s="152"/>
      <c r="JGP25" s="152"/>
      <c r="JGQ25" s="152"/>
      <c r="JGR25" s="152"/>
      <c r="JGS25" s="152"/>
      <c r="JGT25" s="152"/>
      <c r="JGU25" s="152"/>
      <c r="JGV25" s="152"/>
      <c r="JGW25" s="152"/>
      <c r="JGX25" s="152"/>
      <c r="JGY25" s="152"/>
      <c r="JGZ25" s="152"/>
      <c r="JHA25" s="152"/>
      <c r="JHB25" s="152"/>
      <c r="JHC25" s="152"/>
      <c r="JHD25" s="152"/>
      <c r="JHE25" s="152"/>
      <c r="JHF25" s="152"/>
      <c r="JHG25" s="152"/>
      <c r="JHH25" s="152"/>
      <c r="JHI25" s="152"/>
      <c r="JHJ25" s="152"/>
      <c r="JHK25" s="152"/>
      <c r="JHL25" s="152"/>
      <c r="JHM25" s="152"/>
      <c r="JHN25" s="152"/>
      <c r="JHO25" s="152"/>
      <c r="JHP25" s="152"/>
      <c r="JHQ25" s="152"/>
      <c r="JHR25" s="152"/>
      <c r="JHS25" s="152"/>
      <c r="JHT25" s="152"/>
      <c r="JHU25" s="152"/>
      <c r="JHV25" s="152"/>
      <c r="JHW25" s="152"/>
      <c r="JHX25" s="152"/>
      <c r="JHY25" s="152"/>
      <c r="JHZ25" s="152"/>
      <c r="JIA25" s="152"/>
      <c r="JIB25" s="152"/>
      <c r="JIC25" s="152"/>
      <c r="JID25" s="152"/>
      <c r="JIE25" s="152"/>
      <c r="JIF25" s="152"/>
      <c r="JIG25" s="152"/>
      <c r="JIH25" s="152"/>
      <c r="JII25" s="152"/>
      <c r="JIJ25" s="152"/>
      <c r="JIK25" s="152"/>
      <c r="JIL25" s="152"/>
      <c r="JIM25" s="152"/>
      <c r="JIN25" s="152"/>
      <c r="JIO25" s="152"/>
      <c r="JIP25" s="152"/>
      <c r="JIQ25" s="152"/>
      <c r="JIR25" s="152"/>
      <c r="JIS25" s="152"/>
      <c r="JIT25" s="152"/>
      <c r="JIU25" s="152"/>
      <c r="JIV25" s="152"/>
      <c r="JIW25" s="152"/>
      <c r="JIX25" s="152"/>
      <c r="JIY25" s="152"/>
      <c r="JIZ25" s="152"/>
      <c r="JJA25" s="152"/>
      <c r="JJB25" s="152"/>
      <c r="JJC25" s="152"/>
      <c r="JJD25" s="152"/>
      <c r="JJE25" s="152"/>
      <c r="JJF25" s="152"/>
      <c r="JJG25" s="152"/>
      <c r="JJH25" s="152"/>
      <c r="JJI25" s="152"/>
      <c r="JJJ25" s="152"/>
      <c r="JJK25" s="152"/>
      <c r="JJL25" s="152"/>
      <c r="JJM25" s="152"/>
      <c r="JJN25" s="152"/>
      <c r="JJO25" s="152"/>
      <c r="JJP25" s="152"/>
      <c r="JJQ25" s="152"/>
      <c r="JJR25" s="152"/>
      <c r="JJS25" s="152"/>
      <c r="JJT25" s="152"/>
      <c r="JJU25" s="152"/>
      <c r="JJV25" s="152"/>
      <c r="JJW25" s="152"/>
      <c r="JJX25" s="152"/>
      <c r="JJY25" s="152"/>
      <c r="JJZ25" s="152"/>
      <c r="JKA25" s="152"/>
      <c r="JKB25" s="152"/>
      <c r="JKC25" s="152"/>
      <c r="JKD25" s="152"/>
      <c r="JKE25" s="152"/>
      <c r="JKF25" s="152"/>
      <c r="JKG25" s="152"/>
      <c r="JKH25" s="152"/>
      <c r="JKI25" s="152"/>
      <c r="JKJ25" s="152"/>
      <c r="JKK25" s="152"/>
      <c r="JKL25" s="152"/>
      <c r="JKM25" s="152"/>
      <c r="JKN25" s="152"/>
      <c r="JKO25" s="152"/>
      <c r="JKP25" s="152"/>
      <c r="JKQ25" s="152"/>
      <c r="JKR25" s="152"/>
      <c r="JKS25" s="152"/>
      <c r="JKT25" s="152"/>
      <c r="JKU25" s="152"/>
      <c r="JKV25" s="152"/>
      <c r="JKW25" s="152"/>
      <c r="JKX25" s="152"/>
      <c r="JKY25" s="152"/>
      <c r="JKZ25" s="152"/>
      <c r="JLA25" s="152"/>
      <c r="JLB25" s="152"/>
      <c r="JLC25" s="152"/>
      <c r="JLD25" s="152"/>
      <c r="JLE25" s="152"/>
      <c r="JLF25" s="152"/>
      <c r="JLG25" s="152"/>
      <c r="JLH25" s="152"/>
      <c r="JLI25" s="152"/>
      <c r="JLJ25" s="152"/>
      <c r="JLK25" s="152"/>
      <c r="JLL25" s="152"/>
      <c r="JLM25" s="152"/>
      <c r="JLN25" s="152"/>
      <c r="JLO25" s="152"/>
      <c r="JLP25" s="152"/>
      <c r="JLQ25" s="152"/>
      <c r="JLR25" s="152"/>
      <c r="JLS25" s="152"/>
      <c r="JLT25" s="152"/>
      <c r="JLU25" s="152"/>
      <c r="JLV25" s="152"/>
      <c r="JLW25" s="152"/>
      <c r="JLX25" s="152"/>
      <c r="JLY25" s="152"/>
      <c r="JLZ25" s="152"/>
      <c r="JMA25" s="152"/>
      <c r="JMB25" s="152"/>
      <c r="JMC25" s="152"/>
      <c r="JMD25" s="152"/>
      <c r="JME25" s="152"/>
      <c r="JMF25" s="152"/>
      <c r="JMG25" s="152"/>
      <c r="JMH25" s="152"/>
      <c r="JMI25" s="152"/>
      <c r="JMJ25" s="152"/>
      <c r="JMK25" s="152"/>
      <c r="JML25" s="152"/>
      <c r="JMM25" s="152"/>
      <c r="JMN25" s="152"/>
      <c r="JMO25" s="152"/>
      <c r="JMP25" s="152"/>
      <c r="JMQ25" s="152"/>
      <c r="JMR25" s="152"/>
      <c r="JMS25" s="152"/>
      <c r="JMT25" s="152"/>
      <c r="JMU25" s="152"/>
      <c r="JMV25" s="152"/>
      <c r="JMW25" s="152"/>
      <c r="JMX25" s="152"/>
      <c r="JMY25" s="152"/>
      <c r="JMZ25" s="152"/>
      <c r="JNA25" s="152"/>
      <c r="JNB25" s="152"/>
      <c r="JNC25" s="152"/>
      <c r="JND25" s="152"/>
      <c r="JNE25" s="152"/>
      <c r="JNF25" s="152"/>
      <c r="JNG25" s="152"/>
      <c r="JNH25" s="152"/>
      <c r="JNI25" s="152"/>
      <c r="JNJ25" s="152"/>
      <c r="JNK25" s="152"/>
      <c r="JNL25" s="152"/>
      <c r="JNM25" s="152"/>
      <c r="JNN25" s="152"/>
      <c r="JNO25" s="152"/>
      <c r="JNP25" s="152"/>
      <c r="JNQ25" s="152"/>
      <c r="JNR25" s="152"/>
      <c r="JNS25" s="152"/>
      <c r="JNT25" s="152"/>
      <c r="JNU25" s="152"/>
      <c r="JNV25" s="152"/>
      <c r="JNW25" s="152"/>
      <c r="JNX25" s="152"/>
      <c r="JNY25" s="152"/>
      <c r="JNZ25" s="152"/>
      <c r="JOA25" s="152"/>
      <c r="JOB25" s="152"/>
      <c r="JOC25" s="152"/>
      <c r="JOD25" s="152"/>
      <c r="JOE25" s="152"/>
      <c r="JOF25" s="152"/>
      <c r="JOG25" s="152"/>
      <c r="JOH25" s="152"/>
      <c r="JOI25" s="152"/>
      <c r="JOJ25" s="152"/>
      <c r="JOK25" s="152"/>
      <c r="JOL25" s="152"/>
      <c r="JOM25" s="152"/>
      <c r="JON25" s="152"/>
      <c r="JOO25" s="152"/>
      <c r="JOP25" s="152"/>
      <c r="JOQ25" s="152"/>
      <c r="JOR25" s="152"/>
      <c r="JOS25" s="152"/>
      <c r="JOT25" s="152"/>
      <c r="JOU25" s="152"/>
      <c r="JOV25" s="152"/>
      <c r="JOW25" s="152"/>
      <c r="JOX25" s="152"/>
      <c r="JOY25" s="152"/>
      <c r="JOZ25" s="152"/>
      <c r="JPA25" s="152"/>
      <c r="JPB25" s="152"/>
      <c r="JPC25" s="152"/>
      <c r="JPD25" s="152"/>
      <c r="JPE25" s="152"/>
      <c r="JPF25" s="152"/>
      <c r="JPG25" s="152"/>
      <c r="JPH25" s="152"/>
      <c r="JPI25" s="152"/>
      <c r="JPJ25" s="152"/>
      <c r="JPK25" s="152"/>
      <c r="JPL25" s="152"/>
      <c r="JPM25" s="152"/>
      <c r="JPN25" s="152"/>
      <c r="JPO25" s="152"/>
      <c r="JPP25" s="152"/>
      <c r="JPQ25" s="152"/>
      <c r="JPR25" s="152"/>
      <c r="JPS25" s="152"/>
      <c r="JPT25" s="152"/>
      <c r="JPU25" s="152"/>
      <c r="JPV25" s="152"/>
      <c r="JPW25" s="152"/>
      <c r="JPX25" s="152"/>
      <c r="JPY25" s="152"/>
      <c r="JPZ25" s="152"/>
      <c r="JQA25" s="152"/>
      <c r="JQB25" s="152"/>
      <c r="JQC25" s="152"/>
      <c r="JQD25" s="152"/>
      <c r="JQE25" s="152"/>
      <c r="JQF25" s="152"/>
      <c r="JQG25" s="152"/>
      <c r="JQH25" s="152"/>
      <c r="JQI25" s="152"/>
      <c r="JQJ25" s="152"/>
      <c r="JQK25" s="152"/>
      <c r="JQL25" s="152"/>
      <c r="JQM25" s="152"/>
      <c r="JQN25" s="152"/>
      <c r="JQO25" s="152"/>
      <c r="JQP25" s="152"/>
      <c r="JQQ25" s="152"/>
      <c r="JQR25" s="152"/>
      <c r="JQS25" s="152"/>
      <c r="JQT25" s="152"/>
      <c r="JQU25" s="152"/>
      <c r="JQV25" s="152"/>
      <c r="JQW25" s="152"/>
      <c r="JQX25" s="152"/>
      <c r="JQY25" s="152"/>
      <c r="JQZ25" s="152"/>
      <c r="JRA25" s="152"/>
      <c r="JRB25" s="152"/>
      <c r="JRC25" s="152"/>
      <c r="JRD25" s="152"/>
      <c r="JRE25" s="152"/>
      <c r="JRF25" s="152"/>
      <c r="JRG25" s="152"/>
      <c r="JRH25" s="152"/>
      <c r="JRI25" s="152"/>
      <c r="JRJ25" s="152"/>
      <c r="JRK25" s="152"/>
      <c r="JRL25" s="152"/>
      <c r="JRM25" s="152"/>
      <c r="JRN25" s="152"/>
      <c r="JRO25" s="152"/>
      <c r="JRP25" s="152"/>
      <c r="JRQ25" s="152"/>
      <c r="JRR25" s="152"/>
      <c r="JRS25" s="152"/>
      <c r="JRT25" s="152"/>
      <c r="JRU25" s="152"/>
      <c r="JRV25" s="152"/>
      <c r="JRW25" s="152"/>
      <c r="JRX25" s="152"/>
      <c r="JRY25" s="152"/>
      <c r="JRZ25" s="152"/>
      <c r="JSA25" s="152"/>
      <c r="JSB25" s="152"/>
      <c r="JSC25" s="152"/>
      <c r="JSD25" s="152"/>
      <c r="JSE25" s="152"/>
      <c r="JSF25" s="152"/>
      <c r="JSG25" s="152"/>
      <c r="JSH25" s="152"/>
      <c r="JSI25" s="152"/>
      <c r="JSJ25" s="152"/>
      <c r="JSK25" s="152"/>
      <c r="JSL25" s="152"/>
      <c r="JSM25" s="152"/>
      <c r="JSN25" s="152"/>
      <c r="JSO25" s="152"/>
      <c r="JSP25" s="152"/>
      <c r="JSQ25" s="152"/>
      <c r="JSR25" s="152"/>
      <c r="JSS25" s="152"/>
      <c r="JST25" s="152"/>
      <c r="JSU25" s="152"/>
      <c r="JSV25" s="152"/>
      <c r="JSW25" s="152"/>
      <c r="JSX25" s="152"/>
      <c r="JSY25" s="152"/>
      <c r="JSZ25" s="152"/>
      <c r="JTA25" s="152"/>
      <c r="JTB25" s="152"/>
      <c r="JTC25" s="152"/>
      <c r="JTD25" s="152"/>
      <c r="JTE25" s="152"/>
      <c r="JTF25" s="152"/>
      <c r="JTG25" s="152"/>
      <c r="JTH25" s="152"/>
      <c r="JTI25" s="152"/>
      <c r="JTJ25" s="152"/>
      <c r="JTK25" s="152"/>
      <c r="JTL25" s="152"/>
      <c r="JTM25" s="152"/>
      <c r="JTN25" s="152"/>
      <c r="JTO25" s="152"/>
      <c r="JTP25" s="152"/>
      <c r="JTQ25" s="152"/>
      <c r="JTR25" s="152"/>
      <c r="JTS25" s="152"/>
      <c r="JTT25" s="152"/>
      <c r="JTU25" s="152"/>
      <c r="JTV25" s="152"/>
      <c r="JTW25" s="152"/>
      <c r="JTX25" s="152"/>
      <c r="JTY25" s="152"/>
      <c r="JTZ25" s="152"/>
      <c r="JUA25" s="152"/>
      <c r="JUB25" s="152"/>
      <c r="JUC25" s="152"/>
      <c r="JUD25" s="152"/>
      <c r="JUE25" s="152"/>
      <c r="JUF25" s="152"/>
      <c r="JUG25" s="152"/>
      <c r="JUH25" s="152"/>
      <c r="JUI25" s="152"/>
      <c r="JUJ25" s="152"/>
      <c r="JUK25" s="152"/>
      <c r="JUL25" s="152"/>
      <c r="JUM25" s="152"/>
      <c r="JUN25" s="152"/>
      <c r="JUO25" s="152"/>
      <c r="JUP25" s="152"/>
      <c r="JUQ25" s="152"/>
      <c r="JUR25" s="152"/>
      <c r="JUS25" s="152"/>
      <c r="JUT25" s="152"/>
      <c r="JUU25" s="152"/>
      <c r="JUV25" s="152"/>
      <c r="JUW25" s="152"/>
      <c r="JUX25" s="152"/>
      <c r="JUY25" s="152"/>
      <c r="JUZ25" s="152"/>
      <c r="JVA25" s="152"/>
      <c r="JVB25" s="152"/>
      <c r="JVC25" s="152"/>
      <c r="JVD25" s="152"/>
      <c r="JVE25" s="152"/>
      <c r="JVF25" s="152"/>
      <c r="JVG25" s="152"/>
      <c r="JVH25" s="152"/>
      <c r="JVI25" s="152"/>
      <c r="JVJ25" s="152"/>
      <c r="JVK25" s="152"/>
      <c r="JVL25" s="152"/>
      <c r="JVM25" s="152"/>
      <c r="JVN25" s="152"/>
      <c r="JVO25" s="152"/>
      <c r="JVP25" s="152"/>
      <c r="JVQ25" s="152"/>
      <c r="JVR25" s="152"/>
      <c r="JVS25" s="152"/>
      <c r="JVT25" s="152"/>
      <c r="JVU25" s="152"/>
      <c r="JVV25" s="152"/>
      <c r="JVW25" s="152"/>
      <c r="JVX25" s="152"/>
      <c r="JVY25" s="152"/>
      <c r="JVZ25" s="152"/>
      <c r="JWA25" s="152"/>
      <c r="JWB25" s="152"/>
      <c r="JWC25" s="152"/>
      <c r="JWD25" s="152"/>
      <c r="JWE25" s="152"/>
      <c r="JWF25" s="152"/>
      <c r="JWG25" s="152"/>
      <c r="JWH25" s="152"/>
      <c r="JWI25" s="152"/>
      <c r="JWJ25" s="152"/>
      <c r="JWK25" s="152"/>
      <c r="JWL25" s="152"/>
      <c r="JWM25" s="152"/>
      <c r="JWN25" s="152"/>
      <c r="JWO25" s="152"/>
      <c r="JWP25" s="152"/>
      <c r="JWQ25" s="152"/>
      <c r="JWR25" s="152"/>
      <c r="JWS25" s="152"/>
      <c r="JWT25" s="152"/>
      <c r="JWU25" s="152"/>
      <c r="JWV25" s="152"/>
      <c r="JWW25" s="152"/>
      <c r="JWX25" s="152"/>
      <c r="JWY25" s="152"/>
      <c r="JWZ25" s="152"/>
      <c r="JXA25" s="152"/>
      <c r="JXB25" s="152"/>
      <c r="JXC25" s="152"/>
      <c r="JXD25" s="152"/>
      <c r="JXE25" s="152"/>
      <c r="JXF25" s="152"/>
      <c r="JXG25" s="152"/>
      <c r="JXH25" s="152"/>
      <c r="JXI25" s="152"/>
      <c r="JXJ25" s="152"/>
      <c r="JXK25" s="152"/>
      <c r="JXL25" s="152"/>
      <c r="JXM25" s="152"/>
      <c r="JXN25" s="152"/>
      <c r="JXO25" s="152"/>
      <c r="JXP25" s="152"/>
      <c r="JXQ25" s="152"/>
      <c r="JXR25" s="152"/>
      <c r="JXS25" s="152"/>
      <c r="JXT25" s="152"/>
      <c r="JXU25" s="152"/>
      <c r="JXV25" s="152"/>
      <c r="JXW25" s="152"/>
      <c r="JXX25" s="152"/>
      <c r="JXY25" s="152"/>
      <c r="JXZ25" s="152"/>
      <c r="JYA25" s="152"/>
      <c r="JYB25" s="152"/>
      <c r="JYC25" s="152"/>
      <c r="JYD25" s="152"/>
      <c r="JYE25" s="152"/>
      <c r="JYF25" s="152"/>
      <c r="JYG25" s="152"/>
      <c r="JYH25" s="152"/>
      <c r="JYI25" s="152"/>
      <c r="JYJ25" s="152"/>
      <c r="JYK25" s="152"/>
      <c r="JYL25" s="152"/>
      <c r="JYM25" s="152"/>
      <c r="JYN25" s="152"/>
      <c r="JYO25" s="152"/>
      <c r="JYP25" s="152"/>
      <c r="JYQ25" s="152"/>
      <c r="JYR25" s="152"/>
      <c r="JYS25" s="152"/>
      <c r="JYT25" s="152"/>
      <c r="JYU25" s="152"/>
      <c r="JYV25" s="152"/>
      <c r="JYW25" s="152"/>
      <c r="JYX25" s="152"/>
      <c r="JYY25" s="152"/>
      <c r="JYZ25" s="152"/>
      <c r="JZA25" s="152"/>
      <c r="JZB25" s="152"/>
      <c r="JZC25" s="152"/>
      <c r="JZD25" s="152"/>
      <c r="JZE25" s="152"/>
      <c r="JZF25" s="152"/>
      <c r="JZG25" s="152"/>
      <c r="JZH25" s="152"/>
      <c r="JZI25" s="152"/>
      <c r="JZJ25" s="152"/>
      <c r="JZK25" s="152"/>
      <c r="JZL25" s="152"/>
      <c r="JZM25" s="152"/>
      <c r="JZN25" s="152"/>
      <c r="JZO25" s="152"/>
      <c r="JZP25" s="152"/>
      <c r="JZQ25" s="152"/>
      <c r="JZR25" s="152"/>
      <c r="JZS25" s="152"/>
      <c r="JZT25" s="152"/>
      <c r="JZU25" s="152"/>
      <c r="JZV25" s="152"/>
      <c r="JZW25" s="152"/>
      <c r="JZX25" s="152"/>
      <c r="JZY25" s="152"/>
      <c r="JZZ25" s="152"/>
      <c r="KAA25" s="152"/>
      <c r="KAB25" s="152"/>
      <c r="KAC25" s="152"/>
      <c r="KAD25" s="152"/>
      <c r="KAE25" s="152"/>
      <c r="KAF25" s="152"/>
      <c r="KAG25" s="152"/>
      <c r="KAH25" s="152"/>
      <c r="KAI25" s="152"/>
      <c r="KAJ25" s="152"/>
      <c r="KAK25" s="152"/>
      <c r="KAL25" s="152"/>
      <c r="KAM25" s="152"/>
      <c r="KAN25" s="152"/>
      <c r="KAO25" s="152"/>
      <c r="KAP25" s="152"/>
      <c r="KAQ25" s="152"/>
      <c r="KAR25" s="152"/>
      <c r="KAS25" s="152"/>
      <c r="KAT25" s="152"/>
      <c r="KAU25" s="152"/>
      <c r="KAV25" s="152"/>
      <c r="KAW25" s="152"/>
      <c r="KAX25" s="152"/>
      <c r="KAY25" s="152"/>
      <c r="KAZ25" s="152"/>
      <c r="KBA25" s="152"/>
      <c r="KBB25" s="152"/>
      <c r="KBC25" s="152"/>
      <c r="KBD25" s="152"/>
      <c r="KBE25" s="152"/>
      <c r="KBF25" s="152"/>
      <c r="KBG25" s="152"/>
      <c r="KBH25" s="152"/>
      <c r="KBI25" s="152"/>
      <c r="KBJ25" s="152"/>
      <c r="KBK25" s="152"/>
      <c r="KBL25" s="152"/>
      <c r="KBM25" s="152"/>
      <c r="KBN25" s="152"/>
      <c r="KBO25" s="152"/>
      <c r="KBP25" s="152"/>
      <c r="KBQ25" s="152"/>
      <c r="KBR25" s="152"/>
      <c r="KBS25" s="152"/>
      <c r="KBT25" s="152"/>
      <c r="KBU25" s="152"/>
      <c r="KBV25" s="152"/>
      <c r="KBW25" s="152"/>
      <c r="KBX25" s="152"/>
      <c r="KBY25" s="152"/>
      <c r="KBZ25" s="152"/>
      <c r="KCA25" s="152"/>
      <c r="KCB25" s="152"/>
      <c r="KCC25" s="152"/>
      <c r="KCD25" s="152"/>
      <c r="KCE25" s="152"/>
      <c r="KCF25" s="152"/>
      <c r="KCG25" s="152"/>
      <c r="KCH25" s="152"/>
      <c r="KCI25" s="152"/>
      <c r="KCJ25" s="152"/>
      <c r="KCK25" s="152"/>
      <c r="KCL25" s="152"/>
      <c r="KCM25" s="152"/>
      <c r="KCN25" s="152"/>
      <c r="KCO25" s="152"/>
      <c r="KCP25" s="152"/>
      <c r="KCQ25" s="152"/>
      <c r="KCR25" s="152"/>
      <c r="KCS25" s="152"/>
      <c r="KCT25" s="152"/>
      <c r="KCU25" s="152"/>
      <c r="KCV25" s="152"/>
      <c r="KCW25" s="152"/>
      <c r="KCX25" s="152"/>
      <c r="KCY25" s="152"/>
      <c r="KCZ25" s="152"/>
      <c r="KDA25" s="152"/>
      <c r="KDB25" s="152"/>
      <c r="KDC25" s="152"/>
      <c r="KDD25" s="152"/>
      <c r="KDE25" s="152"/>
      <c r="KDF25" s="152"/>
      <c r="KDG25" s="152"/>
      <c r="KDH25" s="152"/>
      <c r="KDI25" s="152"/>
      <c r="KDJ25" s="152"/>
      <c r="KDK25" s="152"/>
      <c r="KDL25" s="152"/>
      <c r="KDM25" s="152"/>
      <c r="KDN25" s="152"/>
      <c r="KDO25" s="152"/>
      <c r="KDP25" s="152"/>
      <c r="KDQ25" s="152"/>
      <c r="KDR25" s="152"/>
      <c r="KDS25" s="152"/>
      <c r="KDT25" s="152"/>
      <c r="KDU25" s="152"/>
      <c r="KDV25" s="152"/>
      <c r="KDW25" s="152"/>
      <c r="KDX25" s="152"/>
      <c r="KDY25" s="152"/>
      <c r="KDZ25" s="152"/>
      <c r="KEA25" s="152"/>
      <c r="KEB25" s="152"/>
      <c r="KEC25" s="152"/>
      <c r="KED25" s="152"/>
      <c r="KEE25" s="152"/>
      <c r="KEF25" s="152"/>
      <c r="KEG25" s="152"/>
      <c r="KEH25" s="152"/>
      <c r="KEI25" s="152"/>
      <c r="KEJ25" s="152"/>
      <c r="KEK25" s="152"/>
      <c r="KEL25" s="152"/>
      <c r="KEM25" s="152"/>
      <c r="KEN25" s="152"/>
      <c r="KEO25" s="152"/>
      <c r="KEP25" s="152"/>
      <c r="KEQ25" s="152"/>
      <c r="KER25" s="152"/>
      <c r="KES25" s="152"/>
      <c r="KET25" s="152"/>
      <c r="KEU25" s="152"/>
      <c r="KEV25" s="152"/>
      <c r="KEW25" s="152"/>
      <c r="KEX25" s="152"/>
      <c r="KEY25" s="152"/>
      <c r="KEZ25" s="152"/>
      <c r="KFA25" s="152"/>
      <c r="KFB25" s="152"/>
      <c r="KFC25" s="152"/>
      <c r="KFD25" s="152"/>
      <c r="KFE25" s="152"/>
      <c r="KFF25" s="152"/>
      <c r="KFG25" s="152"/>
      <c r="KFH25" s="152"/>
      <c r="KFI25" s="152"/>
      <c r="KFJ25" s="152"/>
      <c r="KFK25" s="152"/>
      <c r="KFL25" s="152"/>
      <c r="KFM25" s="152"/>
      <c r="KFN25" s="152"/>
      <c r="KFO25" s="152"/>
      <c r="KFP25" s="152"/>
      <c r="KFQ25" s="152"/>
      <c r="KFR25" s="152"/>
      <c r="KFS25" s="152"/>
      <c r="KFT25" s="152"/>
      <c r="KFU25" s="152"/>
      <c r="KFV25" s="152"/>
      <c r="KFW25" s="152"/>
      <c r="KFX25" s="152"/>
      <c r="KFY25" s="152"/>
      <c r="KFZ25" s="152"/>
      <c r="KGA25" s="152"/>
      <c r="KGB25" s="152"/>
      <c r="KGC25" s="152"/>
      <c r="KGD25" s="152"/>
      <c r="KGE25" s="152"/>
      <c r="KGF25" s="152"/>
      <c r="KGG25" s="152"/>
      <c r="KGH25" s="152"/>
      <c r="KGI25" s="152"/>
      <c r="KGJ25" s="152"/>
      <c r="KGK25" s="152"/>
      <c r="KGL25" s="152"/>
      <c r="KGM25" s="152"/>
      <c r="KGN25" s="152"/>
      <c r="KGO25" s="152"/>
      <c r="KGP25" s="152"/>
      <c r="KGQ25" s="152"/>
      <c r="KGR25" s="152"/>
      <c r="KGS25" s="152"/>
      <c r="KGT25" s="152"/>
      <c r="KGU25" s="152"/>
      <c r="KGV25" s="152"/>
      <c r="KGW25" s="152"/>
      <c r="KGX25" s="152"/>
      <c r="KGY25" s="152"/>
      <c r="KGZ25" s="152"/>
      <c r="KHA25" s="152"/>
      <c r="KHB25" s="152"/>
      <c r="KHC25" s="152"/>
      <c r="KHD25" s="152"/>
      <c r="KHE25" s="152"/>
      <c r="KHF25" s="152"/>
      <c r="KHG25" s="152"/>
      <c r="KHH25" s="152"/>
      <c r="KHI25" s="152"/>
      <c r="KHJ25" s="152"/>
      <c r="KHK25" s="152"/>
      <c r="KHL25" s="152"/>
      <c r="KHM25" s="152"/>
      <c r="KHN25" s="152"/>
      <c r="KHO25" s="152"/>
      <c r="KHP25" s="152"/>
      <c r="KHQ25" s="152"/>
      <c r="KHR25" s="152"/>
      <c r="KHS25" s="152"/>
      <c r="KHT25" s="152"/>
      <c r="KHU25" s="152"/>
      <c r="KHV25" s="152"/>
      <c r="KHW25" s="152"/>
      <c r="KHX25" s="152"/>
      <c r="KHY25" s="152"/>
      <c r="KHZ25" s="152"/>
      <c r="KIA25" s="152"/>
      <c r="KIB25" s="152"/>
      <c r="KIC25" s="152"/>
      <c r="KID25" s="152"/>
      <c r="KIE25" s="152"/>
      <c r="KIF25" s="152"/>
      <c r="KIG25" s="152"/>
      <c r="KIH25" s="152"/>
      <c r="KII25" s="152"/>
      <c r="KIJ25" s="152"/>
      <c r="KIK25" s="152"/>
      <c r="KIL25" s="152"/>
      <c r="KIM25" s="152"/>
      <c r="KIN25" s="152"/>
      <c r="KIO25" s="152"/>
      <c r="KIP25" s="152"/>
      <c r="KIQ25" s="152"/>
      <c r="KIR25" s="152"/>
      <c r="KIS25" s="152"/>
      <c r="KIT25" s="152"/>
      <c r="KIU25" s="152"/>
      <c r="KIV25" s="152"/>
      <c r="KIW25" s="152"/>
      <c r="KIX25" s="152"/>
      <c r="KIY25" s="152"/>
      <c r="KIZ25" s="152"/>
      <c r="KJA25" s="152"/>
      <c r="KJB25" s="152"/>
      <c r="KJC25" s="152"/>
      <c r="KJD25" s="152"/>
      <c r="KJE25" s="152"/>
      <c r="KJF25" s="152"/>
      <c r="KJG25" s="152"/>
      <c r="KJH25" s="152"/>
      <c r="KJI25" s="152"/>
      <c r="KJJ25" s="152"/>
      <c r="KJK25" s="152"/>
      <c r="KJL25" s="152"/>
      <c r="KJM25" s="152"/>
      <c r="KJN25" s="152"/>
      <c r="KJO25" s="152"/>
      <c r="KJP25" s="152"/>
      <c r="KJQ25" s="152"/>
      <c r="KJR25" s="152"/>
      <c r="KJS25" s="152"/>
      <c r="KJT25" s="152"/>
      <c r="KJU25" s="152"/>
      <c r="KJV25" s="152"/>
      <c r="KJW25" s="152"/>
      <c r="KJX25" s="152"/>
      <c r="KJY25" s="152"/>
      <c r="KJZ25" s="152"/>
      <c r="KKA25" s="152"/>
      <c r="KKB25" s="152"/>
      <c r="KKC25" s="152"/>
      <c r="KKD25" s="152"/>
      <c r="KKE25" s="152"/>
      <c r="KKF25" s="152"/>
      <c r="KKG25" s="152"/>
      <c r="KKH25" s="152"/>
      <c r="KKI25" s="152"/>
      <c r="KKJ25" s="152"/>
      <c r="KKK25" s="152"/>
      <c r="KKL25" s="152"/>
      <c r="KKM25" s="152"/>
      <c r="KKN25" s="152"/>
      <c r="KKO25" s="152"/>
      <c r="KKP25" s="152"/>
      <c r="KKQ25" s="152"/>
      <c r="KKR25" s="152"/>
      <c r="KKS25" s="152"/>
      <c r="KKT25" s="152"/>
      <c r="KKU25" s="152"/>
      <c r="KKV25" s="152"/>
      <c r="KKW25" s="152"/>
      <c r="KKX25" s="152"/>
      <c r="KKY25" s="152"/>
      <c r="KKZ25" s="152"/>
      <c r="KLA25" s="152"/>
      <c r="KLB25" s="152"/>
      <c r="KLC25" s="152"/>
      <c r="KLD25" s="152"/>
      <c r="KLE25" s="152"/>
      <c r="KLF25" s="152"/>
      <c r="KLG25" s="152"/>
      <c r="KLH25" s="152"/>
      <c r="KLI25" s="152"/>
      <c r="KLJ25" s="152"/>
      <c r="KLK25" s="152"/>
      <c r="KLL25" s="152"/>
      <c r="KLM25" s="152"/>
      <c r="KLN25" s="152"/>
      <c r="KLO25" s="152"/>
      <c r="KLP25" s="152"/>
      <c r="KLQ25" s="152"/>
      <c r="KLR25" s="152"/>
      <c r="KLS25" s="152"/>
      <c r="KLT25" s="152"/>
      <c r="KLU25" s="152"/>
      <c r="KLV25" s="152"/>
      <c r="KLW25" s="152"/>
      <c r="KLX25" s="152"/>
      <c r="KLY25" s="152"/>
      <c r="KLZ25" s="152"/>
      <c r="KMA25" s="152"/>
      <c r="KMB25" s="152"/>
      <c r="KMC25" s="152"/>
      <c r="KMD25" s="152"/>
      <c r="KME25" s="152"/>
      <c r="KMF25" s="152"/>
      <c r="KMG25" s="152"/>
      <c r="KMH25" s="152"/>
      <c r="KMI25" s="152"/>
      <c r="KMJ25" s="152"/>
      <c r="KMK25" s="152"/>
      <c r="KML25" s="152"/>
      <c r="KMM25" s="152"/>
      <c r="KMN25" s="152"/>
      <c r="KMO25" s="152"/>
      <c r="KMP25" s="152"/>
      <c r="KMQ25" s="152"/>
      <c r="KMR25" s="152"/>
      <c r="KMS25" s="152"/>
      <c r="KMT25" s="152"/>
      <c r="KMU25" s="152"/>
      <c r="KMV25" s="152"/>
      <c r="KMW25" s="152"/>
      <c r="KMX25" s="152"/>
      <c r="KMY25" s="152"/>
      <c r="KMZ25" s="152"/>
      <c r="KNA25" s="152"/>
      <c r="KNB25" s="152"/>
      <c r="KNC25" s="152"/>
      <c r="KND25" s="152"/>
      <c r="KNE25" s="152"/>
      <c r="KNF25" s="152"/>
      <c r="KNG25" s="152"/>
      <c r="KNH25" s="152"/>
      <c r="KNI25" s="152"/>
      <c r="KNJ25" s="152"/>
      <c r="KNK25" s="152"/>
      <c r="KNL25" s="152"/>
      <c r="KNM25" s="152"/>
      <c r="KNN25" s="152"/>
      <c r="KNO25" s="152"/>
      <c r="KNP25" s="152"/>
      <c r="KNQ25" s="152"/>
      <c r="KNR25" s="152"/>
      <c r="KNS25" s="152"/>
      <c r="KNT25" s="152"/>
      <c r="KNU25" s="152"/>
      <c r="KNV25" s="152"/>
      <c r="KNW25" s="152"/>
      <c r="KNX25" s="152"/>
      <c r="KNY25" s="152"/>
      <c r="KNZ25" s="152"/>
      <c r="KOA25" s="152"/>
      <c r="KOB25" s="152"/>
      <c r="KOC25" s="152"/>
      <c r="KOD25" s="152"/>
      <c r="KOE25" s="152"/>
      <c r="KOF25" s="152"/>
      <c r="KOG25" s="152"/>
      <c r="KOH25" s="152"/>
      <c r="KOI25" s="152"/>
      <c r="KOJ25" s="152"/>
      <c r="KOK25" s="152"/>
      <c r="KOL25" s="152"/>
      <c r="KOM25" s="152"/>
      <c r="KON25" s="152"/>
      <c r="KOO25" s="152"/>
      <c r="KOP25" s="152"/>
      <c r="KOQ25" s="152"/>
      <c r="KOR25" s="152"/>
      <c r="KOS25" s="152"/>
      <c r="KOT25" s="152"/>
      <c r="KOU25" s="152"/>
      <c r="KOV25" s="152"/>
      <c r="KOW25" s="152"/>
      <c r="KOX25" s="152"/>
      <c r="KOY25" s="152"/>
      <c r="KOZ25" s="152"/>
      <c r="KPA25" s="152"/>
      <c r="KPB25" s="152"/>
      <c r="KPC25" s="152"/>
      <c r="KPD25" s="152"/>
      <c r="KPE25" s="152"/>
      <c r="KPF25" s="152"/>
      <c r="KPG25" s="152"/>
      <c r="KPH25" s="152"/>
      <c r="KPI25" s="152"/>
      <c r="KPJ25" s="152"/>
      <c r="KPK25" s="152"/>
      <c r="KPL25" s="152"/>
      <c r="KPM25" s="152"/>
      <c r="KPN25" s="152"/>
      <c r="KPO25" s="152"/>
      <c r="KPP25" s="152"/>
      <c r="KPQ25" s="152"/>
      <c r="KPR25" s="152"/>
      <c r="KPS25" s="152"/>
      <c r="KPT25" s="152"/>
      <c r="KPU25" s="152"/>
      <c r="KPV25" s="152"/>
      <c r="KPW25" s="152"/>
      <c r="KPX25" s="152"/>
      <c r="KPY25" s="152"/>
      <c r="KPZ25" s="152"/>
      <c r="KQA25" s="152"/>
      <c r="KQB25" s="152"/>
      <c r="KQC25" s="152"/>
      <c r="KQD25" s="152"/>
      <c r="KQE25" s="152"/>
      <c r="KQF25" s="152"/>
      <c r="KQG25" s="152"/>
      <c r="KQH25" s="152"/>
      <c r="KQI25" s="152"/>
      <c r="KQJ25" s="152"/>
      <c r="KQK25" s="152"/>
      <c r="KQL25" s="152"/>
      <c r="KQM25" s="152"/>
      <c r="KQN25" s="152"/>
      <c r="KQO25" s="152"/>
      <c r="KQP25" s="152"/>
      <c r="KQQ25" s="152"/>
      <c r="KQR25" s="152"/>
      <c r="KQS25" s="152"/>
      <c r="KQT25" s="152"/>
      <c r="KQU25" s="152"/>
      <c r="KQV25" s="152"/>
      <c r="KQW25" s="152"/>
      <c r="KQX25" s="152"/>
      <c r="KQY25" s="152"/>
      <c r="KQZ25" s="152"/>
      <c r="KRA25" s="152"/>
      <c r="KRB25" s="152"/>
      <c r="KRC25" s="152"/>
      <c r="KRD25" s="152"/>
      <c r="KRE25" s="152"/>
      <c r="KRF25" s="152"/>
      <c r="KRG25" s="152"/>
      <c r="KRH25" s="152"/>
      <c r="KRI25" s="152"/>
      <c r="KRJ25" s="152"/>
      <c r="KRK25" s="152"/>
      <c r="KRL25" s="152"/>
      <c r="KRM25" s="152"/>
      <c r="KRN25" s="152"/>
      <c r="KRO25" s="152"/>
      <c r="KRP25" s="152"/>
      <c r="KRQ25" s="152"/>
      <c r="KRR25" s="152"/>
      <c r="KRS25" s="152"/>
      <c r="KRT25" s="152"/>
      <c r="KRU25" s="152"/>
      <c r="KRV25" s="152"/>
      <c r="KRW25" s="152"/>
      <c r="KRX25" s="152"/>
      <c r="KRY25" s="152"/>
      <c r="KRZ25" s="152"/>
      <c r="KSA25" s="152"/>
      <c r="KSB25" s="152"/>
      <c r="KSC25" s="152"/>
      <c r="KSD25" s="152"/>
      <c r="KSE25" s="152"/>
      <c r="KSF25" s="152"/>
      <c r="KSG25" s="152"/>
      <c r="KSH25" s="152"/>
      <c r="KSI25" s="152"/>
      <c r="KSJ25" s="152"/>
      <c r="KSK25" s="152"/>
      <c r="KSL25" s="152"/>
      <c r="KSM25" s="152"/>
      <c r="KSN25" s="152"/>
      <c r="KSO25" s="152"/>
      <c r="KSP25" s="152"/>
      <c r="KSQ25" s="152"/>
      <c r="KSR25" s="152"/>
      <c r="KSS25" s="152"/>
      <c r="KST25" s="152"/>
      <c r="KSU25" s="152"/>
      <c r="KSV25" s="152"/>
      <c r="KSW25" s="152"/>
      <c r="KSX25" s="152"/>
      <c r="KSY25" s="152"/>
      <c r="KSZ25" s="152"/>
      <c r="KTA25" s="152"/>
      <c r="KTB25" s="152"/>
      <c r="KTC25" s="152"/>
      <c r="KTD25" s="152"/>
      <c r="KTE25" s="152"/>
      <c r="KTF25" s="152"/>
      <c r="KTG25" s="152"/>
      <c r="KTH25" s="152"/>
      <c r="KTI25" s="152"/>
      <c r="KTJ25" s="152"/>
      <c r="KTK25" s="152"/>
      <c r="KTL25" s="152"/>
      <c r="KTM25" s="152"/>
      <c r="KTN25" s="152"/>
      <c r="KTO25" s="152"/>
      <c r="KTP25" s="152"/>
      <c r="KTQ25" s="152"/>
      <c r="KTR25" s="152"/>
      <c r="KTS25" s="152"/>
      <c r="KTT25" s="152"/>
      <c r="KTU25" s="152"/>
      <c r="KTV25" s="152"/>
      <c r="KTW25" s="152"/>
      <c r="KTX25" s="152"/>
      <c r="KTY25" s="152"/>
      <c r="KTZ25" s="152"/>
      <c r="KUA25" s="152"/>
      <c r="KUB25" s="152"/>
      <c r="KUC25" s="152"/>
      <c r="KUD25" s="152"/>
      <c r="KUE25" s="152"/>
      <c r="KUF25" s="152"/>
      <c r="KUG25" s="152"/>
      <c r="KUH25" s="152"/>
      <c r="KUI25" s="152"/>
      <c r="KUJ25" s="152"/>
      <c r="KUK25" s="152"/>
      <c r="KUL25" s="152"/>
      <c r="KUM25" s="152"/>
      <c r="KUN25" s="152"/>
      <c r="KUO25" s="152"/>
      <c r="KUP25" s="152"/>
      <c r="KUQ25" s="152"/>
      <c r="KUR25" s="152"/>
      <c r="KUS25" s="152"/>
      <c r="KUT25" s="152"/>
      <c r="KUU25" s="152"/>
      <c r="KUV25" s="152"/>
      <c r="KUW25" s="152"/>
      <c r="KUX25" s="152"/>
      <c r="KUY25" s="152"/>
      <c r="KUZ25" s="152"/>
      <c r="KVA25" s="152"/>
      <c r="KVB25" s="152"/>
      <c r="KVC25" s="152"/>
      <c r="KVD25" s="152"/>
      <c r="KVE25" s="152"/>
      <c r="KVF25" s="152"/>
      <c r="KVG25" s="152"/>
      <c r="KVH25" s="152"/>
      <c r="KVI25" s="152"/>
      <c r="KVJ25" s="152"/>
      <c r="KVK25" s="152"/>
      <c r="KVL25" s="152"/>
      <c r="KVM25" s="152"/>
      <c r="KVN25" s="152"/>
      <c r="KVO25" s="152"/>
      <c r="KVP25" s="152"/>
      <c r="KVQ25" s="152"/>
      <c r="KVR25" s="152"/>
      <c r="KVS25" s="152"/>
      <c r="KVT25" s="152"/>
      <c r="KVU25" s="152"/>
      <c r="KVV25" s="152"/>
      <c r="KVW25" s="152"/>
      <c r="KVX25" s="152"/>
      <c r="KVY25" s="152"/>
      <c r="KVZ25" s="152"/>
      <c r="KWA25" s="152"/>
      <c r="KWB25" s="152"/>
      <c r="KWC25" s="152"/>
      <c r="KWD25" s="152"/>
      <c r="KWE25" s="152"/>
      <c r="KWF25" s="152"/>
      <c r="KWG25" s="152"/>
      <c r="KWH25" s="152"/>
      <c r="KWI25" s="152"/>
      <c r="KWJ25" s="152"/>
      <c r="KWK25" s="152"/>
      <c r="KWL25" s="152"/>
      <c r="KWM25" s="152"/>
      <c r="KWN25" s="152"/>
      <c r="KWO25" s="152"/>
      <c r="KWP25" s="152"/>
      <c r="KWQ25" s="152"/>
      <c r="KWR25" s="152"/>
      <c r="KWS25" s="152"/>
      <c r="KWT25" s="152"/>
      <c r="KWU25" s="152"/>
      <c r="KWV25" s="152"/>
      <c r="KWW25" s="152"/>
      <c r="KWX25" s="152"/>
      <c r="KWY25" s="152"/>
      <c r="KWZ25" s="152"/>
      <c r="KXA25" s="152"/>
      <c r="KXB25" s="152"/>
      <c r="KXC25" s="152"/>
      <c r="KXD25" s="152"/>
      <c r="KXE25" s="152"/>
      <c r="KXF25" s="152"/>
      <c r="KXG25" s="152"/>
      <c r="KXH25" s="152"/>
      <c r="KXI25" s="152"/>
      <c r="KXJ25" s="152"/>
      <c r="KXK25" s="152"/>
      <c r="KXL25" s="152"/>
      <c r="KXM25" s="152"/>
      <c r="KXN25" s="152"/>
      <c r="KXO25" s="152"/>
      <c r="KXP25" s="152"/>
      <c r="KXQ25" s="152"/>
      <c r="KXR25" s="152"/>
      <c r="KXS25" s="152"/>
      <c r="KXT25" s="152"/>
      <c r="KXU25" s="152"/>
      <c r="KXV25" s="152"/>
      <c r="KXW25" s="152"/>
      <c r="KXX25" s="152"/>
      <c r="KXY25" s="152"/>
      <c r="KXZ25" s="152"/>
      <c r="KYA25" s="152"/>
      <c r="KYB25" s="152"/>
      <c r="KYC25" s="152"/>
      <c r="KYD25" s="152"/>
      <c r="KYE25" s="152"/>
      <c r="KYF25" s="152"/>
      <c r="KYG25" s="152"/>
      <c r="KYH25" s="152"/>
      <c r="KYI25" s="152"/>
      <c r="KYJ25" s="152"/>
      <c r="KYK25" s="152"/>
      <c r="KYL25" s="152"/>
      <c r="KYM25" s="152"/>
      <c r="KYN25" s="152"/>
      <c r="KYO25" s="152"/>
      <c r="KYP25" s="152"/>
      <c r="KYQ25" s="152"/>
      <c r="KYR25" s="152"/>
      <c r="KYS25" s="152"/>
      <c r="KYT25" s="152"/>
      <c r="KYU25" s="152"/>
      <c r="KYV25" s="152"/>
      <c r="KYW25" s="152"/>
      <c r="KYX25" s="152"/>
      <c r="KYY25" s="152"/>
      <c r="KYZ25" s="152"/>
      <c r="KZA25" s="152"/>
      <c r="KZB25" s="152"/>
      <c r="KZC25" s="152"/>
      <c r="KZD25" s="152"/>
      <c r="KZE25" s="152"/>
      <c r="KZF25" s="152"/>
      <c r="KZG25" s="152"/>
      <c r="KZH25" s="152"/>
      <c r="KZI25" s="152"/>
      <c r="KZJ25" s="152"/>
      <c r="KZK25" s="152"/>
      <c r="KZL25" s="152"/>
      <c r="KZM25" s="152"/>
      <c r="KZN25" s="152"/>
      <c r="KZO25" s="152"/>
      <c r="KZP25" s="152"/>
      <c r="KZQ25" s="152"/>
      <c r="KZR25" s="152"/>
      <c r="KZS25" s="152"/>
      <c r="KZT25" s="152"/>
      <c r="KZU25" s="152"/>
      <c r="KZV25" s="152"/>
      <c r="KZW25" s="152"/>
      <c r="KZX25" s="152"/>
      <c r="KZY25" s="152"/>
      <c r="KZZ25" s="152"/>
      <c r="LAA25" s="152"/>
      <c r="LAB25" s="152"/>
      <c r="LAC25" s="152"/>
      <c r="LAD25" s="152"/>
      <c r="LAE25" s="152"/>
      <c r="LAF25" s="152"/>
      <c r="LAG25" s="152"/>
      <c r="LAH25" s="152"/>
      <c r="LAI25" s="152"/>
      <c r="LAJ25" s="152"/>
      <c r="LAK25" s="152"/>
      <c r="LAL25" s="152"/>
      <c r="LAM25" s="152"/>
      <c r="LAN25" s="152"/>
      <c r="LAO25" s="152"/>
      <c r="LAP25" s="152"/>
      <c r="LAQ25" s="152"/>
      <c r="LAR25" s="152"/>
      <c r="LAS25" s="152"/>
      <c r="LAT25" s="152"/>
      <c r="LAU25" s="152"/>
      <c r="LAV25" s="152"/>
      <c r="LAW25" s="152"/>
      <c r="LAX25" s="152"/>
      <c r="LAY25" s="152"/>
      <c r="LAZ25" s="152"/>
      <c r="LBA25" s="152"/>
      <c r="LBB25" s="152"/>
      <c r="LBC25" s="152"/>
      <c r="LBD25" s="152"/>
      <c r="LBE25" s="152"/>
      <c r="LBF25" s="152"/>
      <c r="LBG25" s="152"/>
      <c r="LBH25" s="152"/>
      <c r="LBI25" s="152"/>
      <c r="LBJ25" s="152"/>
      <c r="LBK25" s="152"/>
      <c r="LBL25" s="152"/>
      <c r="LBM25" s="152"/>
      <c r="LBN25" s="152"/>
      <c r="LBO25" s="152"/>
      <c r="LBP25" s="152"/>
      <c r="LBQ25" s="152"/>
      <c r="LBR25" s="152"/>
      <c r="LBS25" s="152"/>
      <c r="LBT25" s="152"/>
      <c r="LBU25" s="152"/>
      <c r="LBV25" s="152"/>
      <c r="LBW25" s="152"/>
      <c r="LBX25" s="152"/>
      <c r="LBY25" s="152"/>
      <c r="LBZ25" s="152"/>
      <c r="LCA25" s="152"/>
      <c r="LCB25" s="152"/>
      <c r="LCC25" s="152"/>
      <c r="LCD25" s="152"/>
      <c r="LCE25" s="152"/>
      <c r="LCF25" s="152"/>
      <c r="LCG25" s="152"/>
      <c r="LCH25" s="152"/>
      <c r="LCI25" s="152"/>
      <c r="LCJ25" s="152"/>
      <c r="LCK25" s="152"/>
      <c r="LCL25" s="152"/>
      <c r="LCM25" s="152"/>
      <c r="LCN25" s="152"/>
      <c r="LCO25" s="152"/>
      <c r="LCP25" s="152"/>
      <c r="LCQ25" s="152"/>
      <c r="LCR25" s="152"/>
      <c r="LCS25" s="152"/>
      <c r="LCT25" s="152"/>
      <c r="LCU25" s="152"/>
      <c r="LCV25" s="152"/>
      <c r="LCW25" s="152"/>
      <c r="LCX25" s="152"/>
      <c r="LCY25" s="152"/>
      <c r="LCZ25" s="152"/>
      <c r="LDA25" s="152"/>
      <c r="LDB25" s="152"/>
      <c r="LDC25" s="152"/>
      <c r="LDD25" s="152"/>
      <c r="LDE25" s="152"/>
      <c r="LDF25" s="152"/>
      <c r="LDG25" s="152"/>
      <c r="LDH25" s="152"/>
      <c r="LDI25" s="152"/>
      <c r="LDJ25" s="152"/>
      <c r="LDK25" s="152"/>
      <c r="LDL25" s="152"/>
      <c r="LDM25" s="152"/>
      <c r="LDN25" s="152"/>
      <c r="LDO25" s="152"/>
      <c r="LDP25" s="152"/>
      <c r="LDQ25" s="152"/>
      <c r="LDR25" s="152"/>
      <c r="LDS25" s="152"/>
      <c r="LDT25" s="152"/>
      <c r="LDU25" s="152"/>
      <c r="LDV25" s="152"/>
      <c r="LDW25" s="152"/>
      <c r="LDX25" s="152"/>
      <c r="LDY25" s="152"/>
      <c r="LDZ25" s="152"/>
      <c r="LEA25" s="152"/>
      <c r="LEB25" s="152"/>
      <c r="LEC25" s="152"/>
      <c r="LED25" s="152"/>
      <c r="LEE25" s="152"/>
      <c r="LEF25" s="152"/>
      <c r="LEG25" s="152"/>
      <c r="LEH25" s="152"/>
      <c r="LEI25" s="152"/>
      <c r="LEJ25" s="152"/>
      <c r="LEK25" s="152"/>
      <c r="LEL25" s="152"/>
      <c r="LEM25" s="152"/>
      <c r="LEN25" s="152"/>
      <c r="LEO25" s="152"/>
      <c r="LEP25" s="152"/>
      <c r="LEQ25" s="152"/>
      <c r="LER25" s="152"/>
      <c r="LES25" s="152"/>
      <c r="LET25" s="152"/>
      <c r="LEU25" s="152"/>
      <c r="LEV25" s="152"/>
      <c r="LEW25" s="152"/>
      <c r="LEX25" s="152"/>
      <c r="LEY25" s="152"/>
      <c r="LEZ25" s="152"/>
      <c r="LFA25" s="152"/>
      <c r="LFB25" s="152"/>
      <c r="LFC25" s="152"/>
      <c r="LFD25" s="152"/>
      <c r="LFE25" s="152"/>
      <c r="LFF25" s="152"/>
      <c r="LFG25" s="152"/>
      <c r="LFH25" s="152"/>
      <c r="LFI25" s="152"/>
      <c r="LFJ25" s="152"/>
      <c r="LFK25" s="152"/>
      <c r="LFL25" s="152"/>
      <c r="LFM25" s="152"/>
      <c r="LFN25" s="152"/>
      <c r="LFO25" s="152"/>
      <c r="LFP25" s="152"/>
      <c r="LFQ25" s="152"/>
      <c r="LFR25" s="152"/>
      <c r="LFS25" s="152"/>
      <c r="LFT25" s="152"/>
      <c r="LFU25" s="152"/>
      <c r="LFV25" s="152"/>
      <c r="LFW25" s="152"/>
      <c r="LFX25" s="152"/>
      <c r="LFY25" s="152"/>
      <c r="LFZ25" s="152"/>
      <c r="LGA25" s="152"/>
      <c r="LGB25" s="152"/>
      <c r="LGC25" s="152"/>
      <c r="LGD25" s="152"/>
      <c r="LGE25" s="152"/>
      <c r="LGF25" s="152"/>
      <c r="LGG25" s="152"/>
      <c r="LGH25" s="152"/>
      <c r="LGI25" s="152"/>
      <c r="LGJ25" s="152"/>
      <c r="LGK25" s="152"/>
      <c r="LGL25" s="152"/>
      <c r="LGM25" s="152"/>
      <c r="LGN25" s="152"/>
      <c r="LGO25" s="152"/>
      <c r="LGP25" s="152"/>
      <c r="LGQ25" s="152"/>
      <c r="LGR25" s="152"/>
      <c r="LGS25" s="152"/>
      <c r="LGT25" s="152"/>
      <c r="LGU25" s="152"/>
      <c r="LGV25" s="152"/>
      <c r="LGW25" s="152"/>
      <c r="LGX25" s="152"/>
      <c r="LGY25" s="152"/>
      <c r="LGZ25" s="152"/>
      <c r="LHA25" s="152"/>
      <c r="LHB25" s="152"/>
      <c r="LHC25" s="152"/>
      <c r="LHD25" s="152"/>
      <c r="LHE25" s="152"/>
      <c r="LHF25" s="152"/>
      <c r="LHG25" s="152"/>
      <c r="LHH25" s="152"/>
      <c r="LHI25" s="152"/>
      <c r="LHJ25" s="152"/>
      <c r="LHK25" s="152"/>
      <c r="LHL25" s="152"/>
      <c r="LHM25" s="152"/>
      <c r="LHN25" s="152"/>
      <c r="LHO25" s="152"/>
      <c r="LHP25" s="152"/>
      <c r="LHQ25" s="152"/>
      <c r="LHR25" s="152"/>
      <c r="LHS25" s="152"/>
      <c r="LHT25" s="152"/>
      <c r="LHU25" s="152"/>
      <c r="LHV25" s="152"/>
      <c r="LHW25" s="152"/>
      <c r="LHX25" s="152"/>
      <c r="LHY25" s="152"/>
      <c r="LHZ25" s="152"/>
      <c r="LIA25" s="152"/>
      <c r="LIB25" s="152"/>
      <c r="LIC25" s="152"/>
      <c r="LID25" s="152"/>
      <c r="LIE25" s="152"/>
      <c r="LIF25" s="152"/>
      <c r="LIG25" s="152"/>
      <c r="LIH25" s="152"/>
      <c r="LII25" s="152"/>
      <c r="LIJ25" s="152"/>
      <c r="LIK25" s="152"/>
      <c r="LIL25" s="152"/>
      <c r="LIM25" s="152"/>
      <c r="LIN25" s="152"/>
      <c r="LIO25" s="152"/>
      <c r="LIP25" s="152"/>
      <c r="LIQ25" s="152"/>
      <c r="LIR25" s="152"/>
      <c r="LIS25" s="152"/>
      <c r="LIT25" s="152"/>
      <c r="LIU25" s="152"/>
      <c r="LIV25" s="152"/>
      <c r="LIW25" s="152"/>
      <c r="LIX25" s="152"/>
      <c r="LIY25" s="152"/>
      <c r="LIZ25" s="152"/>
      <c r="LJA25" s="152"/>
      <c r="LJB25" s="152"/>
      <c r="LJC25" s="152"/>
      <c r="LJD25" s="152"/>
      <c r="LJE25" s="152"/>
      <c r="LJF25" s="152"/>
      <c r="LJG25" s="152"/>
      <c r="LJH25" s="152"/>
      <c r="LJI25" s="152"/>
      <c r="LJJ25" s="152"/>
      <c r="LJK25" s="152"/>
      <c r="LJL25" s="152"/>
      <c r="LJM25" s="152"/>
      <c r="LJN25" s="152"/>
      <c r="LJO25" s="152"/>
      <c r="LJP25" s="152"/>
      <c r="LJQ25" s="152"/>
      <c r="LJR25" s="152"/>
      <c r="LJS25" s="152"/>
      <c r="LJT25" s="152"/>
      <c r="LJU25" s="152"/>
      <c r="LJV25" s="152"/>
      <c r="LJW25" s="152"/>
      <c r="LJX25" s="152"/>
      <c r="LJY25" s="152"/>
      <c r="LJZ25" s="152"/>
      <c r="LKA25" s="152"/>
      <c r="LKB25" s="152"/>
      <c r="LKC25" s="152"/>
      <c r="LKD25" s="152"/>
      <c r="LKE25" s="152"/>
      <c r="LKF25" s="152"/>
      <c r="LKG25" s="152"/>
      <c r="LKH25" s="152"/>
      <c r="LKI25" s="152"/>
      <c r="LKJ25" s="152"/>
      <c r="LKK25" s="152"/>
      <c r="LKL25" s="152"/>
      <c r="LKM25" s="152"/>
      <c r="LKN25" s="152"/>
      <c r="LKO25" s="152"/>
      <c r="LKP25" s="152"/>
      <c r="LKQ25" s="152"/>
      <c r="LKR25" s="152"/>
      <c r="LKS25" s="152"/>
      <c r="LKT25" s="152"/>
      <c r="LKU25" s="152"/>
      <c r="LKV25" s="152"/>
      <c r="LKW25" s="152"/>
      <c r="LKX25" s="152"/>
      <c r="LKY25" s="152"/>
      <c r="LKZ25" s="152"/>
      <c r="LLA25" s="152"/>
      <c r="LLB25" s="152"/>
      <c r="LLC25" s="152"/>
      <c r="LLD25" s="152"/>
      <c r="LLE25" s="152"/>
      <c r="LLF25" s="152"/>
      <c r="LLG25" s="152"/>
      <c r="LLH25" s="152"/>
      <c r="LLI25" s="152"/>
      <c r="LLJ25" s="152"/>
      <c r="LLK25" s="152"/>
      <c r="LLL25" s="152"/>
      <c r="LLM25" s="152"/>
      <c r="LLN25" s="152"/>
      <c r="LLO25" s="152"/>
      <c r="LLP25" s="152"/>
      <c r="LLQ25" s="152"/>
      <c r="LLR25" s="152"/>
      <c r="LLS25" s="152"/>
      <c r="LLT25" s="152"/>
      <c r="LLU25" s="152"/>
      <c r="LLV25" s="152"/>
      <c r="LLW25" s="152"/>
      <c r="LLX25" s="152"/>
      <c r="LLY25" s="152"/>
      <c r="LLZ25" s="152"/>
      <c r="LMA25" s="152"/>
      <c r="LMB25" s="152"/>
      <c r="LMC25" s="152"/>
      <c r="LMD25" s="152"/>
      <c r="LME25" s="152"/>
      <c r="LMF25" s="152"/>
      <c r="LMG25" s="152"/>
      <c r="LMH25" s="152"/>
      <c r="LMI25" s="152"/>
      <c r="LMJ25" s="152"/>
      <c r="LMK25" s="152"/>
      <c r="LML25" s="152"/>
      <c r="LMM25" s="152"/>
      <c r="LMN25" s="152"/>
      <c r="LMO25" s="152"/>
      <c r="LMP25" s="152"/>
      <c r="LMQ25" s="152"/>
      <c r="LMR25" s="152"/>
      <c r="LMS25" s="152"/>
      <c r="LMT25" s="152"/>
      <c r="LMU25" s="152"/>
      <c r="LMV25" s="152"/>
      <c r="LMW25" s="152"/>
      <c r="LMX25" s="152"/>
      <c r="LMY25" s="152"/>
      <c r="LMZ25" s="152"/>
      <c r="LNA25" s="152"/>
      <c r="LNB25" s="152"/>
      <c r="LNC25" s="152"/>
      <c r="LND25" s="152"/>
      <c r="LNE25" s="152"/>
      <c r="LNF25" s="152"/>
      <c r="LNG25" s="152"/>
      <c r="LNH25" s="152"/>
      <c r="LNI25" s="152"/>
      <c r="LNJ25" s="152"/>
      <c r="LNK25" s="152"/>
      <c r="LNL25" s="152"/>
      <c r="LNM25" s="152"/>
      <c r="LNN25" s="152"/>
      <c r="LNO25" s="152"/>
      <c r="LNP25" s="152"/>
      <c r="LNQ25" s="152"/>
      <c r="LNR25" s="152"/>
      <c r="LNS25" s="152"/>
      <c r="LNT25" s="152"/>
      <c r="LNU25" s="152"/>
      <c r="LNV25" s="152"/>
      <c r="LNW25" s="152"/>
      <c r="LNX25" s="152"/>
      <c r="LNY25" s="152"/>
      <c r="LNZ25" s="152"/>
      <c r="LOA25" s="152"/>
      <c r="LOB25" s="152"/>
      <c r="LOC25" s="152"/>
      <c r="LOD25" s="152"/>
      <c r="LOE25" s="152"/>
      <c r="LOF25" s="152"/>
      <c r="LOG25" s="152"/>
      <c r="LOH25" s="152"/>
      <c r="LOI25" s="152"/>
      <c r="LOJ25" s="152"/>
      <c r="LOK25" s="152"/>
      <c r="LOL25" s="152"/>
      <c r="LOM25" s="152"/>
      <c r="LON25" s="152"/>
      <c r="LOO25" s="152"/>
      <c r="LOP25" s="152"/>
      <c r="LOQ25" s="152"/>
      <c r="LOR25" s="152"/>
      <c r="LOS25" s="152"/>
      <c r="LOT25" s="152"/>
      <c r="LOU25" s="152"/>
      <c r="LOV25" s="152"/>
      <c r="LOW25" s="152"/>
      <c r="LOX25" s="152"/>
      <c r="LOY25" s="152"/>
      <c r="LOZ25" s="152"/>
      <c r="LPA25" s="152"/>
      <c r="LPB25" s="152"/>
      <c r="LPC25" s="152"/>
      <c r="LPD25" s="152"/>
      <c r="LPE25" s="152"/>
      <c r="LPF25" s="152"/>
      <c r="LPG25" s="152"/>
      <c r="LPH25" s="152"/>
      <c r="LPI25" s="152"/>
      <c r="LPJ25" s="152"/>
      <c r="LPK25" s="152"/>
      <c r="LPL25" s="152"/>
      <c r="LPM25" s="152"/>
      <c r="LPN25" s="152"/>
      <c r="LPO25" s="152"/>
      <c r="LPP25" s="152"/>
      <c r="LPQ25" s="152"/>
      <c r="LPR25" s="152"/>
      <c r="LPS25" s="152"/>
      <c r="LPT25" s="152"/>
      <c r="LPU25" s="152"/>
      <c r="LPV25" s="152"/>
      <c r="LPW25" s="152"/>
      <c r="LPX25" s="152"/>
      <c r="LPY25" s="152"/>
      <c r="LPZ25" s="152"/>
      <c r="LQA25" s="152"/>
      <c r="LQB25" s="152"/>
      <c r="LQC25" s="152"/>
      <c r="LQD25" s="152"/>
      <c r="LQE25" s="152"/>
      <c r="LQF25" s="152"/>
      <c r="LQG25" s="152"/>
      <c r="LQH25" s="152"/>
      <c r="LQI25" s="152"/>
      <c r="LQJ25" s="152"/>
      <c r="LQK25" s="152"/>
      <c r="LQL25" s="152"/>
      <c r="LQM25" s="152"/>
      <c r="LQN25" s="152"/>
      <c r="LQO25" s="152"/>
      <c r="LQP25" s="152"/>
      <c r="LQQ25" s="152"/>
      <c r="LQR25" s="152"/>
      <c r="LQS25" s="152"/>
      <c r="LQT25" s="152"/>
      <c r="LQU25" s="152"/>
      <c r="LQV25" s="152"/>
      <c r="LQW25" s="152"/>
      <c r="LQX25" s="152"/>
      <c r="LQY25" s="152"/>
      <c r="LQZ25" s="152"/>
      <c r="LRA25" s="152"/>
      <c r="LRB25" s="152"/>
      <c r="LRC25" s="152"/>
      <c r="LRD25" s="152"/>
      <c r="LRE25" s="152"/>
      <c r="LRF25" s="152"/>
      <c r="LRG25" s="152"/>
      <c r="LRH25" s="152"/>
      <c r="LRI25" s="152"/>
      <c r="LRJ25" s="152"/>
      <c r="LRK25" s="152"/>
      <c r="LRL25" s="152"/>
      <c r="LRM25" s="152"/>
      <c r="LRN25" s="152"/>
      <c r="LRO25" s="152"/>
      <c r="LRP25" s="152"/>
      <c r="LRQ25" s="152"/>
      <c r="LRR25" s="152"/>
      <c r="LRS25" s="152"/>
      <c r="LRT25" s="152"/>
      <c r="LRU25" s="152"/>
      <c r="LRV25" s="152"/>
      <c r="LRW25" s="152"/>
      <c r="LRX25" s="152"/>
      <c r="LRY25" s="152"/>
      <c r="LRZ25" s="152"/>
      <c r="LSA25" s="152"/>
      <c r="LSB25" s="152"/>
      <c r="LSC25" s="152"/>
      <c r="LSD25" s="152"/>
      <c r="LSE25" s="152"/>
      <c r="LSF25" s="152"/>
      <c r="LSG25" s="152"/>
      <c r="LSH25" s="152"/>
      <c r="LSI25" s="152"/>
      <c r="LSJ25" s="152"/>
      <c r="LSK25" s="152"/>
      <c r="LSL25" s="152"/>
      <c r="LSM25" s="152"/>
      <c r="LSN25" s="152"/>
      <c r="LSO25" s="152"/>
      <c r="LSP25" s="152"/>
      <c r="LSQ25" s="152"/>
      <c r="LSR25" s="152"/>
      <c r="LSS25" s="152"/>
      <c r="LST25" s="152"/>
      <c r="LSU25" s="152"/>
      <c r="LSV25" s="152"/>
      <c r="LSW25" s="152"/>
      <c r="LSX25" s="152"/>
      <c r="LSY25" s="152"/>
      <c r="LSZ25" s="152"/>
      <c r="LTA25" s="152"/>
      <c r="LTB25" s="152"/>
      <c r="LTC25" s="152"/>
      <c r="LTD25" s="152"/>
      <c r="LTE25" s="152"/>
      <c r="LTF25" s="152"/>
      <c r="LTG25" s="152"/>
      <c r="LTH25" s="152"/>
      <c r="LTI25" s="152"/>
      <c r="LTJ25" s="152"/>
      <c r="LTK25" s="152"/>
      <c r="LTL25" s="152"/>
      <c r="LTM25" s="152"/>
      <c r="LTN25" s="152"/>
      <c r="LTO25" s="152"/>
      <c r="LTP25" s="152"/>
      <c r="LTQ25" s="152"/>
      <c r="LTR25" s="152"/>
      <c r="LTS25" s="152"/>
      <c r="LTT25" s="152"/>
      <c r="LTU25" s="152"/>
      <c r="LTV25" s="152"/>
      <c r="LTW25" s="152"/>
      <c r="LTX25" s="152"/>
      <c r="LTY25" s="152"/>
      <c r="LTZ25" s="152"/>
      <c r="LUA25" s="152"/>
      <c r="LUB25" s="152"/>
      <c r="LUC25" s="152"/>
      <c r="LUD25" s="152"/>
      <c r="LUE25" s="152"/>
      <c r="LUF25" s="152"/>
      <c r="LUG25" s="152"/>
      <c r="LUH25" s="152"/>
      <c r="LUI25" s="152"/>
      <c r="LUJ25" s="152"/>
      <c r="LUK25" s="152"/>
      <c r="LUL25" s="152"/>
      <c r="LUM25" s="152"/>
      <c r="LUN25" s="152"/>
      <c r="LUO25" s="152"/>
      <c r="LUP25" s="152"/>
      <c r="LUQ25" s="152"/>
      <c r="LUR25" s="152"/>
      <c r="LUS25" s="152"/>
      <c r="LUT25" s="152"/>
      <c r="LUU25" s="152"/>
      <c r="LUV25" s="152"/>
      <c r="LUW25" s="152"/>
      <c r="LUX25" s="152"/>
      <c r="LUY25" s="152"/>
      <c r="LUZ25" s="152"/>
      <c r="LVA25" s="152"/>
      <c r="LVB25" s="152"/>
      <c r="LVC25" s="152"/>
      <c r="LVD25" s="152"/>
      <c r="LVE25" s="152"/>
      <c r="LVF25" s="152"/>
      <c r="LVG25" s="152"/>
      <c r="LVH25" s="152"/>
      <c r="LVI25" s="152"/>
      <c r="LVJ25" s="152"/>
      <c r="LVK25" s="152"/>
      <c r="LVL25" s="152"/>
      <c r="LVM25" s="152"/>
      <c r="LVN25" s="152"/>
      <c r="LVO25" s="152"/>
      <c r="LVP25" s="152"/>
      <c r="LVQ25" s="152"/>
      <c r="LVR25" s="152"/>
      <c r="LVS25" s="152"/>
      <c r="LVT25" s="152"/>
      <c r="LVU25" s="152"/>
      <c r="LVV25" s="152"/>
      <c r="LVW25" s="152"/>
      <c r="LVX25" s="152"/>
      <c r="LVY25" s="152"/>
      <c r="LVZ25" s="152"/>
      <c r="LWA25" s="152"/>
      <c r="LWB25" s="152"/>
      <c r="LWC25" s="152"/>
      <c r="LWD25" s="152"/>
      <c r="LWE25" s="152"/>
      <c r="LWF25" s="152"/>
      <c r="LWG25" s="152"/>
      <c r="LWH25" s="152"/>
      <c r="LWI25" s="152"/>
      <c r="LWJ25" s="152"/>
      <c r="LWK25" s="152"/>
      <c r="LWL25" s="152"/>
      <c r="LWM25" s="152"/>
      <c r="LWN25" s="152"/>
      <c r="LWO25" s="152"/>
      <c r="LWP25" s="152"/>
      <c r="LWQ25" s="152"/>
      <c r="LWR25" s="152"/>
      <c r="LWS25" s="152"/>
      <c r="LWT25" s="152"/>
      <c r="LWU25" s="152"/>
      <c r="LWV25" s="152"/>
      <c r="LWW25" s="152"/>
      <c r="LWX25" s="152"/>
      <c r="LWY25" s="152"/>
      <c r="LWZ25" s="152"/>
      <c r="LXA25" s="152"/>
      <c r="LXB25" s="152"/>
      <c r="LXC25" s="152"/>
      <c r="LXD25" s="152"/>
      <c r="LXE25" s="152"/>
      <c r="LXF25" s="152"/>
      <c r="LXG25" s="152"/>
      <c r="LXH25" s="152"/>
      <c r="LXI25" s="152"/>
      <c r="LXJ25" s="152"/>
      <c r="LXK25" s="152"/>
      <c r="LXL25" s="152"/>
      <c r="LXM25" s="152"/>
      <c r="LXN25" s="152"/>
      <c r="LXO25" s="152"/>
      <c r="LXP25" s="152"/>
      <c r="LXQ25" s="152"/>
      <c r="LXR25" s="152"/>
      <c r="LXS25" s="152"/>
      <c r="LXT25" s="152"/>
      <c r="LXU25" s="152"/>
      <c r="LXV25" s="152"/>
      <c r="LXW25" s="152"/>
      <c r="LXX25" s="152"/>
      <c r="LXY25" s="152"/>
      <c r="LXZ25" s="152"/>
      <c r="LYA25" s="152"/>
      <c r="LYB25" s="152"/>
      <c r="LYC25" s="152"/>
      <c r="LYD25" s="152"/>
      <c r="LYE25" s="152"/>
      <c r="LYF25" s="152"/>
      <c r="LYG25" s="152"/>
      <c r="LYH25" s="152"/>
      <c r="LYI25" s="152"/>
      <c r="LYJ25" s="152"/>
      <c r="LYK25" s="152"/>
      <c r="LYL25" s="152"/>
      <c r="LYM25" s="152"/>
      <c r="LYN25" s="152"/>
      <c r="LYO25" s="152"/>
      <c r="LYP25" s="152"/>
      <c r="LYQ25" s="152"/>
      <c r="LYR25" s="152"/>
      <c r="LYS25" s="152"/>
      <c r="LYT25" s="152"/>
      <c r="LYU25" s="152"/>
      <c r="LYV25" s="152"/>
      <c r="LYW25" s="152"/>
      <c r="LYX25" s="152"/>
      <c r="LYY25" s="152"/>
      <c r="LYZ25" s="152"/>
      <c r="LZA25" s="152"/>
      <c r="LZB25" s="152"/>
      <c r="LZC25" s="152"/>
      <c r="LZD25" s="152"/>
      <c r="LZE25" s="152"/>
      <c r="LZF25" s="152"/>
      <c r="LZG25" s="152"/>
      <c r="LZH25" s="152"/>
      <c r="LZI25" s="152"/>
      <c r="LZJ25" s="152"/>
      <c r="LZK25" s="152"/>
      <c r="LZL25" s="152"/>
      <c r="LZM25" s="152"/>
      <c r="LZN25" s="152"/>
      <c r="LZO25" s="152"/>
      <c r="LZP25" s="152"/>
      <c r="LZQ25" s="152"/>
      <c r="LZR25" s="152"/>
      <c r="LZS25" s="152"/>
      <c r="LZT25" s="152"/>
      <c r="LZU25" s="152"/>
      <c r="LZV25" s="152"/>
      <c r="LZW25" s="152"/>
      <c r="LZX25" s="152"/>
      <c r="LZY25" s="152"/>
      <c r="LZZ25" s="152"/>
      <c r="MAA25" s="152"/>
      <c r="MAB25" s="152"/>
      <c r="MAC25" s="152"/>
      <c r="MAD25" s="152"/>
      <c r="MAE25" s="152"/>
      <c r="MAF25" s="152"/>
      <c r="MAG25" s="152"/>
      <c r="MAH25" s="152"/>
      <c r="MAI25" s="152"/>
      <c r="MAJ25" s="152"/>
      <c r="MAK25" s="152"/>
      <c r="MAL25" s="152"/>
      <c r="MAM25" s="152"/>
      <c r="MAN25" s="152"/>
      <c r="MAO25" s="152"/>
      <c r="MAP25" s="152"/>
      <c r="MAQ25" s="152"/>
      <c r="MAR25" s="152"/>
      <c r="MAS25" s="152"/>
      <c r="MAT25" s="152"/>
      <c r="MAU25" s="152"/>
      <c r="MAV25" s="152"/>
      <c r="MAW25" s="152"/>
      <c r="MAX25" s="152"/>
      <c r="MAY25" s="152"/>
      <c r="MAZ25" s="152"/>
      <c r="MBA25" s="152"/>
      <c r="MBB25" s="152"/>
      <c r="MBC25" s="152"/>
      <c r="MBD25" s="152"/>
      <c r="MBE25" s="152"/>
      <c r="MBF25" s="152"/>
      <c r="MBG25" s="152"/>
      <c r="MBH25" s="152"/>
      <c r="MBI25" s="152"/>
      <c r="MBJ25" s="152"/>
      <c r="MBK25" s="152"/>
      <c r="MBL25" s="152"/>
      <c r="MBM25" s="152"/>
      <c r="MBN25" s="152"/>
      <c r="MBO25" s="152"/>
      <c r="MBP25" s="152"/>
      <c r="MBQ25" s="152"/>
      <c r="MBR25" s="152"/>
      <c r="MBS25" s="152"/>
      <c r="MBT25" s="152"/>
      <c r="MBU25" s="152"/>
      <c r="MBV25" s="152"/>
      <c r="MBW25" s="152"/>
      <c r="MBX25" s="152"/>
      <c r="MBY25" s="152"/>
      <c r="MBZ25" s="152"/>
      <c r="MCA25" s="152"/>
      <c r="MCB25" s="152"/>
      <c r="MCC25" s="152"/>
      <c r="MCD25" s="152"/>
      <c r="MCE25" s="152"/>
      <c r="MCF25" s="152"/>
      <c r="MCG25" s="152"/>
      <c r="MCH25" s="152"/>
      <c r="MCI25" s="152"/>
      <c r="MCJ25" s="152"/>
      <c r="MCK25" s="152"/>
      <c r="MCL25" s="152"/>
      <c r="MCM25" s="152"/>
      <c r="MCN25" s="152"/>
      <c r="MCO25" s="152"/>
      <c r="MCP25" s="152"/>
      <c r="MCQ25" s="152"/>
      <c r="MCR25" s="152"/>
      <c r="MCS25" s="152"/>
      <c r="MCT25" s="152"/>
      <c r="MCU25" s="152"/>
      <c r="MCV25" s="152"/>
      <c r="MCW25" s="152"/>
      <c r="MCX25" s="152"/>
      <c r="MCY25" s="152"/>
      <c r="MCZ25" s="152"/>
      <c r="MDA25" s="152"/>
      <c r="MDB25" s="152"/>
      <c r="MDC25" s="152"/>
      <c r="MDD25" s="152"/>
      <c r="MDE25" s="152"/>
      <c r="MDF25" s="152"/>
      <c r="MDG25" s="152"/>
      <c r="MDH25" s="152"/>
      <c r="MDI25" s="152"/>
      <c r="MDJ25" s="152"/>
      <c r="MDK25" s="152"/>
      <c r="MDL25" s="152"/>
      <c r="MDM25" s="152"/>
      <c r="MDN25" s="152"/>
      <c r="MDO25" s="152"/>
      <c r="MDP25" s="152"/>
      <c r="MDQ25" s="152"/>
      <c r="MDR25" s="152"/>
      <c r="MDS25" s="152"/>
      <c r="MDT25" s="152"/>
      <c r="MDU25" s="152"/>
      <c r="MDV25" s="152"/>
      <c r="MDW25" s="152"/>
      <c r="MDX25" s="152"/>
      <c r="MDY25" s="152"/>
      <c r="MDZ25" s="152"/>
      <c r="MEA25" s="152"/>
      <c r="MEB25" s="152"/>
      <c r="MEC25" s="152"/>
      <c r="MED25" s="152"/>
      <c r="MEE25" s="152"/>
      <c r="MEF25" s="152"/>
      <c r="MEG25" s="152"/>
      <c r="MEH25" s="152"/>
      <c r="MEI25" s="152"/>
      <c r="MEJ25" s="152"/>
      <c r="MEK25" s="152"/>
      <c r="MEL25" s="152"/>
      <c r="MEM25" s="152"/>
      <c r="MEN25" s="152"/>
      <c r="MEO25" s="152"/>
      <c r="MEP25" s="152"/>
      <c r="MEQ25" s="152"/>
      <c r="MER25" s="152"/>
      <c r="MES25" s="152"/>
      <c r="MET25" s="152"/>
      <c r="MEU25" s="152"/>
      <c r="MEV25" s="152"/>
      <c r="MEW25" s="152"/>
      <c r="MEX25" s="152"/>
      <c r="MEY25" s="152"/>
      <c r="MEZ25" s="152"/>
      <c r="MFA25" s="152"/>
      <c r="MFB25" s="152"/>
      <c r="MFC25" s="152"/>
      <c r="MFD25" s="152"/>
      <c r="MFE25" s="152"/>
      <c r="MFF25" s="152"/>
      <c r="MFG25" s="152"/>
      <c r="MFH25" s="152"/>
      <c r="MFI25" s="152"/>
      <c r="MFJ25" s="152"/>
      <c r="MFK25" s="152"/>
      <c r="MFL25" s="152"/>
      <c r="MFM25" s="152"/>
      <c r="MFN25" s="152"/>
      <c r="MFO25" s="152"/>
      <c r="MFP25" s="152"/>
      <c r="MFQ25" s="152"/>
      <c r="MFR25" s="152"/>
      <c r="MFS25" s="152"/>
      <c r="MFT25" s="152"/>
      <c r="MFU25" s="152"/>
      <c r="MFV25" s="152"/>
      <c r="MFW25" s="152"/>
      <c r="MFX25" s="152"/>
      <c r="MFY25" s="152"/>
      <c r="MFZ25" s="152"/>
      <c r="MGA25" s="152"/>
      <c r="MGB25" s="152"/>
      <c r="MGC25" s="152"/>
      <c r="MGD25" s="152"/>
      <c r="MGE25" s="152"/>
      <c r="MGF25" s="152"/>
      <c r="MGG25" s="152"/>
      <c r="MGH25" s="152"/>
      <c r="MGI25" s="152"/>
      <c r="MGJ25" s="152"/>
      <c r="MGK25" s="152"/>
      <c r="MGL25" s="152"/>
      <c r="MGM25" s="152"/>
      <c r="MGN25" s="152"/>
      <c r="MGO25" s="152"/>
      <c r="MGP25" s="152"/>
      <c r="MGQ25" s="152"/>
      <c r="MGR25" s="152"/>
      <c r="MGS25" s="152"/>
      <c r="MGT25" s="152"/>
      <c r="MGU25" s="152"/>
      <c r="MGV25" s="152"/>
      <c r="MGW25" s="152"/>
      <c r="MGX25" s="152"/>
      <c r="MGY25" s="152"/>
      <c r="MGZ25" s="152"/>
      <c r="MHA25" s="152"/>
      <c r="MHB25" s="152"/>
      <c r="MHC25" s="152"/>
      <c r="MHD25" s="152"/>
      <c r="MHE25" s="152"/>
      <c r="MHF25" s="152"/>
      <c r="MHG25" s="152"/>
      <c r="MHH25" s="152"/>
      <c r="MHI25" s="152"/>
      <c r="MHJ25" s="152"/>
      <c r="MHK25" s="152"/>
      <c r="MHL25" s="152"/>
      <c r="MHM25" s="152"/>
      <c r="MHN25" s="152"/>
      <c r="MHO25" s="152"/>
      <c r="MHP25" s="152"/>
      <c r="MHQ25" s="152"/>
      <c r="MHR25" s="152"/>
      <c r="MHS25" s="152"/>
      <c r="MHT25" s="152"/>
      <c r="MHU25" s="152"/>
      <c r="MHV25" s="152"/>
      <c r="MHW25" s="152"/>
      <c r="MHX25" s="152"/>
      <c r="MHY25" s="152"/>
      <c r="MHZ25" s="152"/>
      <c r="MIA25" s="152"/>
      <c r="MIB25" s="152"/>
      <c r="MIC25" s="152"/>
      <c r="MID25" s="152"/>
      <c r="MIE25" s="152"/>
      <c r="MIF25" s="152"/>
      <c r="MIG25" s="152"/>
      <c r="MIH25" s="152"/>
      <c r="MII25" s="152"/>
      <c r="MIJ25" s="152"/>
      <c r="MIK25" s="152"/>
      <c r="MIL25" s="152"/>
      <c r="MIM25" s="152"/>
      <c r="MIN25" s="152"/>
      <c r="MIO25" s="152"/>
      <c r="MIP25" s="152"/>
      <c r="MIQ25" s="152"/>
      <c r="MIR25" s="152"/>
      <c r="MIS25" s="152"/>
      <c r="MIT25" s="152"/>
      <c r="MIU25" s="152"/>
      <c r="MIV25" s="152"/>
      <c r="MIW25" s="152"/>
      <c r="MIX25" s="152"/>
      <c r="MIY25" s="152"/>
      <c r="MIZ25" s="152"/>
      <c r="MJA25" s="152"/>
      <c r="MJB25" s="152"/>
      <c r="MJC25" s="152"/>
      <c r="MJD25" s="152"/>
      <c r="MJE25" s="152"/>
      <c r="MJF25" s="152"/>
      <c r="MJG25" s="152"/>
      <c r="MJH25" s="152"/>
      <c r="MJI25" s="152"/>
      <c r="MJJ25" s="152"/>
      <c r="MJK25" s="152"/>
      <c r="MJL25" s="152"/>
      <c r="MJM25" s="152"/>
      <c r="MJN25" s="152"/>
      <c r="MJO25" s="152"/>
      <c r="MJP25" s="152"/>
      <c r="MJQ25" s="152"/>
      <c r="MJR25" s="152"/>
      <c r="MJS25" s="152"/>
      <c r="MJT25" s="152"/>
      <c r="MJU25" s="152"/>
      <c r="MJV25" s="152"/>
      <c r="MJW25" s="152"/>
      <c r="MJX25" s="152"/>
      <c r="MJY25" s="152"/>
      <c r="MJZ25" s="152"/>
      <c r="MKA25" s="152"/>
      <c r="MKB25" s="152"/>
      <c r="MKC25" s="152"/>
      <c r="MKD25" s="152"/>
      <c r="MKE25" s="152"/>
      <c r="MKF25" s="152"/>
      <c r="MKG25" s="152"/>
      <c r="MKH25" s="152"/>
      <c r="MKI25" s="152"/>
      <c r="MKJ25" s="152"/>
      <c r="MKK25" s="152"/>
      <c r="MKL25" s="152"/>
      <c r="MKM25" s="152"/>
      <c r="MKN25" s="152"/>
      <c r="MKO25" s="152"/>
      <c r="MKP25" s="152"/>
      <c r="MKQ25" s="152"/>
      <c r="MKR25" s="152"/>
      <c r="MKS25" s="152"/>
      <c r="MKT25" s="152"/>
      <c r="MKU25" s="152"/>
      <c r="MKV25" s="152"/>
      <c r="MKW25" s="152"/>
      <c r="MKX25" s="152"/>
      <c r="MKY25" s="152"/>
      <c r="MKZ25" s="152"/>
      <c r="MLA25" s="152"/>
      <c r="MLB25" s="152"/>
      <c r="MLC25" s="152"/>
      <c r="MLD25" s="152"/>
      <c r="MLE25" s="152"/>
      <c r="MLF25" s="152"/>
      <c r="MLG25" s="152"/>
      <c r="MLH25" s="152"/>
      <c r="MLI25" s="152"/>
      <c r="MLJ25" s="152"/>
      <c r="MLK25" s="152"/>
      <c r="MLL25" s="152"/>
      <c r="MLM25" s="152"/>
      <c r="MLN25" s="152"/>
      <c r="MLO25" s="152"/>
      <c r="MLP25" s="152"/>
      <c r="MLQ25" s="152"/>
      <c r="MLR25" s="152"/>
      <c r="MLS25" s="152"/>
      <c r="MLT25" s="152"/>
      <c r="MLU25" s="152"/>
      <c r="MLV25" s="152"/>
      <c r="MLW25" s="152"/>
      <c r="MLX25" s="152"/>
      <c r="MLY25" s="152"/>
      <c r="MLZ25" s="152"/>
      <c r="MMA25" s="152"/>
      <c r="MMB25" s="152"/>
      <c r="MMC25" s="152"/>
      <c r="MMD25" s="152"/>
      <c r="MME25" s="152"/>
      <c r="MMF25" s="152"/>
      <c r="MMG25" s="152"/>
      <c r="MMH25" s="152"/>
      <c r="MMI25" s="152"/>
      <c r="MMJ25" s="152"/>
      <c r="MMK25" s="152"/>
      <c r="MML25" s="152"/>
      <c r="MMM25" s="152"/>
      <c r="MMN25" s="152"/>
      <c r="MMO25" s="152"/>
      <c r="MMP25" s="152"/>
      <c r="MMQ25" s="152"/>
      <c r="MMR25" s="152"/>
      <c r="MMS25" s="152"/>
      <c r="MMT25" s="152"/>
      <c r="MMU25" s="152"/>
      <c r="MMV25" s="152"/>
      <c r="MMW25" s="152"/>
      <c r="MMX25" s="152"/>
      <c r="MMY25" s="152"/>
      <c r="MMZ25" s="152"/>
      <c r="MNA25" s="152"/>
      <c r="MNB25" s="152"/>
      <c r="MNC25" s="152"/>
      <c r="MND25" s="152"/>
      <c r="MNE25" s="152"/>
      <c r="MNF25" s="152"/>
      <c r="MNG25" s="152"/>
      <c r="MNH25" s="152"/>
      <c r="MNI25" s="152"/>
      <c r="MNJ25" s="152"/>
      <c r="MNK25" s="152"/>
      <c r="MNL25" s="152"/>
      <c r="MNM25" s="152"/>
      <c r="MNN25" s="152"/>
      <c r="MNO25" s="152"/>
      <c r="MNP25" s="152"/>
      <c r="MNQ25" s="152"/>
      <c r="MNR25" s="152"/>
      <c r="MNS25" s="152"/>
      <c r="MNT25" s="152"/>
      <c r="MNU25" s="152"/>
      <c r="MNV25" s="152"/>
      <c r="MNW25" s="152"/>
      <c r="MNX25" s="152"/>
      <c r="MNY25" s="152"/>
      <c r="MNZ25" s="152"/>
      <c r="MOA25" s="152"/>
      <c r="MOB25" s="152"/>
      <c r="MOC25" s="152"/>
      <c r="MOD25" s="152"/>
      <c r="MOE25" s="152"/>
      <c r="MOF25" s="152"/>
      <c r="MOG25" s="152"/>
      <c r="MOH25" s="152"/>
      <c r="MOI25" s="152"/>
      <c r="MOJ25" s="152"/>
      <c r="MOK25" s="152"/>
      <c r="MOL25" s="152"/>
      <c r="MOM25" s="152"/>
      <c r="MON25" s="152"/>
      <c r="MOO25" s="152"/>
      <c r="MOP25" s="152"/>
      <c r="MOQ25" s="152"/>
      <c r="MOR25" s="152"/>
      <c r="MOS25" s="152"/>
      <c r="MOT25" s="152"/>
      <c r="MOU25" s="152"/>
      <c r="MOV25" s="152"/>
      <c r="MOW25" s="152"/>
      <c r="MOX25" s="152"/>
      <c r="MOY25" s="152"/>
      <c r="MOZ25" s="152"/>
      <c r="MPA25" s="152"/>
      <c r="MPB25" s="152"/>
      <c r="MPC25" s="152"/>
      <c r="MPD25" s="152"/>
      <c r="MPE25" s="152"/>
      <c r="MPF25" s="152"/>
      <c r="MPG25" s="152"/>
      <c r="MPH25" s="152"/>
      <c r="MPI25" s="152"/>
      <c r="MPJ25" s="152"/>
      <c r="MPK25" s="152"/>
      <c r="MPL25" s="152"/>
      <c r="MPM25" s="152"/>
      <c r="MPN25" s="152"/>
      <c r="MPO25" s="152"/>
      <c r="MPP25" s="152"/>
      <c r="MPQ25" s="152"/>
      <c r="MPR25" s="152"/>
      <c r="MPS25" s="152"/>
      <c r="MPT25" s="152"/>
      <c r="MPU25" s="152"/>
      <c r="MPV25" s="152"/>
      <c r="MPW25" s="152"/>
      <c r="MPX25" s="152"/>
      <c r="MPY25" s="152"/>
      <c r="MPZ25" s="152"/>
      <c r="MQA25" s="152"/>
      <c r="MQB25" s="152"/>
      <c r="MQC25" s="152"/>
      <c r="MQD25" s="152"/>
      <c r="MQE25" s="152"/>
      <c r="MQF25" s="152"/>
      <c r="MQG25" s="152"/>
      <c r="MQH25" s="152"/>
      <c r="MQI25" s="152"/>
      <c r="MQJ25" s="152"/>
      <c r="MQK25" s="152"/>
      <c r="MQL25" s="152"/>
      <c r="MQM25" s="152"/>
      <c r="MQN25" s="152"/>
      <c r="MQO25" s="152"/>
      <c r="MQP25" s="152"/>
      <c r="MQQ25" s="152"/>
      <c r="MQR25" s="152"/>
      <c r="MQS25" s="152"/>
      <c r="MQT25" s="152"/>
      <c r="MQU25" s="152"/>
      <c r="MQV25" s="152"/>
      <c r="MQW25" s="152"/>
      <c r="MQX25" s="152"/>
      <c r="MQY25" s="152"/>
      <c r="MQZ25" s="152"/>
      <c r="MRA25" s="152"/>
      <c r="MRB25" s="152"/>
      <c r="MRC25" s="152"/>
      <c r="MRD25" s="152"/>
      <c r="MRE25" s="152"/>
      <c r="MRF25" s="152"/>
      <c r="MRG25" s="152"/>
      <c r="MRH25" s="152"/>
      <c r="MRI25" s="152"/>
      <c r="MRJ25" s="152"/>
      <c r="MRK25" s="152"/>
      <c r="MRL25" s="152"/>
      <c r="MRM25" s="152"/>
      <c r="MRN25" s="152"/>
      <c r="MRO25" s="152"/>
      <c r="MRP25" s="152"/>
      <c r="MRQ25" s="152"/>
      <c r="MRR25" s="152"/>
      <c r="MRS25" s="152"/>
      <c r="MRT25" s="152"/>
      <c r="MRU25" s="152"/>
      <c r="MRV25" s="152"/>
      <c r="MRW25" s="152"/>
      <c r="MRX25" s="152"/>
      <c r="MRY25" s="152"/>
      <c r="MRZ25" s="152"/>
      <c r="MSA25" s="152"/>
      <c r="MSB25" s="152"/>
      <c r="MSC25" s="152"/>
      <c r="MSD25" s="152"/>
      <c r="MSE25" s="152"/>
      <c r="MSF25" s="152"/>
      <c r="MSG25" s="152"/>
      <c r="MSH25" s="152"/>
      <c r="MSI25" s="152"/>
      <c r="MSJ25" s="152"/>
      <c r="MSK25" s="152"/>
      <c r="MSL25" s="152"/>
      <c r="MSM25" s="152"/>
      <c r="MSN25" s="152"/>
      <c r="MSO25" s="152"/>
      <c r="MSP25" s="152"/>
      <c r="MSQ25" s="152"/>
      <c r="MSR25" s="152"/>
      <c r="MSS25" s="152"/>
      <c r="MST25" s="152"/>
      <c r="MSU25" s="152"/>
      <c r="MSV25" s="152"/>
      <c r="MSW25" s="152"/>
      <c r="MSX25" s="152"/>
      <c r="MSY25" s="152"/>
      <c r="MSZ25" s="152"/>
      <c r="MTA25" s="152"/>
      <c r="MTB25" s="152"/>
      <c r="MTC25" s="152"/>
      <c r="MTD25" s="152"/>
      <c r="MTE25" s="152"/>
      <c r="MTF25" s="152"/>
      <c r="MTG25" s="152"/>
      <c r="MTH25" s="152"/>
      <c r="MTI25" s="152"/>
      <c r="MTJ25" s="152"/>
      <c r="MTK25" s="152"/>
      <c r="MTL25" s="152"/>
      <c r="MTM25" s="152"/>
      <c r="MTN25" s="152"/>
      <c r="MTO25" s="152"/>
      <c r="MTP25" s="152"/>
      <c r="MTQ25" s="152"/>
      <c r="MTR25" s="152"/>
      <c r="MTS25" s="152"/>
      <c r="MTT25" s="152"/>
      <c r="MTU25" s="152"/>
      <c r="MTV25" s="152"/>
      <c r="MTW25" s="152"/>
      <c r="MTX25" s="152"/>
      <c r="MTY25" s="152"/>
      <c r="MTZ25" s="152"/>
      <c r="MUA25" s="152"/>
      <c r="MUB25" s="152"/>
      <c r="MUC25" s="152"/>
      <c r="MUD25" s="152"/>
      <c r="MUE25" s="152"/>
      <c r="MUF25" s="152"/>
      <c r="MUG25" s="152"/>
      <c r="MUH25" s="152"/>
      <c r="MUI25" s="152"/>
      <c r="MUJ25" s="152"/>
      <c r="MUK25" s="152"/>
      <c r="MUL25" s="152"/>
      <c r="MUM25" s="152"/>
      <c r="MUN25" s="152"/>
      <c r="MUO25" s="152"/>
      <c r="MUP25" s="152"/>
      <c r="MUQ25" s="152"/>
      <c r="MUR25" s="152"/>
      <c r="MUS25" s="152"/>
      <c r="MUT25" s="152"/>
      <c r="MUU25" s="152"/>
      <c r="MUV25" s="152"/>
      <c r="MUW25" s="152"/>
      <c r="MUX25" s="152"/>
      <c r="MUY25" s="152"/>
      <c r="MUZ25" s="152"/>
      <c r="MVA25" s="152"/>
      <c r="MVB25" s="152"/>
      <c r="MVC25" s="152"/>
      <c r="MVD25" s="152"/>
      <c r="MVE25" s="152"/>
      <c r="MVF25" s="152"/>
      <c r="MVG25" s="152"/>
      <c r="MVH25" s="152"/>
      <c r="MVI25" s="152"/>
      <c r="MVJ25" s="152"/>
      <c r="MVK25" s="152"/>
      <c r="MVL25" s="152"/>
      <c r="MVM25" s="152"/>
      <c r="MVN25" s="152"/>
      <c r="MVO25" s="152"/>
      <c r="MVP25" s="152"/>
      <c r="MVQ25" s="152"/>
      <c r="MVR25" s="152"/>
      <c r="MVS25" s="152"/>
      <c r="MVT25" s="152"/>
      <c r="MVU25" s="152"/>
      <c r="MVV25" s="152"/>
      <c r="MVW25" s="152"/>
      <c r="MVX25" s="152"/>
      <c r="MVY25" s="152"/>
      <c r="MVZ25" s="152"/>
      <c r="MWA25" s="152"/>
      <c r="MWB25" s="152"/>
      <c r="MWC25" s="152"/>
      <c r="MWD25" s="152"/>
      <c r="MWE25" s="152"/>
      <c r="MWF25" s="152"/>
      <c r="MWG25" s="152"/>
      <c r="MWH25" s="152"/>
      <c r="MWI25" s="152"/>
      <c r="MWJ25" s="152"/>
      <c r="MWK25" s="152"/>
      <c r="MWL25" s="152"/>
      <c r="MWM25" s="152"/>
      <c r="MWN25" s="152"/>
      <c r="MWO25" s="152"/>
      <c r="MWP25" s="152"/>
      <c r="MWQ25" s="152"/>
      <c r="MWR25" s="152"/>
      <c r="MWS25" s="152"/>
      <c r="MWT25" s="152"/>
      <c r="MWU25" s="152"/>
      <c r="MWV25" s="152"/>
      <c r="MWW25" s="152"/>
      <c r="MWX25" s="152"/>
      <c r="MWY25" s="152"/>
      <c r="MWZ25" s="152"/>
      <c r="MXA25" s="152"/>
      <c r="MXB25" s="152"/>
      <c r="MXC25" s="152"/>
      <c r="MXD25" s="152"/>
      <c r="MXE25" s="152"/>
      <c r="MXF25" s="152"/>
      <c r="MXG25" s="152"/>
      <c r="MXH25" s="152"/>
      <c r="MXI25" s="152"/>
      <c r="MXJ25" s="152"/>
      <c r="MXK25" s="152"/>
      <c r="MXL25" s="152"/>
      <c r="MXM25" s="152"/>
      <c r="MXN25" s="152"/>
      <c r="MXO25" s="152"/>
      <c r="MXP25" s="152"/>
      <c r="MXQ25" s="152"/>
      <c r="MXR25" s="152"/>
      <c r="MXS25" s="152"/>
      <c r="MXT25" s="152"/>
      <c r="MXU25" s="152"/>
      <c r="MXV25" s="152"/>
      <c r="MXW25" s="152"/>
      <c r="MXX25" s="152"/>
      <c r="MXY25" s="152"/>
      <c r="MXZ25" s="152"/>
      <c r="MYA25" s="152"/>
      <c r="MYB25" s="152"/>
      <c r="MYC25" s="152"/>
      <c r="MYD25" s="152"/>
      <c r="MYE25" s="152"/>
      <c r="MYF25" s="152"/>
      <c r="MYG25" s="152"/>
      <c r="MYH25" s="152"/>
      <c r="MYI25" s="152"/>
      <c r="MYJ25" s="152"/>
      <c r="MYK25" s="152"/>
      <c r="MYL25" s="152"/>
      <c r="MYM25" s="152"/>
      <c r="MYN25" s="152"/>
      <c r="MYO25" s="152"/>
      <c r="MYP25" s="152"/>
      <c r="MYQ25" s="152"/>
      <c r="MYR25" s="152"/>
      <c r="MYS25" s="152"/>
      <c r="MYT25" s="152"/>
      <c r="MYU25" s="152"/>
      <c r="MYV25" s="152"/>
      <c r="MYW25" s="152"/>
      <c r="MYX25" s="152"/>
      <c r="MYY25" s="152"/>
      <c r="MYZ25" s="152"/>
      <c r="MZA25" s="152"/>
      <c r="MZB25" s="152"/>
      <c r="MZC25" s="152"/>
      <c r="MZD25" s="152"/>
      <c r="MZE25" s="152"/>
      <c r="MZF25" s="152"/>
      <c r="MZG25" s="152"/>
      <c r="MZH25" s="152"/>
      <c r="MZI25" s="152"/>
      <c r="MZJ25" s="152"/>
      <c r="MZK25" s="152"/>
      <c r="MZL25" s="152"/>
      <c r="MZM25" s="152"/>
      <c r="MZN25" s="152"/>
      <c r="MZO25" s="152"/>
      <c r="MZP25" s="152"/>
      <c r="MZQ25" s="152"/>
      <c r="MZR25" s="152"/>
      <c r="MZS25" s="152"/>
      <c r="MZT25" s="152"/>
      <c r="MZU25" s="152"/>
      <c r="MZV25" s="152"/>
      <c r="MZW25" s="152"/>
      <c r="MZX25" s="152"/>
      <c r="MZY25" s="152"/>
      <c r="MZZ25" s="152"/>
      <c r="NAA25" s="152"/>
      <c r="NAB25" s="152"/>
      <c r="NAC25" s="152"/>
      <c r="NAD25" s="152"/>
      <c r="NAE25" s="152"/>
      <c r="NAF25" s="152"/>
      <c r="NAG25" s="152"/>
      <c r="NAH25" s="152"/>
      <c r="NAI25" s="152"/>
      <c r="NAJ25" s="152"/>
      <c r="NAK25" s="152"/>
      <c r="NAL25" s="152"/>
      <c r="NAM25" s="152"/>
      <c r="NAN25" s="152"/>
      <c r="NAO25" s="152"/>
      <c r="NAP25" s="152"/>
      <c r="NAQ25" s="152"/>
      <c r="NAR25" s="152"/>
      <c r="NAS25" s="152"/>
      <c r="NAT25" s="152"/>
      <c r="NAU25" s="152"/>
      <c r="NAV25" s="152"/>
      <c r="NAW25" s="152"/>
      <c r="NAX25" s="152"/>
      <c r="NAY25" s="152"/>
      <c r="NAZ25" s="152"/>
      <c r="NBA25" s="152"/>
      <c r="NBB25" s="152"/>
      <c r="NBC25" s="152"/>
      <c r="NBD25" s="152"/>
      <c r="NBE25" s="152"/>
      <c r="NBF25" s="152"/>
      <c r="NBG25" s="152"/>
      <c r="NBH25" s="152"/>
      <c r="NBI25" s="152"/>
      <c r="NBJ25" s="152"/>
      <c r="NBK25" s="152"/>
      <c r="NBL25" s="152"/>
      <c r="NBM25" s="152"/>
      <c r="NBN25" s="152"/>
      <c r="NBO25" s="152"/>
      <c r="NBP25" s="152"/>
      <c r="NBQ25" s="152"/>
      <c r="NBR25" s="152"/>
      <c r="NBS25" s="152"/>
      <c r="NBT25" s="152"/>
      <c r="NBU25" s="152"/>
      <c r="NBV25" s="152"/>
      <c r="NBW25" s="152"/>
      <c r="NBX25" s="152"/>
      <c r="NBY25" s="152"/>
      <c r="NBZ25" s="152"/>
      <c r="NCA25" s="152"/>
      <c r="NCB25" s="152"/>
      <c r="NCC25" s="152"/>
      <c r="NCD25" s="152"/>
      <c r="NCE25" s="152"/>
      <c r="NCF25" s="152"/>
      <c r="NCG25" s="152"/>
      <c r="NCH25" s="152"/>
      <c r="NCI25" s="152"/>
      <c r="NCJ25" s="152"/>
      <c r="NCK25" s="152"/>
      <c r="NCL25" s="152"/>
      <c r="NCM25" s="152"/>
      <c r="NCN25" s="152"/>
      <c r="NCO25" s="152"/>
      <c r="NCP25" s="152"/>
      <c r="NCQ25" s="152"/>
      <c r="NCR25" s="152"/>
      <c r="NCS25" s="152"/>
      <c r="NCT25" s="152"/>
      <c r="NCU25" s="152"/>
      <c r="NCV25" s="152"/>
      <c r="NCW25" s="152"/>
      <c r="NCX25" s="152"/>
      <c r="NCY25" s="152"/>
      <c r="NCZ25" s="152"/>
      <c r="NDA25" s="152"/>
      <c r="NDB25" s="152"/>
      <c r="NDC25" s="152"/>
      <c r="NDD25" s="152"/>
      <c r="NDE25" s="152"/>
      <c r="NDF25" s="152"/>
      <c r="NDG25" s="152"/>
      <c r="NDH25" s="152"/>
      <c r="NDI25" s="152"/>
      <c r="NDJ25" s="152"/>
      <c r="NDK25" s="152"/>
      <c r="NDL25" s="152"/>
      <c r="NDM25" s="152"/>
      <c r="NDN25" s="152"/>
      <c r="NDO25" s="152"/>
      <c r="NDP25" s="152"/>
      <c r="NDQ25" s="152"/>
      <c r="NDR25" s="152"/>
      <c r="NDS25" s="152"/>
      <c r="NDT25" s="152"/>
      <c r="NDU25" s="152"/>
      <c r="NDV25" s="152"/>
      <c r="NDW25" s="152"/>
      <c r="NDX25" s="152"/>
      <c r="NDY25" s="152"/>
      <c r="NDZ25" s="152"/>
      <c r="NEA25" s="152"/>
      <c r="NEB25" s="152"/>
      <c r="NEC25" s="152"/>
      <c r="NED25" s="152"/>
      <c r="NEE25" s="152"/>
      <c r="NEF25" s="152"/>
      <c r="NEG25" s="152"/>
      <c r="NEH25" s="152"/>
      <c r="NEI25" s="152"/>
      <c r="NEJ25" s="152"/>
      <c r="NEK25" s="152"/>
      <c r="NEL25" s="152"/>
      <c r="NEM25" s="152"/>
      <c r="NEN25" s="152"/>
      <c r="NEO25" s="152"/>
      <c r="NEP25" s="152"/>
      <c r="NEQ25" s="152"/>
      <c r="NER25" s="152"/>
      <c r="NES25" s="152"/>
      <c r="NET25" s="152"/>
      <c r="NEU25" s="152"/>
      <c r="NEV25" s="152"/>
      <c r="NEW25" s="152"/>
      <c r="NEX25" s="152"/>
      <c r="NEY25" s="152"/>
      <c r="NEZ25" s="152"/>
      <c r="NFA25" s="152"/>
      <c r="NFB25" s="152"/>
      <c r="NFC25" s="152"/>
      <c r="NFD25" s="152"/>
      <c r="NFE25" s="152"/>
      <c r="NFF25" s="152"/>
      <c r="NFG25" s="152"/>
      <c r="NFH25" s="152"/>
      <c r="NFI25" s="152"/>
      <c r="NFJ25" s="152"/>
      <c r="NFK25" s="152"/>
      <c r="NFL25" s="152"/>
      <c r="NFM25" s="152"/>
      <c r="NFN25" s="152"/>
      <c r="NFO25" s="152"/>
      <c r="NFP25" s="152"/>
      <c r="NFQ25" s="152"/>
      <c r="NFR25" s="152"/>
      <c r="NFS25" s="152"/>
      <c r="NFT25" s="152"/>
      <c r="NFU25" s="152"/>
      <c r="NFV25" s="152"/>
      <c r="NFW25" s="152"/>
      <c r="NFX25" s="152"/>
      <c r="NFY25" s="152"/>
      <c r="NFZ25" s="152"/>
      <c r="NGA25" s="152"/>
      <c r="NGB25" s="152"/>
      <c r="NGC25" s="152"/>
      <c r="NGD25" s="152"/>
      <c r="NGE25" s="152"/>
      <c r="NGF25" s="152"/>
      <c r="NGG25" s="152"/>
      <c r="NGH25" s="152"/>
      <c r="NGI25" s="152"/>
      <c r="NGJ25" s="152"/>
      <c r="NGK25" s="152"/>
      <c r="NGL25" s="152"/>
      <c r="NGM25" s="152"/>
      <c r="NGN25" s="152"/>
      <c r="NGO25" s="152"/>
      <c r="NGP25" s="152"/>
      <c r="NGQ25" s="152"/>
      <c r="NGR25" s="152"/>
      <c r="NGS25" s="152"/>
      <c r="NGT25" s="152"/>
      <c r="NGU25" s="152"/>
      <c r="NGV25" s="152"/>
      <c r="NGW25" s="152"/>
      <c r="NGX25" s="152"/>
      <c r="NGY25" s="152"/>
      <c r="NGZ25" s="152"/>
      <c r="NHA25" s="152"/>
      <c r="NHB25" s="152"/>
      <c r="NHC25" s="152"/>
      <c r="NHD25" s="152"/>
      <c r="NHE25" s="152"/>
      <c r="NHF25" s="152"/>
      <c r="NHG25" s="152"/>
      <c r="NHH25" s="152"/>
      <c r="NHI25" s="152"/>
      <c r="NHJ25" s="152"/>
      <c r="NHK25" s="152"/>
      <c r="NHL25" s="152"/>
      <c r="NHM25" s="152"/>
      <c r="NHN25" s="152"/>
      <c r="NHO25" s="152"/>
      <c r="NHP25" s="152"/>
      <c r="NHQ25" s="152"/>
      <c r="NHR25" s="152"/>
      <c r="NHS25" s="152"/>
      <c r="NHT25" s="152"/>
      <c r="NHU25" s="152"/>
      <c r="NHV25" s="152"/>
      <c r="NHW25" s="152"/>
      <c r="NHX25" s="152"/>
      <c r="NHY25" s="152"/>
      <c r="NHZ25" s="152"/>
      <c r="NIA25" s="152"/>
      <c r="NIB25" s="152"/>
      <c r="NIC25" s="152"/>
      <c r="NID25" s="152"/>
      <c r="NIE25" s="152"/>
      <c r="NIF25" s="152"/>
      <c r="NIG25" s="152"/>
      <c r="NIH25" s="152"/>
      <c r="NII25" s="152"/>
      <c r="NIJ25" s="152"/>
      <c r="NIK25" s="152"/>
      <c r="NIL25" s="152"/>
      <c r="NIM25" s="152"/>
      <c r="NIN25" s="152"/>
      <c r="NIO25" s="152"/>
      <c r="NIP25" s="152"/>
      <c r="NIQ25" s="152"/>
      <c r="NIR25" s="152"/>
      <c r="NIS25" s="152"/>
      <c r="NIT25" s="152"/>
      <c r="NIU25" s="152"/>
      <c r="NIV25" s="152"/>
      <c r="NIW25" s="152"/>
      <c r="NIX25" s="152"/>
      <c r="NIY25" s="152"/>
      <c r="NIZ25" s="152"/>
      <c r="NJA25" s="152"/>
      <c r="NJB25" s="152"/>
      <c r="NJC25" s="152"/>
      <c r="NJD25" s="152"/>
      <c r="NJE25" s="152"/>
      <c r="NJF25" s="152"/>
      <c r="NJG25" s="152"/>
      <c r="NJH25" s="152"/>
      <c r="NJI25" s="152"/>
      <c r="NJJ25" s="152"/>
      <c r="NJK25" s="152"/>
      <c r="NJL25" s="152"/>
      <c r="NJM25" s="152"/>
      <c r="NJN25" s="152"/>
      <c r="NJO25" s="152"/>
      <c r="NJP25" s="152"/>
      <c r="NJQ25" s="152"/>
      <c r="NJR25" s="152"/>
      <c r="NJS25" s="152"/>
      <c r="NJT25" s="152"/>
      <c r="NJU25" s="152"/>
      <c r="NJV25" s="152"/>
      <c r="NJW25" s="152"/>
      <c r="NJX25" s="152"/>
      <c r="NJY25" s="152"/>
      <c r="NJZ25" s="152"/>
      <c r="NKA25" s="152"/>
      <c r="NKB25" s="152"/>
      <c r="NKC25" s="152"/>
      <c r="NKD25" s="152"/>
      <c r="NKE25" s="152"/>
      <c r="NKF25" s="152"/>
      <c r="NKG25" s="152"/>
      <c r="NKH25" s="152"/>
      <c r="NKI25" s="152"/>
      <c r="NKJ25" s="152"/>
      <c r="NKK25" s="152"/>
      <c r="NKL25" s="152"/>
      <c r="NKM25" s="152"/>
      <c r="NKN25" s="152"/>
      <c r="NKO25" s="152"/>
      <c r="NKP25" s="152"/>
      <c r="NKQ25" s="152"/>
      <c r="NKR25" s="152"/>
      <c r="NKS25" s="152"/>
      <c r="NKT25" s="152"/>
      <c r="NKU25" s="152"/>
      <c r="NKV25" s="152"/>
      <c r="NKW25" s="152"/>
      <c r="NKX25" s="152"/>
      <c r="NKY25" s="152"/>
      <c r="NKZ25" s="152"/>
      <c r="NLA25" s="152"/>
      <c r="NLB25" s="152"/>
      <c r="NLC25" s="152"/>
      <c r="NLD25" s="152"/>
      <c r="NLE25" s="152"/>
      <c r="NLF25" s="152"/>
      <c r="NLG25" s="152"/>
      <c r="NLH25" s="152"/>
      <c r="NLI25" s="152"/>
      <c r="NLJ25" s="152"/>
      <c r="NLK25" s="152"/>
      <c r="NLL25" s="152"/>
      <c r="NLM25" s="152"/>
      <c r="NLN25" s="152"/>
      <c r="NLO25" s="152"/>
      <c r="NLP25" s="152"/>
      <c r="NLQ25" s="152"/>
      <c r="NLR25" s="152"/>
      <c r="NLS25" s="152"/>
      <c r="NLT25" s="152"/>
      <c r="NLU25" s="152"/>
      <c r="NLV25" s="152"/>
      <c r="NLW25" s="152"/>
      <c r="NLX25" s="152"/>
      <c r="NLY25" s="152"/>
      <c r="NLZ25" s="152"/>
      <c r="NMA25" s="152"/>
      <c r="NMB25" s="152"/>
      <c r="NMC25" s="152"/>
      <c r="NMD25" s="152"/>
      <c r="NME25" s="152"/>
      <c r="NMF25" s="152"/>
      <c r="NMG25" s="152"/>
      <c r="NMH25" s="152"/>
      <c r="NMI25" s="152"/>
      <c r="NMJ25" s="152"/>
      <c r="NMK25" s="152"/>
      <c r="NML25" s="152"/>
      <c r="NMM25" s="152"/>
      <c r="NMN25" s="152"/>
      <c r="NMO25" s="152"/>
      <c r="NMP25" s="152"/>
      <c r="NMQ25" s="152"/>
      <c r="NMR25" s="152"/>
      <c r="NMS25" s="152"/>
      <c r="NMT25" s="152"/>
      <c r="NMU25" s="152"/>
      <c r="NMV25" s="152"/>
      <c r="NMW25" s="152"/>
      <c r="NMX25" s="152"/>
      <c r="NMY25" s="152"/>
      <c r="NMZ25" s="152"/>
      <c r="NNA25" s="152"/>
      <c r="NNB25" s="152"/>
      <c r="NNC25" s="152"/>
      <c r="NND25" s="152"/>
      <c r="NNE25" s="152"/>
      <c r="NNF25" s="152"/>
      <c r="NNG25" s="152"/>
      <c r="NNH25" s="152"/>
      <c r="NNI25" s="152"/>
      <c r="NNJ25" s="152"/>
      <c r="NNK25" s="152"/>
      <c r="NNL25" s="152"/>
      <c r="NNM25" s="152"/>
      <c r="NNN25" s="152"/>
      <c r="NNO25" s="152"/>
      <c r="NNP25" s="152"/>
      <c r="NNQ25" s="152"/>
      <c r="NNR25" s="152"/>
      <c r="NNS25" s="152"/>
      <c r="NNT25" s="152"/>
      <c r="NNU25" s="152"/>
      <c r="NNV25" s="152"/>
      <c r="NNW25" s="152"/>
      <c r="NNX25" s="152"/>
      <c r="NNY25" s="152"/>
      <c r="NNZ25" s="152"/>
      <c r="NOA25" s="152"/>
      <c r="NOB25" s="152"/>
      <c r="NOC25" s="152"/>
      <c r="NOD25" s="152"/>
      <c r="NOE25" s="152"/>
      <c r="NOF25" s="152"/>
      <c r="NOG25" s="152"/>
      <c r="NOH25" s="152"/>
      <c r="NOI25" s="152"/>
      <c r="NOJ25" s="152"/>
      <c r="NOK25" s="152"/>
      <c r="NOL25" s="152"/>
      <c r="NOM25" s="152"/>
      <c r="NON25" s="152"/>
      <c r="NOO25" s="152"/>
      <c r="NOP25" s="152"/>
      <c r="NOQ25" s="152"/>
      <c r="NOR25" s="152"/>
      <c r="NOS25" s="152"/>
      <c r="NOT25" s="152"/>
      <c r="NOU25" s="152"/>
      <c r="NOV25" s="152"/>
      <c r="NOW25" s="152"/>
      <c r="NOX25" s="152"/>
      <c r="NOY25" s="152"/>
      <c r="NOZ25" s="152"/>
      <c r="NPA25" s="152"/>
      <c r="NPB25" s="152"/>
      <c r="NPC25" s="152"/>
      <c r="NPD25" s="152"/>
      <c r="NPE25" s="152"/>
      <c r="NPF25" s="152"/>
      <c r="NPG25" s="152"/>
      <c r="NPH25" s="152"/>
      <c r="NPI25" s="152"/>
      <c r="NPJ25" s="152"/>
      <c r="NPK25" s="152"/>
      <c r="NPL25" s="152"/>
      <c r="NPM25" s="152"/>
      <c r="NPN25" s="152"/>
      <c r="NPO25" s="152"/>
      <c r="NPP25" s="152"/>
      <c r="NPQ25" s="152"/>
      <c r="NPR25" s="152"/>
      <c r="NPS25" s="152"/>
      <c r="NPT25" s="152"/>
      <c r="NPU25" s="152"/>
      <c r="NPV25" s="152"/>
      <c r="NPW25" s="152"/>
      <c r="NPX25" s="152"/>
      <c r="NPY25" s="152"/>
      <c r="NPZ25" s="152"/>
      <c r="NQA25" s="152"/>
      <c r="NQB25" s="152"/>
      <c r="NQC25" s="152"/>
      <c r="NQD25" s="152"/>
      <c r="NQE25" s="152"/>
      <c r="NQF25" s="152"/>
      <c r="NQG25" s="152"/>
      <c r="NQH25" s="152"/>
      <c r="NQI25" s="152"/>
      <c r="NQJ25" s="152"/>
      <c r="NQK25" s="152"/>
      <c r="NQL25" s="152"/>
      <c r="NQM25" s="152"/>
      <c r="NQN25" s="152"/>
      <c r="NQO25" s="152"/>
      <c r="NQP25" s="152"/>
      <c r="NQQ25" s="152"/>
      <c r="NQR25" s="152"/>
      <c r="NQS25" s="152"/>
      <c r="NQT25" s="152"/>
      <c r="NQU25" s="152"/>
      <c r="NQV25" s="152"/>
      <c r="NQW25" s="152"/>
      <c r="NQX25" s="152"/>
      <c r="NQY25" s="152"/>
      <c r="NQZ25" s="152"/>
      <c r="NRA25" s="152"/>
      <c r="NRB25" s="152"/>
      <c r="NRC25" s="152"/>
      <c r="NRD25" s="152"/>
      <c r="NRE25" s="152"/>
      <c r="NRF25" s="152"/>
      <c r="NRG25" s="152"/>
      <c r="NRH25" s="152"/>
      <c r="NRI25" s="152"/>
      <c r="NRJ25" s="152"/>
      <c r="NRK25" s="152"/>
      <c r="NRL25" s="152"/>
      <c r="NRM25" s="152"/>
      <c r="NRN25" s="152"/>
      <c r="NRO25" s="152"/>
      <c r="NRP25" s="152"/>
      <c r="NRQ25" s="152"/>
      <c r="NRR25" s="152"/>
      <c r="NRS25" s="152"/>
      <c r="NRT25" s="152"/>
      <c r="NRU25" s="152"/>
      <c r="NRV25" s="152"/>
      <c r="NRW25" s="152"/>
      <c r="NRX25" s="152"/>
      <c r="NRY25" s="152"/>
      <c r="NRZ25" s="152"/>
      <c r="NSA25" s="152"/>
      <c r="NSB25" s="152"/>
      <c r="NSC25" s="152"/>
      <c r="NSD25" s="152"/>
      <c r="NSE25" s="152"/>
      <c r="NSF25" s="152"/>
      <c r="NSG25" s="152"/>
      <c r="NSH25" s="152"/>
      <c r="NSI25" s="152"/>
      <c r="NSJ25" s="152"/>
      <c r="NSK25" s="152"/>
      <c r="NSL25" s="152"/>
      <c r="NSM25" s="152"/>
      <c r="NSN25" s="152"/>
      <c r="NSO25" s="152"/>
      <c r="NSP25" s="152"/>
      <c r="NSQ25" s="152"/>
      <c r="NSR25" s="152"/>
      <c r="NSS25" s="152"/>
      <c r="NST25" s="152"/>
      <c r="NSU25" s="152"/>
      <c r="NSV25" s="152"/>
      <c r="NSW25" s="152"/>
      <c r="NSX25" s="152"/>
      <c r="NSY25" s="152"/>
      <c r="NSZ25" s="152"/>
      <c r="NTA25" s="152"/>
      <c r="NTB25" s="152"/>
      <c r="NTC25" s="152"/>
      <c r="NTD25" s="152"/>
      <c r="NTE25" s="152"/>
      <c r="NTF25" s="152"/>
      <c r="NTG25" s="152"/>
      <c r="NTH25" s="152"/>
      <c r="NTI25" s="152"/>
      <c r="NTJ25" s="152"/>
      <c r="NTK25" s="152"/>
      <c r="NTL25" s="152"/>
      <c r="NTM25" s="152"/>
      <c r="NTN25" s="152"/>
      <c r="NTO25" s="152"/>
      <c r="NTP25" s="152"/>
      <c r="NTQ25" s="152"/>
      <c r="NTR25" s="152"/>
      <c r="NTS25" s="152"/>
      <c r="NTT25" s="152"/>
      <c r="NTU25" s="152"/>
      <c r="NTV25" s="152"/>
      <c r="NTW25" s="152"/>
      <c r="NTX25" s="152"/>
      <c r="NTY25" s="152"/>
      <c r="NTZ25" s="152"/>
      <c r="NUA25" s="152"/>
      <c r="NUB25" s="152"/>
      <c r="NUC25" s="152"/>
      <c r="NUD25" s="152"/>
      <c r="NUE25" s="152"/>
      <c r="NUF25" s="152"/>
      <c r="NUG25" s="152"/>
      <c r="NUH25" s="152"/>
      <c r="NUI25" s="152"/>
      <c r="NUJ25" s="152"/>
      <c r="NUK25" s="152"/>
      <c r="NUL25" s="152"/>
      <c r="NUM25" s="152"/>
      <c r="NUN25" s="152"/>
      <c r="NUO25" s="152"/>
      <c r="NUP25" s="152"/>
      <c r="NUQ25" s="152"/>
      <c r="NUR25" s="152"/>
      <c r="NUS25" s="152"/>
      <c r="NUT25" s="152"/>
      <c r="NUU25" s="152"/>
      <c r="NUV25" s="152"/>
      <c r="NUW25" s="152"/>
      <c r="NUX25" s="152"/>
      <c r="NUY25" s="152"/>
      <c r="NUZ25" s="152"/>
      <c r="NVA25" s="152"/>
      <c r="NVB25" s="152"/>
      <c r="NVC25" s="152"/>
      <c r="NVD25" s="152"/>
      <c r="NVE25" s="152"/>
      <c r="NVF25" s="152"/>
      <c r="NVG25" s="152"/>
      <c r="NVH25" s="152"/>
      <c r="NVI25" s="152"/>
      <c r="NVJ25" s="152"/>
      <c r="NVK25" s="152"/>
      <c r="NVL25" s="152"/>
      <c r="NVM25" s="152"/>
      <c r="NVN25" s="152"/>
      <c r="NVO25" s="152"/>
      <c r="NVP25" s="152"/>
      <c r="NVQ25" s="152"/>
      <c r="NVR25" s="152"/>
      <c r="NVS25" s="152"/>
      <c r="NVT25" s="152"/>
      <c r="NVU25" s="152"/>
      <c r="NVV25" s="152"/>
      <c r="NVW25" s="152"/>
      <c r="NVX25" s="152"/>
      <c r="NVY25" s="152"/>
      <c r="NVZ25" s="152"/>
      <c r="NWA25" s="152"/>
      <c r="NWB25" s="152"/>
      <c r="NWC25" s="152"/>
      <c r="NWD25" s="152"/>
      <c r="NWE25" s="152"/>
      <c r="NWF25" s="152"/>
      <c r="NWG25" s="152"/>
      <c r="NWH25" s="152"/>
      <c r="NWI25" s="152"/>
      <c r="NWJ25" s="152"/>
      <c r="NWK25" s="152"/>
      <c r="NWL25" s="152"/>
      <c r="NWM25" s="152"/>
      <c r="NWN25" s="152"/>
      <c r="NWO25" s="152"/>
      <c r="NWP25" s="152"/>
      <c r="NWQ25" s="152"/>
      <c r="NWR25" s="152"/>
      <c r="NWS25" s="152"/>
      <c r="NWT25" s="152"/>
      <c r="NWU25" s="152"/>
      <c r="NWV25" s="152"/>
      <c r="NWW25" s="152"/>
      <c r="NWX25" s="152"/>
      <c r="NWY25" s="152"/>
      <c r="NWZ25" s="152"/>
      <c r="NXA25" s="152"/>
      <c r="NXB25" s="152"/>
      <c r="NXC25" s="152"/>
      <c r="NXD25" s="152"/>
      <c r="NXE25" s="152"/>
      <c r="NXF25" s="152"/>
      <c r="NXG25" s="152"/>
      <c r="NXH25" s="152"/>
      <c r="NXI25" s="152"/>
      <c r="NXJ25" s="152"/>
      <c r="NXK25" s="152"/>
      <c r="NXL25" s="152"/>
      <c r="NXM25" s="152"/>
      <c r="NXN25" s="152"/>
      <c r="NXO25" s="152"/>
      <c r="NXP25" s="152"/>
      <c r="NXQ25" s="152"/>
      <c r="NXR25" s="152"/>
      <c r="NXS25" s="152"/>
      <c r="NXT25" s="152"/>
      <c r="NXU25" s="152"/>
      <c r="NXV25" s="152"/>
      <c r="NXW25" s="152"/>
      <c r="NXX25" s="152"/>
      <c r="NXY25" s="152"/>
      <c r="NXZ25" s="152"/>
      <c r="NYA25" s="152"/>
      <c r="NYB25" s="152"/>
      <c r="NYC25" s="152"/>
      <c r="NYD25" s="152"/>
      <c r="NYE25" s="152"/>
      <c r="NYF25" s="152"/>
      <c r="NYG25" s="152"/>
      <c r="NYH25" s="152"/>
      <c r="NYI25" s="152"/>
      <c r="NYJ25" s="152"/>
      <c r="NYK25" s="152"/>
      <c r="NYL25" s="152"/>
      <c r="NYM25" s="152"/>
      <c r="NYN25" s="152"/>
      <c r="NYO25" s="152"/>
      <c r="NYP25" s="152"/>
      <c r="NYQ25" s="152"/>
      <c r="NYR25" s="152"/>
      <c r="NYS25" s="152"/>
      <c r="NYT25" s="152"/>
      <c r="NYU25" s="152"/>
      <c r="NYV25" s="152"/>
      <c r="NYW25" s="152"/>
      <c r="NYX25" s="152"/>
      <c r="NYY25" s="152"/>
      <c r="NYZ25" s="152"/>
      <c r="NZA25" s="152"/>
      <c r="NZB25" s="152"/>
      <c r="NZC25" s="152"/>
      <c r="NZD25" s="152"/>
      <c r="NZE25" s="152"/>
      <c r="NZF25" s="152"/>
      <c r="NZG25" s="152"/>
      <c r="NZH25" s="152"/>
      <c r="NZI25" s="152"/>
      <c r="NZJ25" s="152"/>
      <c r="NZK25" s="152"/>
      <c r="NZL25" s="152"/>
      <c r="NZM25" s="152"/>
      <c r="NZN25" s="152"/>
      <c r="NZO25" s="152"/>
      <c r="NZP25" s="152"/>
      <c r="NZQ25" s="152"/>
      <c r="NZR25" s="152"/>
      <c r="NZS25" s="152"/>
      <c r="NZT25" s="152"/>
      <c r="NZU25" s="152"/>
      <c r="NZV25" s="152"/>
      <c r="NZW25" s="152"/>
      <c r="NZX25" s="152"/>
      <c r="NZY25" s="152"/>
      <c r="NZZ25" s="152"/>
      <c r="OAA25" s="152"/>
      <c r="OAB25" s="152"/>
      <c r="OAC25" s="152"/>
      <c r="OAD25" s="152"/>
      <c r="OAE25" s="152"/>
      <c r="OAF25" s="152"/>
      <c r="OAG25" s="152"/>
      <c r="OAH25" s="152"/>
      <c r="OAI25" s="152"/>
      <c r="OAJ25" s="152"/>
      <c r="OAK25" s="152"/>
      <c r="OAL25" s="152"/>
      <c r="OAM25" s="152"/>
      <c r="OAN25" s="152"/>
      <c r="OAO25" s="152"/>
      <c r="OAP25" s="152"/>
      <c r="OAQ25" s="152"/>
      <c r="OAR25" s="152"/>
      <c r="OAS25" s="152"/>
      <c r="OAT25" s="152"/>
      <c r="OAU25" s="152"/>
      <c r="OAV25" s="152"/>
      <c r="OAW25" s="152"/>
      <c r="OAX25" s="152"/>
      <c r="OAY25" s="152"/>
      <c r="OAZ25" s="152"/>
      <c r="OBA25" s="152"/>
      <c r="OBB25" s="152"/>
      <c r="OBC25" s="152"/>
      <c r="OBD25" s="152"/>
      <c r="OBE25" s="152"/>
      <c r="OBF25" s="152"/>
      <c r="OBG25" s="152"/>
      <c r="OBH25" s="152"/>
      <c r="OBI25" s="152"/>
      <c r="OBJ25" s="152"/>
      <c r="OBK25" s="152"/>
      <c r="OBL25" s="152"/>
      <c r="OBM25" s="152"/>
      <c r="OBN25" s="152"/>
      <c r="OBO25" s="152"/>
      <c r="OBP25" s="152"/>
      <c r="OBQ25" s="152"/>
      <c r="OBR25" s="152"/>
      <c r="OBS25" s="152"/>
      <c r="OBT25" s="152"/>
      <c r="OBU25" s="152"/>
      <c r="OBV25" s="152"/>
      <c r="OBW25" s="152"/>
      <c r="OBX25" s="152"/>
      <c r="OBY25" s="152"/>
      <c r="OBZ25" s="152"/>
      <c r="OCA25" s="152"/>
      <c r="OCB25" s="152"/>
      <c r="OCC25" s="152"/>
      <c r="OCD25" s="152"/>
      <c r="OCE25" s="152"/>
      <c r="OCF25" s="152"/>
      <c r="OCG25" s="152"/>
      <c r="OCH25" s="152"/>
      <c r="OCI25" s="152"/>
      <c r="OCJ25" s="152"/>
      <c r="OCK25" s="152"/>
      <c r="OCL25" s="152"/>
      <c r="OCM25" s="152"/>
      <c r="OCN25" s="152"/>
      <c r="OCO25" s="152"/>
      <c r="OCP25" s="152"/>
      <c r="OCQ25" s="152"/>
      <c r="OCR25" s="152"/>
      <c r="OCS25" s="152"/>
      <c r="OCT25" s="152"/>
      <c r="OCU25" s="152"/>
      <c r="OCV25" s="152"/>
      <c r="OCW25" s="152"/>
      <c r="OCX25" s="152"/>
      <c r="OCY25" s="152"/>
      <c r="OCZ25" s="152"/>
      <c r="ODA25" s="152"/>
      <c r="ODB25" s="152"/>
      <c r="ODC25" s="152"/>
      <c r="ODD25" s="152"/>
      <c r="ODE25" s="152"/>
      <c r="ODF25" s="152"/>
      <c r="ODG25" s="152"/>
      <c r="ODH25" s="152"/>
      <c r="ODI25" s="152"/>
      <c r="ODJ25" s="152"/>
      <c r="ODK25" s="152"/>
      <c r="ODL25" s="152"/>
      <c r="ODM25" s="152"/>
      <c r="ODN25" s="152"/>
      <c r="ODO25" s="152"/>
      <c r="ODP25" s="152"/>
      <c r="ODQ25" s="152"/>
      <c r="ODR25" s="152"/>
      <c r="ODS25" s="152"/>
      <c r="ODT25" s="152"/>
      <c r="ODU25" s="152"/>
      <c r="ODV25" s="152"/>
      <c r="ODW25" s="152"/>
      <c r="ODX25" s="152"/>
      <c r="ODY25" s="152"/>
      <c r="ODZ25" s="152"/>
      <c r="OEA25" s="152"/>
      <c r="OEB25" s="152"/>
      <c r="OEC25" s="152"/>
      <c r="OED25" s="152"/>
      <c r="OEE25" s="152"/>
      <c r="OEF25" s="152"/>
      <c r="OEG25" s="152"/>
      <c r="OEH25" s="152"/>
      <c r="OEI25" s="152"/>
      <c r="OEJ25" s="152"/>
      <c r="OEK25" s="152"/>
      <c r="OEL25" s="152"/>
      <c r="OEM25" s="152"/>
      <c r="OEN25" s="152"/>
      <c r="OEO25" s="152"/>
      <c r="OEP25" s="152"/>
      <c r="OEQ25" s="152"/>
      <c r="OER25" s="152"/>
      <c r="OES25" s="152"/>
      <c r="OET25" s="152"/>
      <c r="OEU25" s="152"/>
      <c r="OEV25" s="152"/>
      <c r="OEW25" s="152"/>
      <c r="OEX25" s="152"/>
      <c r="OEY25" s="152"/>
      <c r="OEZ25" s="152"/>
      <c r="OFA25" s="152"/>
      <c r="OFB25" s="152"/>
      <c r="OFC25" s="152"/>
      <c r="OFD25" s="152"/>
      <c r="OFE25" s="152"/>
      <c r="OFF25" s="152"/>
      <c r="OFG25" s="152"/>
      <c r="OFH25" s="152"/>
      <c r="OFI25" s="152"/>
      <c r="OFJ25" s="152"/>
      <c r="OFK25" s="152"/>
      <c r="OFL25" s="152"/>
      <c r="OFM25" s="152"/>
      <c r="OFN25" s="152"/>
      <c r="OFO25" s="152"/>
      <c r="OFP25" s="152"/>
      <c r="OFQ25" s="152"/>
      <c r="OFR25" s="152"/>
      <c r="OFS25" s="152"/>
      <c r="OFT25" s="152"/>
      <c r="OFU25" s="152"/>
      <c r="OFV25" s="152"/>
      <c r="OFW25" s="152"/>
      <c r="OFX25" s="152"/>
      <c r="OFY25" s="152"/>
      <c r="OFZ25" s="152"/>
      <c r="OGA25" s="152"/>
      <c r="OGB25" s="152"/>
      <c r="OGC25" s="152"/>
      <c r="OGD25" s="152"/>
      <c r="OGE25" s="152"/>
      <c r="OGF25" s="152"/>
      <c r="OGG25" s="152"/>
      <c r="OGH25" s="152"/>
      <c r="OGI25" s="152"/>
      <c r="OGJ25" s="152"/>
      <c r="OGK25" s="152"/>
      <c r="OGL25" s="152"/>
      <c r="OGM25" s="152"/>
      <c r="OGN25" s="152"/>
      <c r="OGO25" s="152"/>
      <c r="OGP25" s="152"/>
      <c r="OGQ25" s="152"/>
      <c r="OGR25" s="152"/>
      <c r="OGS25" s="152"/>
      <c r="OGT25" s="152"/>
      <c r="OGU25" s="152"/>
      <c r="OGV25" s="152"/>
      <c r="OGW25" s="152"/>
      <c r="OGX25" s="152"/>
      <c r="OGY25" s="152"/>
      <c r="OGZ25" s="152"/>
      <c r="OHA25" s="152"/>
      <c r="OHB25" s="152"/>
      <c r="OHC25" s="152"/>
      <c r="OHD25" s="152"/>
      <c r="OHE25" s="152"/>
      <c r="OHF25" s="152"/>
      <c r="OHG25" s="152"/>
      <c r="OHH25" s="152"/>
      <c r="OHI25" s="152"/>
      <c r="OHJ25" s="152"/>
      <c r="OHK25" s="152"/>
      <c r="OHL25" s="152"/>
      <c r="OHM25" s="152"/>
      <c r="OHN25" s="152"/>
      <c r="OHO25" s="152"/>
      <c r="OHP25" s="152"/>
      <c r="OHQ25" s="152"/>
      <c r="OHR25" s="152"/>
      <c r="OHS25" s="152"/>
      <c r="OHT25" s="152"/>
      <c r="OHU25" s="152"/>
      <c r="OHV25" s="152"/>
      <c r="OHW25" s="152"/>
      <c r="OHX25" s="152"/>
      <c r="OHY25" s="152"/>
      <c r="OHZ25" s="152"/>
      <c r="OIA25" s="152"/>
      <c r="OIB25" s="152"/>
      <c r="OIC25" s="152"/>
      <c r="OID25" s="152"/>
      <c r="OIE25" s="152"/>
      <c r="OIF25" s="152"/>
      <c r="OIG25" s="152"/>
      <c r="OIH25" s="152"/>
      <c r="OII25" s="152"/>
      <c r="OIJ25" s="152"/>
      <c r="OIK25" s="152"/>
      <c r="OIL25" s="152"/>
      <c r="OIM25" s="152"/>
      <c r="OIN25" s="152"/>
      <c r="OIO25" s="152"/>
      <c r="OIP25" s="152"/>
      <c r="OIQ25" s="152"/>
      <c r="OIR25" s="152"/>
      <c r="OIS25" s="152"/>
      <c r="OIT25" s="152"/>
      <c r="OIU25" s="152"/>
      <c r="OIV25" s="152"/>
      <c r="OIW25" s="152"/>
      <c r="OIX25" s="152"/>
      <c r="OIY25" s="152"/>
      <c r="OIZ25" s="152"/>
      <c r="OJA25" s="152"/>
      <c r="OJB25" s="152"/>
      <c r="OJC25" s="152"/>
      <c r="OJD25" s="152"/>
      <c r="OJE25" s="152"/>
      <c r="OJF25" s="152"/>
      <c r="OJG25" s="152"/>
      <c r="OJH25" s="152"/>
      <c r="OJI25" s="152"/>
      <c r="OJJ25" s="152"/>
      <c r="OJK25" s="152"/>
      <c r="OJL25" s="152"/>
      <c r="OJM25" s="152"/>
      <c r="OJN25" s="152"/>
      <c r="OJO25" s="152"/>
      <c r="OJP25" s="152"/>
      <c r="OJQ25" s="152"/>
      <c r="OJR25" s="152"/>
      <c r="OJS25" s="152"/>
      <c r="OJT25" s="152"/>
      <c r="OJU25" s="152"/>
      <c r="OJV25" s="152"/>
      <c r="OJW25" s="152"/>
      <c r="OJX25" s="152"/>
      <c r="OJY25" s="152"/>
      <c r="OJZ25" s="152"/>
      <c r="OKA25" s="152"/>
      <c r="OKB25" s="152"/>
      <c r="OKC25" s="152"/>
      <c r="OKD25" s="152"/>
      <c r="OKE25" s="152"/>
      <c r="OKF25" s="152"/>
      <c r="OKG25" s="152"/>
      <c r="OKH25" s="152"/>
      <c r="OKI25" s="152"/>
      <c r="OKJ25" s="152"/>
      <c r="OKK25" s="152"/>
      <c r="OKL25" s="152"/>
      <c r="OKM25" s="152"/>
      <c r="OKN25" s="152"/>
      <c r="OKO25" s="152"/>
      <c r="OKP25" s="152"/>
      <c r="OKQ25" s="152"/>
      <c r="OKR25" s="152"/>
      <c r="OKS25" s="152"/>
      <c r="OKT25" s="152"/>
      <c r="OKU25" s="152"/>
      <c r="OKV25" s="152"/>
      <c r="OKW25" s="152"/>
      <c r="OKX25" s="152"/>
      <c r="OKY25" s="152"/>
      <c r="OKZ25" s="152"/>
      <c r="OLA25" s="152"/>
      <c r="OLB25" s="152"/>
      <c r="OLC25" s="152"/>
      <c r="OLD25" s="152"/>
      <c r="OLE25" s="152"/>
      <c r="OLF25" s="152"/>
      <c r="OLG25" s="152"/>
      <c r="OLH25" s="152"/>
      <c r="OLI25" s="152"/>
      <c r="OLJ25" s="152"/>
      <c r="OLK25" s="152"/>
      <c r="OLL25" s="152"/>
      <c r="OLM25" s="152"/>
      <c r="OLN25" s="152"/>
      <c r="OLO25" s="152"/>
      <c r="OLP25" s="152"/>
      <c r="OLQ25" s="152"/>
      <c r="OLR25" s="152"/>
      <c r="OLS25" s="152"/>
      <c r="OLT25" s="152"/>
      <c r="OLU25" s="152"/>
      <c r="OLV25" s="152"/>
      <c r="OLW25" s="152"/>
      <c r="OLX25" s="152"/>
      <c r="OLY25" s="152"/>
      <c r="OLZ25" s="152"/>
      <c r="OMA25" s="152"/>
      <c r="OMB25" s="152"/>
      <c r="OMC25" s="152"/>
      <c r="OMD25" s="152"/>
      <c r="OME25" s="152"/>
      <c r="OMF25" s="152"/>
      <c r="OMG25" s="152"/>
      <c r="OMH25" s="152"/>
      <c r="OMI25" s="152"/>
      <c r="OMJ25" s="152"/>
      <c r="OMK25" s="152"/>
      <c r="OML25" s="152"/>
      <c r="OMM25" s="152"/>
      <c r="OMN25" s="152"/>
      <c r="OMO25" s="152"/>
      <c r="OMP25" s="152"/>
      <c r="OMQ25" s="152"/>
      <c r="OMR25" s="152"/>
      <c r="OMS25" s="152"/>
      <c r="OMT25" s="152"/>
      <c r="OMU25" s="152"/>
      <c r="OMV25" s="152"/>
      <c r="OMW25" s="152"/>
      <c r="OMX25" s="152"/>
      <c r="OMY25" s="152"/>
      <c r="OMZ25" s="152"/>
      <c r="ONA25" s="152"/>
      <c r="ONB25" s="152"/>
      <c r="ONC25" s="152"/>
      <c r="OND25" s="152"/>
      <c r="ONE25" s="152"/>
      <c r="ONF25" s="152"/>
      <c r="ONG25" s="152"/>
      <c r="ONH25" s="152"/>
      <c r="ONI25" s="152"/>
      <c r="ONJ25" s="152"/>
      <c r="ONK25" s="152"/>
      <c r="ONL25" s="152"/>
      <c r="ONM25" s="152"/>
      <c r="ONN25" s="152"/>
      <c r="ONO25" s="152"/>
      <c r="ONP25" s="152"/>
      <c r="ONQ25" s="152"/>
      <c r="ONR25" s="152"/>
      <c r="ONS25" s="152"/>
      <c r="ONT25" s="152"/>
      <c r="ONU25" s="152"/>
      <c r="ONV25" s="152"/>
      <c r="ONW25" s="152"/>
      <c r="ONX25" s="152"/>
      <c r="ONY25" s="152"/>
      <c r="ONZ25" s="152"/>
      <c r="OOA25" s="152"/>
      <c r="OOB25" s="152"/>
      <c r="OOC25" s="152"/>
      <c r="OOD25" s="152"/>
      <c r="OOE25" s="152"/>
      <c r="OOF25" s="152"/>
      <c r="OOG25" s="152"/>
      <c r="OOH25" s="152"/>
      <c r="OOI25" s="152"/>
      <c r="OOJ25" s="152"/>
      <c r="OOK25" s="152"/>
      <c r="OOL25" s="152"/>
      <c r="OOM25" s="152"/>
      <c r="OON25" s="152"/>
      <c r="OOO25" s="152"/>
      <c r="OOP25" s="152"/>
      <c r="OOQ25" s="152"/>
      <c r="OOR25" s="152"/>
      <c r="OOS25" s="152"/>
      <c r="OOT25" s="152"/>
      <c r="OOU25" s="152"/>
      <c r="OOV25" s="152"/>
      <c r="OOW25" s="152"/>
      <c r="OOX25" s="152"/>
      <c r="OOY25" s="152"/>
      <c r="OOZ25" s="152"/>
      <c r="OPA25" s="152"/>
      <c r="OPB25" s="152"/>
      <c r="OPC25" s="152"/>
      <c r="OPD25" s="152"/>
      <c r="OPE25" s="152"/>
      <c r="OPF25" s="152"/>
      <c r="OPG25" s="152"/>
      <c r="OPH25" s="152"/>
      <c r="OPI25" s="152"/>
      <c r="OPJ25" s="152"/>
      <c r="OPK25" s="152"/>
      <c r="OPL25" s="152"/>
      <c r="OPM25" s="152"/>
      <c r="OPN25" s="152"/>
      <c r="OPO25" s="152"/>
      <c r="OPP25" s="152"/>
      <c r="OPQ25" s="152"/>
      <c r="OPR25" s="152"/>
      <c r="OPS25" s="152"/>
      <c r="OPT25" s="152"/>
      <c r="OPU25" s="152"/>
      <c r="OPV25" s="152"/>
      <c r="OPW25" s="152"/>
      <c r="OPX25" s="152"/>
      <c r="OPY25" s="152"/>
      <c r="OPZ25" s="152"/>
      <c r="OQA25" s="152"/>
      <c r="OQB25" s="152"/>
      <c r="OQC25" s="152"/>
      <c r="OQD25" s="152"/>
      <c r="OQE25" s="152"/>
      <c r="OQF25" s="152"/>
      <c r="OQG25" s="152"/>
      <c r="OQH25" s="152"/>
      <c r="OQI25" s="152"/>
      <c r="OQJ25" s="152"/>
      <c r="OQK25" s="152"/>
      <c r="OQL25" s="152"/>
      <c r="OQM25" s="152"/>
      <c r="OQN25" s="152"/>
      <c r="OQO25" s="152"/>
      <c r="OQP25" s="152"/>
      <c r="OQQ25" s="152"/>
      <c r="OQR25" s="152"/>
      <c r="OQS25" s="152"/>
      <c r="OQT25" s="152"/>
      <c r="OQU25" s="152"/>
      <c r="OQV25" s="152"/>
      <c r="OQW25" s="152"/>
      <c r="OQX25" s="152"/>
      <c r="OQY25" s="152"/>
      <c r="OQZ25" s="152"/>
      <c r="ORA25" s="152"/>
      <c r="ORB25" s="152"/>
      <c r="ORC25" s="152"/>
      <c r="ORD25" s="152"/>
      <c r="ORE25" s="152"/>
      <c r="ORF25" s="152"/>
      <c r="ORG25" s="152"/>
      <c r="ORH25" s="152"/>
      <c r="ORI25" s="152"/>
      <c r="ORJ25" s="152"/>
      <c r="ORK25" s="152"/>
      <c r="ORL25" s="152"/>
      <c r="ORM25" s="152"/>
      <c r="ORN25" s="152"/>
      <c r="ORO25" s="152"/>
      <c r="ORP25" s="152"/>
      <c r="ORQ25" s="152"/>
      <c r="ORR25" s="152"/>
      <c r="ORS25" s="152"/>
      <c r="ORT25" s="152"/>
      <c r="ORU25" s="152"/>
      <c r="ORV25" s="152"/>
      <c r="ORW25" s="152"/>
      <c r="ORX25" s="152"/>
      <c r="ORY25" s="152"/>
      <c r="ORZ25" s="152"/>
      <c r="OSA25" s="152"/>
      <c r="OSB25" s="152"/>
      <c r="OSC25" s="152"/>
      <c r="OSD25" s="152"/>
      <c r="OSE25" s="152"/>
      <c r="OSF25" s="152"/>
      <c r="OSG25" s="152"/>
      <c r="OSH25" s="152"/>
      <c r="OSI25" s="152"/>
      <c r="OSJ25" s="152"/>
      <c r="OSK25" s="152"/>
      <c r="OSL25" s="152"/>
      <c r="OSM25" s="152"/>
      <c r="OSN25" s="152"/>
      <c r="OSO25" s="152"/>
      <c r="OSP25" s="152"/>
      <c r="OSQ25" s="152"/>
      <c r="OSR25" s="152"/>
      <c r="OSS25" s="152"/>
      <c r="OST25" s="152"/>
      <c r="OSU25" s="152"/>
      <c r="OSV25" s="152"/>
      <c r="OSW25" s="152"/>
      <c r="OSX25" s="152"/>
      <c r="OSY25" s="152"/>
      <c r="OSZ25" s="152"/>
      <c r="OTA25" s="152"/>
      <c r="OTB25" s="152"/>
      <c r="OTC25" s="152"/>
      <c r="OTD25" s="152"/>
      <c r="OTE25" s="152"/>
      <c r="OTF25" s="152"/>
      <c r="OTG25" s="152"/>
      <c r="OTH25" s="152"/>
      <c r="OTI25" s="152"/>
      <c r="OTJ25" s="152"/>
      <c r="OTK25" s="152"/>
      <c r="OTL25" s="152"/>
      <c r="OTM25" s="152"/>
      <c r="OTN25" s="152"/>
      <c r="OTO25" s="152"/>
      <c r="OTP25" s="152"/>
      <c r="OTQ25" s="152"/>
      <c r="OTR25" s="152"/>
      <c r="OTS25" s="152"/>
      <c r="OTT25" s="152"/>
      <c r="OTU25" s="152"/>
      <c r="OTV25" s="152"/>
      <c r="OTW25" s="152"/>
      <c r="OTX25" s="152"/>
      <c r="OTY25" s="152"/>
      <c r="OTZ25" s="152"/>
      <c r="OUA25" s="152"/>
      <c r="OUB25" s="152"/>
      <c r="OUC25" s="152"/>
      <c r="OUD25" s="152"/>
      <c r="OUE25" s="152"/>
      <c r="OUF25" s="152"/>
      <c r="OUG25" s="152"/>
      <c r="OUH25" s="152"/>
      <c r="OUI25" s="152"/>
      <c r="OUJ25" s="152"/>
      <c r="OUK25" s="152"/>
      <c r="OUL25" s="152"/>
      <c r="OUM25" s="152"/>
      <c r="OUN25" s="152"/>
      <c r="OUO25" s="152"/>
      <c r="OUP25" s="152"/>
      <c r="OUQ25" s="152"/>
      <c r="OUR25" s="152"/>
      <c r="OUS25" s="152"/>
      <c r="OUT25" s="152"/>
      <c r="OUU25" s="152"/>
      <c r="OUV25" s="152"/>
      <c r="OUW25" s="152"/>
      <c r="OUX25" s="152"/>
      <c r="OUY25" s="152"/>
      <c r="OUZ25" s="152"/>
      <c r="OVA25" s="152"/>
      <c r="OVB25" s="152"/>
      <c r="OVC25" s="152"/>
      <c r="OVD25" s="152"/>
      <c r="OVE25" s="152"/>
      <c r="OVF25" s="152"/>
      <c r="OVG25" s="152"/>
      <c r="OVH25" s="152"/>
      <c r="OVI25" s="152"/>
      <c r="OVJ25" s="152"/>
      <c r="OVK25" s="152"/>
      <c r="OVL25" s="152"/>
      <c r="OVM25" s="152"/>
      <c r="OVN25" s="152"/>
      <c r="OVO25" s="152"/>
      <c r="OVP25" s="152"/>
      <c r="OVQ25" s="152"/>
      <c r="OVR25" s="152"/>
      <c r="OVS25" s="152"/>
      <c r="OVT25" s="152"/>
      <c r="OVU25" s="152"/>
      <c r="OVV25" s="152"/>
      <c r="OVW25" s="152"/>
      <c r="OVX25" s="152"/>
      <c r="OVY25" s="152"/>
      <c r="OVZ25" s="152"/>
      <c r="OWA25" s="152"/>
      <c r="OWB25" s="152"/>
      <c r="OWC25" s="152"/>
      <c r="OWD25" s="152"/>
      <c r="OWE25" s="152"/>
      <c r="OWF25" s="152"/>
      <c r="OWG25" s="152"/>
      <c r="OWH25" s="152"/>
      <c r="OWI25" s="152"/>
      <c r="OWJ25" s="152"/>
      <c r="OWK25" s="152"/>
      <c r="OWL25" s="152"/>
      <c r="OWM25" s="152"/>
      <c r="OWN25" s="152"/>
      <c r="OWO25" s="152"/>
      <c r="OWP25" s="152"/>
      <c r="OWQ25" s="152"/>
      <c r="OWR25" s="152"/>
      <c r="OWS25" s="152"/>
      <c r="OWT25" s="152"/>
      <c r="OWU25" s="152"/>
      <c r="OWV25" s="152"/>
      <c r="OWW25" s="152"/>
      <c r="OWX25" s="152"/>
      <c r="OWY25" s="152"/>
      <c r="OWZ25" s="152"/>
      <c r="OXA25" s="152"/>
      <c r="OXB25" s="152"/>
      <c r="OXC25" s="152"/>
      <c r="OXD25" s="152"/>
      <c r="OXE25" s="152"/>
      <c r="OXF25" s="152"/>
      <c r="OXG25" s="152"/>
      <c r="OXH25" s="152"/>
      <c r="OXI25" s="152"/>
      <c r="OXJ25" s="152"/>
      <c r="OXK25" s="152"/>
      <c r="OXL25" s="152"/>
      <c r="OXM25" s="152"/>
      <c r="OXN25" s="152"/>
      <c r="OXO25" s="152"/>
      <c r="OXP25" s="152"/>
      <c r="OXQ25" s="152"/>
      <c r="OXR25" s="152"/>
      <c r="OXS25" s="152"/>
      <c r="OXT25" s="152"/>
      <c r="OXU25" s="152"/>
      <c r="OXV25" s="152"/>
      <c r="OXW25" s="152"/>
      <c r="OXX25" s="152"/>
      <c r="OXY25" s="152"/>
      <c r="OXZ25" s="152"/>
      <c r="OYA25" s="152"/>
      <c r="OYB25" s="152"/>
      <c r="OYC25" s="152"/>
      <c r="OYD25" s="152"/>
      <c r="OYE25" s="152"/>
      <c r="OYF25" s="152"/>
      <c r="OYG25" s="152"/>
      <c r="OYH25" s="152"/>
      <c r="OYI25" s="152"/>
      <c r="OYJ25" s="152"/>
      <c r="OYK25" s="152"/>
      <c r="OYL25" s="152"/>
      <c r="OYM25" s="152"/>
      <c r="OYN25" s="152"/>
      <c r="OYO25" s="152"/>
      <c r="OYP25" s="152"/>
      <c r="OYQ25" s="152"/>
      <c r="OYR25" s="152"/>
      <c r="OYS25" s="152"/>
      <c r="OYT25" s="152"/>
      <c r="OYU25" s="152"/>
      <c r="OYV25" s="152"/>
      <c r="OYW25" s="152"/>
      <c r="OYX25" s="152"/>
      <c r="OYY25" s="152"/>
      <c r="OYZ25" s="152"/>
      <c r="OZA25" s="152"/>
      <c r="OZB25" s="152"/>
      <c r="OZC25" s="152"/>
      <c r="OZD25" s="152"/>
      <c r="OZE25" s="152"/>
      <c r="OZF25" s="152"/>
      <c r="OZG25" s="152"/>
      <c r="OZH25" s="152"/>
      <c r="OZI25" s="152"/>
      <c r="OZJ25" s="152"/>
      <c r="OZK25" s="152"/>
      <c r="OZL25" s="152"/>
      <c r="OZM25" s="152"/>
      <c r="OZN25" s="152"/>
      <c r="OZO25" s="152"/>
      <c r="OZP25" s="152"/>
      <c r="OZQ25" s="152"/>
      <c r="OZR25" s="152"/>
      <c r="OZS25" s="152"/>
      <c r="OZT25" s="152"/>
      <c r="OZU25" s="152"/>
      <c r="OZV25" s="152"/>
      <c r="OZW25" s="152"/>
      <c r="OZX25" s="152"/>
      <c r="OZY25" s="152"/>
      <c r="OZZ25" s="152"/>
      <c r="PAA25" s="152"/>
      <c r="PAB25" s="152"/>
      <c r="PAC25" s="152"/>
      <c r="PAD25" s="152"/>
      <c r="PAE25" s="152"/>
      <c r="PAF25" s="152"/>
      <c r="PAG25" s="152"/>
      <c r="PAH25" s="152"/>
      <c r="PAI25" s="152"/>
      <c r="PAJ25" s="152"/>
      <c r="PAK25" s="152"/>
      <c r="PAL25" s="152"/>
      <c r="PAM25" s="152"/>
      <c r="PAN25" s="152"/>
      <c r="PAO25" s="152"/>
      <c r="PAP25" s="152"/>
      <c r="PAQ25" s="152"/>
      <c r="PAR25" s="152"/>
      <c r="PAS25" s="152"/>
      <c r="PAT25" s="152"/>
      <c r="PAU25" s="152"/>
      <c r="PAV25" s="152"/>
      <c r="PAW25" s="152"/>
      <c r="PAX25" s="152"/>
      <c r="PAY25" s="152"/>
      <c r="PAZ25" s="152"/>
      <c r="PBA25" s="152"/>
      <c r="PBB25" s="152"/>
      <c r="PBC25" s="152"/>
      <c r="PBD25" s="152"/>
      <c r="PBE25" s="152"/>
      <c r="PBF25" s="152"/>
      <c r="PBG25" s="152"/>
      <c r="PBH25" s="152"/>
      <c r="PBI25" s="152"/>
      <c r="PBJ25" s="152"/>
      <c r="PBK25" s="152"/>
      <c r="PBL25" s="152"/>
      <c r="PBM25" s="152"/>
      <c r="PBN25" s="152"/>
      <c r="PBO25" s="152"/>
      <c r="PBP25" s="152"/>
      <c r="PBQ25" s="152"/>
      <c r="PBR25" s="152"/>
      <c r="PBS25" s="152"/>
      <c r="PBT25" s="152"/>
      <c r="PBU25" s="152"/>
      <c r="PBV25" s="152"/>
      <c r="PBW25" s="152"/>
      <c r="PBX25" s="152"/>
      <c r="PBY25" s="152"/>
      <c r="PBZ25" s="152"/>
      <c r="PCA25" s="152"/>
      <c r="PCB25" s="152"/>
      <c r="PCC25" s="152"/>
      <c r="PCD25" s="152"/>
      <c r="PCE25" s="152"/>
      <c r="PCF25" s="152"/>
      <c r="PCG25" s="152"/>
      <c r="PCH25" s="152"/>
      <c r="PCI25" s="152"/>
      <c r="PCJ25" s="152"/>
      <c r="PCK25" s="152"/>
      <c r="PCL25" s="152"/>
      <c r="PCM25" s="152"/>
      <c r="PCN25" s="152"/>
      <c r="PCO25" s="152"/>
      <c r="PCP25" s="152"/>
      <c r="PCQ25" s="152"/>
      <c r="PCR25" s="152"/>
      <c r="PCS25" s="152"/>
      <c r="PCT25" s="152"/>
      <c r="PCU25" s="152"/>
      <c r="PCV25" s="152"/>
      <c r="PCW25" s="152"/>
      <c r="PCX25" s="152"/>
      <c r="PCY25" s="152"/>
      <c r="PCZ25" s="152"/>
      <c r="PDA25" s="152"/>
      <c r="PDB25" s="152"/>
      <c r="PDC25" s="152"/>
      <c r="PDD25" s="152"/>
      <c r="PDE25" s="152"/>
      <c r="PDF25" s="152"/>
      <c r="PDG25" s="152"/>
      <c r="PDH25" s="152"/>
      <c r="PDI25" s="152"/>
      <c r="PDJ25" s="152"/>
      <c r="PDK25" s="152"/>
      <c r="PDL25" s="152"/>
      <c r="PDM25" s="152"/>
      <c r="PDN25" s="152"/>
      <c r="PDO25" s="152"/>
      <c r="PDP25" s="152"/>
      <c r="PDQ25" s="152"/>
      <c r="PDR25" s="152"/>
      <c r="PDS25" s="152"/>
      <c r="PDT25" s="152"/>
      <c r="PDU25" s="152"/>
      <c r="PDV25" s="152"/>
      <c r="PDW25" s="152"/>
      <c r="PDX25" s="152"/>
      <c r="PDY25" s="152"/>
      <c r="PDZ25" s="152"/>
      <c r="PEA25" s="152"/>
      <c r="PEB25" s="152"/>
      <c r="PEC25" s="152"/>
      <c r="PED25" s="152"/>
      <c r="PEE25" s="152"/>
      <c r="PEF25" s="152"/>
      <c r="PEG25" s="152"/>
      <c r="PEH25" s="152"/>
      <c r="PEI25" s="152"/>
      <c r="PEJ25" s="152"/>
      <c r="PEK25" s="152"/>
      <c r="PEL25" s="152"/>
      <c r="PEM25" s="152"/>
      <c r="PEN25" s="152"/>
      <c r="PEO25" s="152"/>
      <c r="PEP25" s="152"/>
      <c r="PEQ25" s="152"/>
      <c r="PER25" s="152"/>
      <c r="PES25" s="152"/>
      <c r="PET25" s="152"/>
      <c r="PEU25" s="152"/>
      <c r="PEV25" s="152"/>
      <c r="PEW25" s="152"/>
      <c r="PEX25" s="152"/>
      <c r="PEY25" s="152"/>
      <c r="PEZ25" s="152"/>
      <c r="PFA25" s="152"/>
      <c r="PFB25" s="152"/>
      <c r="PFC25" s="152"/>
      <c r="PFD25" s="152"/>
      <c r="PFE25" s="152"/>
      <c r="PFF25" s="152"/>
      <c r="PFG25" s="152"/>
      <c r="PFH25" s="152"/>
      <c r="PFI25" s="152"/>
      <c r="PFJ25" s="152"/>
      <c r="PFK25" s="152"/>
      <c r="PFL25" s="152"/>
      <c r="PFM25" s="152"/>
      <c r="PFN25" s="152"/>
      <c r="PFO25" s="152"/>
      <c r="PFP25" s="152"/>
      <c r="PFQ25" s="152"/>
      <c r="PFR25" s="152"/>
      <c r="PFS25" s="152"/>
      <c r="PFT25" s="152"/>
      <c r="PFU25" s="152"/>
      <c r="PFV25" s="152"/>
      <c r="PFW25" s="152"/>
      <c r="PFX25" s="152"/>
      <c r="PFY25" s="152"/>
      <c r="PFZ25" s="152"/>
      <c r="PGA25" s="152"/>
      <c r="PGB25" s="152"/>
      <c r="PGC25" s="152"/>
      <c r="PGD25" s="152"/>
      <c r="PGE25" s="152"/>
      <c r="PGF25" s="152"/>
      <c r="PGG25" s="152"/>
      <c r="PGH25" s="152"/>
      <c r="PGI25" s="152"/>
      <c r="PGJ25" s="152"/>
      <c r="PGK25" s="152"/>
      <c r="PGL25" s="152"/>
      <c r="PGM25" s="152"/>
      <c r="PGN25" s="152"/>
      <c r="PGO25" s="152"/>
      <c r="PGP25" s="152"/>
      <c r="PGQ25" s="152"/>
      <c r="PGR25" s="152"/>
      <c r="PGS25" s="152"/>
      <c r="PGT25" s="152"/>
      <c r="PGU25" s="152"/>
      <c r="PGV25" s="152"/>
      <c r="PGW25" s="152"/>
      <c r="PGX25" s="152"/>
      <c r="PGY25" s="152"/>
      <c r="PGZ25" s="152"/>
      <c r="PHA25" s="152"/>
      <c r="PHB25" s="152"/>
      <c r="PHC25" s="152"/>
      <c r="PHD25" s="152"/>
      <c r="PHE25" s="152"/>
      <c r="PHF25" s="152"/>
      <c r="PHG25" s="152"/>
      <c r="PHH25" s="152"/>
      <c r="PHI25" s="152"/>
      <c r="PHJ25" s="152"/>
      <c r="PHK25" s="152"/>
      <c r="PHL25" s="152"/>
      <c r="PHM25" s="152"/>
      <c r="PHN25" s="152"/>
      <c r="PHO25" s="152"/>
      <c r="PHP25" s="152"/>
      <c r="PHQ25" s="152"/>
      <c r="PHR25" s="152"/>
      <c r="PHS25" s="152"/>
      <c r="PHT25" s="152"/>
      <c r="PHU25" s="152"/>
      <c r="PHV25" s="152"/>
      <c r="PHW25" s="152"/>
      <c r="PHX25" s="152"/>
      <c r="PHY25" s="152"/>
      <c r="PHZ25" s="152"/>
      <c r="PIA25" s="152"/>
      <c r="PIB25" s="152"/>
      <c r="PIC25" s="152"/>
      <c r="PID25" s="152"/>
      <c r="PIE25" s="152"/>
      <c r="PIF25" s="152"/>
      <c r="PIG25" s="152"/>
      <c r="PIH25" s="152"/>
      <c r="PII25" s="152"/>
      <c r="PIJ25" s="152"/>
      <c r="PIK25" s="152"/>
      <c r="PIL25" s="152"/>
      <c r="PIM25" s="152"/>
      <c r="PIN25" s="152"/>
      <c r="PIO25" s="152"/>
      <c r="PIP25" s="152"/>
      <c r="PIQ25" s="152"/>
      <c r="PIR25" s="152"/>
      <c r="PIS25" s="152"/>
      <c r="PIT25" s="152"/>
      <c r="PIU25" s="152"/>
      <c r="PIV25" s="152"/>
      <c r="PIW25" s="152"/>
      <c r="PIX25" s="152"/>
      <c r="PIY25" s="152"/>
      <c r="PIZ25" s="152"/>
      <c r="PJA25" s="152"/>
      <c r="PJB25" s="152"/>
      <c r="PJC25" s="152"/>
      <c r="PJD25" s="152"/>
      <c r="PJE25" s="152"/>
      <c r="PJF25" s="152"/>
      <c r="PJG25" s="152"/>
      <c r="PJH25" s="152"/>
      <c r="PJI25" s="152"/>
      <c r="PJJ25" s="152"/>
      <c r="PJK25" s="152"/>
      <c r="PJL25" s="152"/>
      <c r="PJM25" s="152"/>
      <c r="PJN25" s="152"/>
      <c r="PJO25" s="152"/>
      <c r="PJP25" s="152"/>
      <c r="PJQ25" s="152"/>
      <c r="PJR25" s="152"/>
      <c r="PJS25" s="152"/>
      <c r="PJT25" s="152"/>
      <c r="PJU25" s="152"/>
      <c r="PJV25" s="152"/>
      <c r="PJW25" s="152"/>
      <c r="PJX25" s="152"/>
      <c r="PJY25" s="152"/>
      <c r="PJZ25" s="152"/>
      <c r="PKA25" s="152"/>
      <c r="PKB25" s="152"/>
      <c r="PKC25" s="152"/>
      <c r="PKD25" s="152"/>
      <c r="PKE25" s="152"/>
      <c r="PKF25" s="152"/>
      <c r="PKG25" s="152"/>
      <c r="PKH25" s="152"/>
      <c r="PKI25" s="152"/>
      <c r="PKJ25" s="152"/>
      <c r="PKK25" s="152"/>
      <c r="PKL25" s="152"/>
      <c r="PKM25" s="152"/>
      <c r="PKN25" s="152"/>
      <c r="PKO25" s="152"/>
      <c r="PKP25" s="152"/>
      <c r="PKQ25" s="152"/>
      <c r="PKR25" s="152"/>
      <c r="PKS25" s="152"/>
      <c r="PKT25" s="152"/>
      <c r="PKU25" s="152"/>
      <c r="PKV25" s="152"/>
      <c r="PKW25" s="152"/>
      <c r="PKX25" s="152"/>
      <c r="PKY25" s="152"/>
      <c r="PKZ25" s="152"/>
      <c r="PLA25" s="152"/>
      <c r="PLB25" s="152"/>
      <c r="PLC25" s="152"/>
      <c r="PLD25" s="152"/>
      <c r="PLE25" s="152"/>
      <c r="PLF25" s="152"/>
      <c r="PLG25" s="152"/>
      <c r="PLH25" s="152"/>
      <c r="PLI25" s="152"/>
      <c r="PLJ25" s="152"/>
      <c r="PLK25" s="152"/>
      <c r="PLL25" s="152"/>
      <c r="PLM25" s="152"/>
      <c r="PLN25" s="152"/>
      <c r="PLO25" s="152"/>
      <c r="PLP25" s="152"/>
      <c r="PLQ25" s="152"/>
      <c r="PLR25" s="152"/>
      <c r="PLS25" s="152"/>
      <c r="PLT25" s="152"/>
      <c r="PLU25" s="152"/>
      <c r="PLV25" s="152"/>
      <c r="PLW25" s="152"/>
      <c r="PLX25" s="152"/>
      <c r="PLY25" s="152"/>
      <c r="PLZ25" s="152"/>
      <c r="PMA25" s="152"/>
      <c r="PMB25" s="152"/>
      <c r="PMC25" s="152"/>
      <c r="PMD25" s="152"/>
      <c r="PME25" s="152"/>
      <c r="PMF25" s="152"/>
      <c r="PMG25" s="152"/>
      <c r="PMH25" s="152"/>
      <c r="PMI25" s="152"/>
      <c r="PMJ25" s="152"/>
      <c r="PMK25" s="152"/>
      <c r="PML25" s="152"/>
      <c r="PMM25" s="152"/>
      <c r="PMN25" s="152"/>
      <c r="PMO25" s="152"/>
      <c r="PMP25" s="152"/>
      <c r="PMQ25" s="152"/>
      <c r="PMR25" s="152"/>
      <c r="PMS25" s="152"/>
      <c r="PMT25" s="152"/>
      <c r="PMU25" s="152"/>
      <c r="PMV25" s="152"/>
      <c r="PMW25" s="152"/>
      <c r="PMX25" s="152"/>
      <c r="PMY25" s="152"/>
      <c r="PMZ25" s="152"/>
      <c r="PNA25" s="152"/>
      <c r="PNB25" s="152"/>
      <c r="PNC25" s="152"/>
      <c r="PND25" s="152"/>
      <c r="PNE25" s="152"/>
      <c r="PNF25" s="152"/>
      <c r="PNG25" s="152"/>
      <c r="PNH25" s="152"/>
      <c r="PNI25" s="152"/>
      <c r="PNJ25" s="152"/>
      <c r="PNK25" s="152"/>
      <c r="PNL25" s="152"/>
      <c r="PNM25" s="152"/>
      <c r="PNN25" s="152"/>
      <c r="PNO25" s="152"/>
      <c r="PNP25" s="152"/>
      <c r="PNQ25" s="152"/>
      <c r="PNR25" s="152"/>
      <c r="PNS25" s="152"/>
      <c r="PNT25" s="152"/>
      <c r="PNU25" s="152"/>
      <c r="PNV25" s="152"/>
      <c r="PNW25" s="152"/>
      <c r="PNX25" s="152"/>
      <c r="PNY25" s="152"/>
      <c r="PNZ25" s="152"/>
      <c r="POA25" s="152"/>
      <c r="POB25" s="152"/>
      <c r="POC25" s="152"/>
      <c r="POD25" s="152"/>
      <c r="POE25" s="152"/>
      <c r="POF25" s="152"/>
      <c r="POG25" s="152"/>
      <c r="POH25" s="152"/>
      <c r="POI25" s="152"/>
      <c r="POJ25" s="152"/>
      <c r="POK25" s="152"/>
      <c r="POL25" s="152"/>
      <c r="POM25" s="152"/>
      <c r="PON25" s="152"/>
      <c r="POO25" s="152"/>
      <c r="POP25" s="152"/>
      <c r="POQ25" s="152"/>
      <c r="POR25" s="152"/>
      <c r="POS25" s="152"/>
      <c r="POT25" s="152"/>
      <c r="POU25" s="152"/>
      <c r="POV25" s="152"/>
      <c r="POW25" s="152"/>
      <c r="POX25" s="152"/>
      <c r="POY25" s="152"/>
      <c r="POZ25" s="152"/>
      <c r="PPA25" s="152"/>
      <c r="PPB25" s="152"/>
      <c r="PPC25" s="152"/>
      <c r="PPD25" s="152"/>
      <c r="PPE25" s="152"/>
      <c r="PPF25" s="152"/>
      <c r="PPG25" s="152"/>
      <c r="PPH25" s="152"/>
      <c r="PPI25" s="152"/>
      <c r="PPJ25" s="152"/>
      <c r="PPK25" s="152"/>
      <c r="PPL25" s="152"/>
      <c r="PPM25" s="152"/>
      <c r="PPN25" s="152"/>
      <c r="PPO25" s="152"/>
      <c r="PPP25" s="152"/>
      <c r="PPQ25" s="152"/>
      <c r="PPR25" s="152"/>
      <c r="PPS25" s="152"/>
      <c r="PPT25" s="152"/>
      <c r="PPU25" s="152"/>
      <c r="PPV25" s="152"/>
      <c r="PPW25" s="152"/>
      <c r="PPX25" s="152"/>
      <c r="PPY25" s="152"/>
      <c r="PPZ25" s="152"/>
      <c r="PQA25" s="152"/>
      <c r="PQB25" s="152"/>
      <c r="PQC25" s="152"/>
      <c r="PQD25" s="152"/>
      <c r="PQE25" s="152"/>
      <c r="PQF25" s="152"/>
      <c r="PQG25" s="152"/>
      <c r="PQH25" s="152"/>
      <c r="PQI25" s="152"/>
      <c r="PQJ25" s="152"/>
      <c r="PQK25" s="152"/>
      <c r="PQL25" s="152"/>
      <c r="PQM25" s="152"/>
      <c r="PQN25" s="152"/>
      <c r="PQO25" s="152"/>
      <c r="PQP25" s="152"/>
      <c r="PQQ25" s="152"/>
      <c r="PQR25" s="152"/>
      <c r="PQS25" s="152"/>
      <c r="PQT25" s="152"/>
      <c r="PQU25" s="152"/>
      <c r="PQV25" s="152"/>
      <c r="PQW25" s="152"/>
      <c r="PQX25" s="152"/>
      <c r="PQY25" s="152"/>
      <c r="PQZ25" s="152"/>
      <c r="PRA25" s="152"/>
      <c r="PRB25" s="152"/>
      <c r="PRC25" s="152"/>
      <c r="PRD25" s="152"/>
      <c r="PRE25" s="152"/>
      <c r="PRF25" s="152"/>
      <c r="PRG25" s="152"/>
      <c r="PRH25" s="152"/>
      <c r="PRI25" s="152"/>
      <c r="PRJ25" s="152"/>
      <c r="PRK25" s="152"/>
      <c r="PRL25" s="152"/>
      <c r="PRM25" s="152"/>
      <c r="PRN25" s="152"/>
      <c r="PRO25" s="152"/>
      <c r="PRP25" s="152"/>
      <c r="PRQ25" s="152"/>
      <c r="PRR25" s="152"/>
      <c r="PRS25" s="152"/>
      <c r="PRT25" s="152"/>
      <c r="PRU25" s="152"/>
      <c r="PRV25" s="152"/>
      <c r="PRW25" s="152"/>
      <c r="PRX25" s="152"/>
      <c r="PRY25" s="152"/>
      <c r="PRZ25" s="152"/>
      <c r="PSA25" s="152"/>
      <c r="PSB25" s="152"/>
      <c r="PSC25" s="152"/>
      <c r="PSD25" s="152"/>
      <c r="PSE25" s="152"/>
      <c r="PSF25" s="152"/>
      <c r="PSG25" s="152"/>
      <c r="PSH25" s="152"/>
      <c r="PSI25" s="152"/>
      <c r="PSJ25" s="152"/>
      <c r="PSK25" s="152"/>
      <c r="PSL25" s="152"/>
      <c r="PSM25" s="152"/>
      <c r="PSN25" s="152"/>
      <c r="PSO25" s="152"/>
      <c r="PSP25" s="152"/>
      <c r="PSQ25" s="152"/>
      <c r="PSR25" s="152"/>
      <c r="PSS25" s="152"/>
      <c r="PST25" s="152"/>
      <c r="PSU25" s="152"/>
      <c r="PSV25" s="152"/>
      <c r="PSW25" s="152"/>
      <c r="PSX25" s="152"/>
      <c r="PSY25" s="152"/>
      <c r="PSZ25" s="152"/>
      <c r="PTA25" s="152"/>
      <c r="PTB25" s="152"/>
      <c r="PTC25" s="152"/>
      <c r="PTD25" s="152"/>
      <c r="PTE25" s="152"/>
      <c r="PTF25" s="152"/>
      <c r="PTG25" s="152"/>
      <c r="PTH25" s="152"/>
      <c r="PTI25" s="152"/>
      <c r="PTJ25" s="152"/>
      <c r="PTK25" s="152"/>
      <c r="PTL25" s="152"/>
      <c r="PTM25" s="152"/>
      <c r="PTN25" s="152"/>
      <c r="PTO25" s="152"/>
      <c r="PTP25" s="152"/>
      <c r="PTQ25" s="152"/>
      <c r="PTR25" s="152"/>
      <c r="PTS25" s="152"/>
      <c r="PTT25" s="152"/>
      <c r="PTU25" s="152"/>
      <c r="PTV25" s="152"/>
      <c r="PTW25" s="152"/>
      <c r="PTX25" s="152"/>
      <c r="PTY25" s="152"/>
      <c r="PTZ25" s="152"/>
      <c r="PUA25" s="152"/>
      <c r="PUB25" s="152"/>
      <c r="PUC25" s="152"/>
      <c r="PUD25" s="152"/>
      <c r="PUE25" s="152"/>
      <c r="PUF25" s="152"/>
      <c r="PUG25" s="152"/>
      <c r="PUH25" s="152"/>
      <c r="PUI25" s="152"/>
      <c r="PUJ25" s="152"/>
      <c r="PUK25" s="152"/>
      <c r="PUL25" s="152"/>
      <c r="PUM25" s="152"/>
      <c r="PUN25" s="152"/>
      <c r="PUO25" s="152"/>
      <c r="PUP25" s="152"/>
      <c r="PUQ25" s="152"/>
      <c r="PUR25" s="152"/>
      <c r="PUS25" s="152"/>
      <c r="PUT25" s="152"/>
      <c r="PUU25" s="152"/>
      <c r="PUV25" s="152"/>
      <c r="PUW25" s="152"/>
      <c r="PUX25" s="152"/>
      <c r="PUY25" s="152"/>
      <c r="PUZ25" s="152"/>
      <c r="PVA25" s="152"/>
      <c r="PVB25" s="152"/>
      <c r="PVC25" s="152"/>
      <c r="PVD25" s="152"/>
      <c r="PVE25" s="152"/>
      <c r="PVF25" s="152"/>
      <c r="PVG25" s="152"/>
      <c r="PVH25" s="152"/>
      <c r="PVI25" s="152"/>
      <c r="PVJ25" s="152"/>
      <c r="PVK25" s="152"/>
      <c r="PVL25" s="152"/>
      <c r="PVM25" s="152"/>
      <c r="PVN25" s="152"/>
      <c r="PVO25" s="152"/>
      <c r="PVP25" s="152"/>
      <c r="PVQ25" s="152"/>
      <c r="PVR25" s="152"/>
      <c r="PVS25" s="152"/>
      <c r="PVT25" s="152"/>
      <c r="PVU25" s="152"/>
      <c r="PVV25" s="152"/>
      <c r="PVW25" s="152"/>
      <c r="PVX25" s="152"/>
      <c r="PVY25" s="152"/>
      <c r="PVZ25" s="152"/>
      <c r="PWA25" s="152"/>
      <c r="PWB25" s="152"/>
      <c r="PWC25" s="152"/>
      <c r="PWD25" s="152"/>
      <c r="PWE25" s="152"/>
      <c r="PWF25" s="152"/>
      <c r="PWG25" s="152"/>
      <c r="PWH25" s="152"/>
      <c r="PWI25" s="152"/>
      <c r="PWJ25" s="152"/>
      <c r="PWK25" s="152"/>
      <c r="PWL25" s="152"/>
      <c r="PWM25" s="152"/>
      <c r="PWN25" s="152"/>
      <c r="PWO25" s="152"/>
      <c r="PWP25" s="152"/>
      <c r="PWQ25" s="152"/>
      <c r="PWR25" s="152"/>
      <c r="PWS25" s="152"/>
      <c r="PWT25" s="152"/>
      <c r="PWU25" s="152"/>
      <c r="PWV25" s="152"/>
      <c r="PWW25" s="152"/>
      <c r="PWX25" s="152"/>
      <c r="PWY25" s="152"/>
      <c r="PWZ25" s="152"/>
      <c r="PXA25" s="152"/>
      <c r="PXB25" s="152"/>
      <c r="PXC25" s="152"/>
      <c r="PXD25" s="152"/>
      <c r="PXE25" s="152"/>
      <c r="PXF25" s="152"/>
      <c r="PXG25" s="152"/>
      <c r="PXH25" s="152"/>
      <c r="PXI25" s="152"/>
      <c r="PXJ25" s="152"/>
      <c r="PXK25" s="152"/>
      <c r="PXL25" s="152"/>
      <c r="PXM25" s="152"/>
      <c r="PXN25" s="152"/>
      <c r="PXO25" s="152"/>
      <c r="PXP25" s="152"/>
      <c r="PXQ25" s="152"/>
      <c r="PXR25" s="152"/>
      <c r="PXS25" s="152"/>
      <c r="PXT25" s="152"/>
      <c r="PXU25" s="152"/>
      <c r="PXV25" s="152"/>
      <c r="PXW25" s="152"/>
      <c r="PXX25" s="152"/>
      <c r="PXY25" s="152"/>
      <c r="PXZ25" s="152"/>
      <c r="PYA25" s="152"/>
      <c r="PYB25" s="152"/>
      <c r="PYC25" s="152"/>
      <c r="PYD25" s="152"/>
      <c r="PYE25" s="152"/>
      <c r="PYF25" s="152"/>
      <c r="PYG25" s="152"/>
      <c r="PYH25" s="152"/>
      <c r="PYI25" s="152"/>
      <c r="PYJ25" s="152"/>
      <c r="PYK25" s="152"/>
      <c r="PYL25" s="152"/>
      <c r="PYM25" s="152"/>
      <c r="PYN25" s="152"/>
      <c r="PYO25" s="152"/>
      <c r="PYP25" s="152"/>
      <c r="PYQ25" s="152"/>
      <c r="PYR25" s="152"/>
      <c r="PYS25" s="152"/>
      <c r="PYT25" s="152"/>
      <c r="PYU25" s="152"/>
      <c r="PYV25" s="152"/>
      <c r="PYW25" s="152"/>
      <c r="PYX25" s="152"/>
      <c r="PYY25" s="152"/>
      <c r="PYZ25" s="152"/>
      <c r="PZA25" s="152"/>
      <c r="PZB25" s="152"/>
      <c r="PZC25" s="152"/>
      <c r="PZD25" s="152"/>
      <c r="PZE25" s="152"/>
      <c r="PZF25" s="152"/>
      <c r="PZG25" s="152"/>
      <c r="PZH25" s="152"/>
      <c r="PZI25" s="152"/>
      <c r="PZJ25" s="152"/>
      <c r="PZK25" s="152"/>
      <c r="PZL25" s="152"/>
      <c r="PZM25" s="152"/>
      <c r="PZN25" s="152"/>
      <c r="PZO25" s="152"/>
      <c r="PZP25" s="152"/>
      <c r="PZQ25" s="152"/>
      <c r="PZR25" s="152"/>
      <c r="PZS25" s="152"/>
      <c r="PZT25" s="152"/>
      <c r="PZU25" s="152"/>
      <c r="PZV25" s="152"/>
      <c r="PZW25" s="152"/>
      <c r="PZX25" s="152"/>
      <c r="PZY25" s="152"/>
      <c r="PZZ25" s="152"/>
      <c r="QAA25" s="152"/>
      <c r="QAB25" s="152"/>
      <c r="QAC25" s="152"/>
      <c r="QAD25" s="152"/>
      <c r="QAE25" s="152"/>
      <c r="QAF25" s="152"/>
      <c r="QAG25" s="152"/>
      <c r="QAH25" s="152"/>
      <c r="QAI25" s="152"/>
      <c r="QAJ25" s="152"/>
      <c r="QAK25" s="152"/>
      <c r="QAL25" s="152"/>
      <c r="QAM25" s="152"/>
      <c r="QAN25" s="152"/>
      <c r="QAO25" s="152"/>
      <c r="QAP25" s="152"/>
      <c r="QAQ25" s="152"/>
      <c r="QAR25" s="152"/>
      <c r="QAS25" s="152"/>
      <c r="QAT25" s="152"/>
      <c r="QAU25" s="152"/>
      <c r="QAV25" s="152"/>
      <c r="QAW25" s="152"/>
      <c r="QAX25" s="152"/>
      <c r="QAY25" s="152"/>
      <c r="QAZ25" s="152"/>
      <c r="QBA25" s="152"/>
      <c r="QBB25" s="152"/>
      <c r="QBC25" s="152"/>
      <c r="QBD25" s="152"/>
      <c r="QBE25" s="152"/>
      <c r="QBF25" s="152"/>
      <c r="QBG25" s="152"/>
      <c r="QBH25" s="152"/>
      <c r="QBI25" s="152"/>
      <c r="QBJ25" s="152"/>
      <c r="QBK25" s="152"/>
      <c r="QBL25" s="152"/>
      <c r="QBM25" s="152"/>
      <c r="QBN25" s="152"/>
      <c r="QBO25" s="152"/>
      <c r="QBP25" s="152"/>
      <c r="QBQ25" s="152"/>
      <c r="QBR25" s="152"/>
      <c r="QBS25" s="152"/>
      <c r="QBT25" s="152"/>
      <c r="QBU25" s="152"/>
      <c r="QBV25" s="152"/>
      <c r="QBW25" s="152"/>
      <c r="QBX25" s="152"/>
      <c r="QBY25" s="152"/>
      <c r="QBZ25" s="152"/>
      <c r="QCA25" s="152"/>
      <c r="QCB25" s="152"/>
      <c r="QCC25" s="152"/>
      <c r="QCD25" s="152"/>
      <c r="QCE25" s="152"/>
      <c r="QCF25" s="152"/>
      <c r="QCG25" s="152"/>
      <c r="QCH25" s="152"/>
      <c r="QCI25" s="152"/>
      <c r="QCJ25" s="152"/>
      <c r="QCK25" s="152"/>
      <c r="QCL25" s="152"/>
      <c r="QCM25" s="152"/>
      <c r="QCN25" s="152"/>
      <c r="QCO25" s="152"/>
      <c r="QCP25" s="152"/>
      <c r="QCQ25" s="152"/>
      <c r="QCR25" s="152"/>
      <c r="QCS25" s="152"/>
      <c r="QCT25" s="152"/>
      <c r="QCU25" s="152"/>
      <c r="QCV25" s="152"/>
      <c r="QCW25" s="152"/>
      <c r="QCX25" s="152"/>
      <c r="QCY25" s="152"/>
      <c r="QCZ25" s="152"/>
      <c r="QDA25" s="152"/>
      <c r="QDB25" s="152"/>
      <c r="QDC25" s="152"/>
      <c r="QDD25" s="152"/>
      <c r="QDE25" s="152"/>
      <c r="QDF25" s="152"/>
      <c r="QDG25" s="152"/>
      <c r="QDH25" s="152"/>
      <c r="QDI25" s="152"/>
      <c r="QDJ25" s="152"/>
      <c r="QDK25" s="152"/>
      <c r="QDL25" s="152"/>
      <c r="QDM25" s="152"/>
      <c r="QDN25" s="152"/>
      <c r="QDO25" s="152"/>
      <c r="QDP25" s="152"/>
      <c r="QDQ25" s="152"/>
      <c r="QDR25" s="152"/>
      <c r="QDS25" s="152"/>
      <c r="QDT25" s="152"/>
      <c r="QDU25" s="152"/>
      <c r="QDV25" s="152"/>
      <c r="QDW25" s="152"/>
      <c r="QDX25" s="152"/>
      <c r="QDY25" s="152"/>
      <c r="QDZ25" s="152"/>
      <c r="QEA25" s="152"/>
      <c r="QEB25" s="152"/>
      <c r="QEC25" s="152"/>
      <c r="QED25" s="152"/>
      <c r="QEE25" s="152"/>
      <c r="QEF25" s="152"/>
      <c r="QEG25" s="152"/>
      <c r="QEH25" s="152"/>
      <c r="QEI25" s="152"/>
      <c r="QEJ25" s="152"/>
      <c r="QEK25" s="152"/>
      <c r="QEL25" s="152"/>
      <c r="QEM25" s="152"/>
      <c r="QEN25" s="152"/>
      <c r="QEO25" s="152"/>
      <c r="QEP25" s="152"/>
      <c r="QEQ25" s="152"/>
      <c r="QER25" s="152"/>
      <c r="QES25" s="152"/>
      <c r="QET25" s="152"/>
      <c r="QEU25" s="152"/>
      <c r="QEV25" s="152"/>
      <c r="QEW25" s="152"/>
      <c r="QEX25" s="152"/>
      <c r="QEY25" s="152"/>
      <c r="QEZ25" s="152"/>
      <c r="QFA25" s="152"/>
      <c r="QFB25" s="152"/>
      <c r="QFC25" s="152"/>
      <c r="QFD25" s="152"/>
      <c r="QFE25" s="152"/>
      <c r="QFF25" s="152"/>
      <c r="QFG25" s="152"/>
      <c r="QFH25" s="152"/>
      <c r="QFI25" s="152"/>
      <c r="QFJ25" s="152"/>
      <c r="QFK25" s="152"/>
      <c r="QFL25" s="152"/>
      <c r="QFM25" s="152"/>
      <c r="QFN25" s="152"/>
      <c r="QFO25" s="152"/>
      <c r="QFP25" s="152"/>
      <c r="QFQ25" s="152"/>
      <c r="QFR25" s="152"/>
      <c r="QFS25" s="152"/>
      <c r="QFT25" s="152"/>
      <c r="QFU25" s="152"/>
      <c r="QFV25" s="152"/>
      <c r="QFW25" s="152"/>
      <c r="QFX25" s="152"/>
      <c r="QFY25" s="152"/>
      <c r="QFZ25" s="152"/>
      <c r="QGA25" s="152"/>
      <c r="QGB25" s="152"/>
      <c r="QGC25" s="152"/>
      <c r="QGD25" s="152"/>
      <c r="QGE25" s="152"/>
      <c r="QGF25" s="152"/>
      <c r="QGG25" s="152"/>
      <c r="QGH25" s="152"/>
      <c r="QGI25" s="152"/>
      <c r="QGJ25" s="152"/>
      <c r="QGK25" s="152"/>
      <c r="QGL25" s="152"/>
      <c r="QGM25" s="152"/>
      <c r="QGN25" s="152"/>
      <c r="QGO25" s="152"/>
      <c r="QGP25" s="152"/>
      <c r="QGQ25" s="152"/>
      <c r="QGR25" s="152"/>
      <c r="QGS25" s="152"/>
      <c r="QGT25" s="152"/>
      <c r="QGU25" s="152"/>
      <c r="QGV25" s="152"/>
      <c r="QGW25" s="152"/>
      <c r="QGX25" s="152"/>
      <c r="QGY25" s="152"/>
      <c r="QGZ25" s="152"/>
      <c r="QHA25" s="152"/>
      <c r="QHB25" s="152"/>
      <c r="QHC25" s="152"/>
      <c r="QHD25" s="152"/>
      <c r="QHE25" s="152"/>
      <c r="QHF25" s="152"/>
      <c r="QHG25" s="152"/>
      <c r="QHH25" s="152"/>
      <c r="QHI25" s="152"/>
      <c r="QHJ25" s="152"/>
      <c r="QHK25" s="152"/>
      <c r="QHL25" s="152"/>
      <c r="QHM25" s="152"/>
      <c r="QHN25" s="152"/>
      <c r="QHO25" s="152"/>
      <c r="QHP25" s="152"/>
      <c r="QHQ25" s="152"/>
      <c r="QHR25" s="152"/>
      <c r="QHS25" s="152"/>
      <c r="QHT25" s="152"/>
      <c r="QHU25" s="152"/>
      <c r="QHV25" s="152"/>
      <c r="QHW25" s="152"/>
      <c r="QHX25" s="152"/>
      <c r="QHY25" s="152"/>
      <c r="QHZ25" s="152"/>
      <c r="QIA25" s="152"/>
      <c r="QIB25" s="152"/>
      <c r="QIC25" s="152"/>
      <c r="QID25" s="152"/>
      <c r="QIE25" s="152"/>
      <c r="QIF25" s="152"/>
      <c r="QIG25" s="152"/>
      <c r="QIH25" s="152"/>
      <c r="QII25" s="152"/>
      <c r="QIJ25" s="152"/>
      <c r="QIK25" s="152"/>
      <c r="QIL25" s="152"/>
      <c r="QIM25" s="152"/>
      <c r="QIN25" s="152"/>
      <c r="QIO25" s="152"/>
      <c r="QIP25" s="152"/>
      <c r="QIQ25" s="152"/>
      <c r="QIR25" s="152"/>
      <c r="QIS25" s="152"/>
      <c r="QIT25" s="152"/>
      <c r="QIU25" s="152"/>
      <c r="QIV25" s="152"/>
      <c r="QIW25" s="152"/>
      <c r="QIX25" s="152"/>
      <c r="QIY25" s="152"/>
      <c r="QIZ25" s="152"/>
      <c r="QJA25" s="152"/>
      <c r="QJB25" s="152"/>
      <c r="QJC25" s="152"/>
      <c r="QJD25" s="152"/>
      <c r="QJE25" s="152"/>
      <c r="QJF25" s="152"/>
      <c r="QJG25" s="152"/>
      <c r="QJH25" s="152"/>
      <c r="QJI25" s="152"/>
      <c r="QJJ25" s="152"/>
      <c r="QJK25" s="152"/>
      <c r="QJL25" s="152"/>
      <c r="QJM25" s="152"/>
      <c r="QJN25" s="152"/>
      <c r="QJO25" s="152"/>
      <c r="QJP25" s="152"/>
      <c r="QJQ25" s="152"/>
      <c r="QJR25" s="152"/>
      <c r="QJS25" s="152"/>
      <c r="QJT25" s="152"/>
      <c r="QJU25" s="152"/>
      <c r="QJV25" s="152"/>
      <c r="QJW25" s="152"/>
      <c r="QJX25" s="152"/>
      <c r="QJY25" s="152"/>
      <c r="QJZ25" s="152"/>
      <c r="QKA25" s="152"/>
      <c r="QKB25" s="152"/>
      <c r="QKC25" s="152"/>
      <c r="QKD25" s="152"/>
      <c r="QKE25" s="152"/>
      <c r="QKF25" s="152"/>
      <c r="QKG25" s="152"/>
      <c r="QKH25" s="152"/>
      <c r="QKI25" s="152"/>
      <c r="QKJ25" s="152"/>
      <c r="QKK25" s="152"/>
      <c r="QKL25" s="152"/>
      <c r="QKM25" s="152"/>
      <c r="QKN25" s="152"/>
      <c r="QKO25" s="152"/>
      <c r="QKP25" s="152"/>
      <c r="QKQ25" s="152"/>
      <c r="QKR25" s="152"/>
      <c r="QKS25" s="152"/>
      <c r="QKT25" s="152"/>
      <c r="QKU25" s="152"/>
      <c r="QKV25" s="152"/>
      <c r="QKW25" s="152"/>
      <c r="QKX25" s="152"/>
      <c r="QKY25" s="152"/>
      <c r="QKZ25" s="152"/>
      <c r="QLA25" s="152"/>
      <c r="QLB25" s="152"/>
      <c r="QLC25" s="152"/>
      <c r="QLD25" s="152"/>
      <c r="QLE25" s="152"/>
      <c r="QLF25" s="152"/>
      <c r="QLG25" s="152"/>
      <c r="QLH25" s="152"/>
      <c r="QLI25" s="152"/>
      <c r="QLJ25" s="152"/>
      <c r="QLK25" s="152"/>
      <c r="QLL25" s="152"/>
      <c r="QLM25" s="152"/>
      <c r="QLN25" s="152"/>
      <c r="QLO25" s="152"/>
      <c r="QLP25" s="152"/>
      <c r="QLQ25" s="152"/>
      <c r="QLR25" s="152"/>
      <c r="QLS25" s="152"/>
      <c r="QLT25" s="152"/>
      <c r="QLU25" s="152"/>
      <c r="QLV25" s="152"/>
      <c r="QLW25" s="152"/>
      <c r="QLX25" s="152"/>
      <c r="QLY25" s="152"/>
      <c r="QLZ25" s="152"/>
      <c r="QMA25" s="152"/>
      <c r="QMB25" s="152"/>
      <c r="QMC25" s="152"/>
      <c r="QMD25" s="152"/>
      <c r="QME25" s="152"/>
      <c r="QMF25" s="152"/>
      <c r="QMG25" s="152"/>
      <c r="QMH25" s="152"/>
      <c r="QMI25" s="152"/>
      <c r="QMJ25" s="152"/>
      <c r="QMK25" s="152"/>
      <c r="QML25" s="152"/>
      <c r="QMM25" s="152"/>
      <c r="QMN25" s="152"/>
      <c r="QMO25" s="152"/>
      <c r="QMP25" s="152"/>
      <c r="QMQ25" s="152"/>
      <c r="QMR25" s="152"/>
      <c r="QMS25" s="152"/>
      <c r="QMT25" s="152"/>
      <c r="QMU25" s="152"/>
      <c r="QMV25" s="152"/>
      <c r="QMW25" s="152"/>
      <c r="QMX25" s="152"/>
      <c r="QMY25" s="152"/>
      <c r="QMZ25" s="152"/>
      <c r="QNA25" s="152"/>
      <c r="QNB25" s="152"/>
      <c r="QNC25" s="152"/>
      <c r="QND25" s="152"/>
      <c r="QNE25" s="152"/>
      <c r="QNF25" s="152"/>
      <c r="QNG25" s="152"/>
      <c r="QNH25" s="152"/>
      <c r="QNI25" s="152"/>
      <c r="QNJ25" s="152"/>
      <c r="QNK25" s="152"/>
      <c r="QNL25" s="152"/>
      <c r="QNM25" s="152"/>
      <c r="QNN25" s="152"/>
      <c r="QNO25" s="152"/>
      <c r="QNP25" s="152"/>
      <c r="QNQ25" s="152"/>
      <c r="QNR25" s="152"/>
      <c r="QNS25" s="152"/>
      <c r="QNT25" s="152"/>
      <c r="QNU25" s="152"/>
      <c r="QNV25" s="152"/>
      <c r="QNW25" s="152"/>
      <c r="QNX25" s="152"/>
      <c r="QNY25" s="152"/>
      <c r="QNZ25" s="152"/>
      <c r="QOA25" s="152"/>
      <c r="QOB25" s="152"/>
      <c r="QOC25" s="152"/>
      <c r="QOD25" s="152"/>
      <c r="QOE25" s="152"/>
      <c r="QOF25" s="152"/>
      <c r="QOG25" s="152"/>
      <c r="QOH25" s="152"/>
      <c r="QOI25" s="152"/>
      <c r="QOJ25" s="152"/>
      <c r="QOK25" s="152"/>
      <c r="QOL25" s="152"/>
      <c r="QOM25" s="152"/>
      <c r="QON25" s="152"/>
      <c r="QOO25" s="152"/>
      <c r="QOP25" s="152"/>
      <c r="QOQ25" s="152"/>
      <c r="QOR25" s="152"/>
      <c r="QOS25" s="152"/>
      <c r="QOT25" s="152"/>
      <c r="QOU25" s="152"/>
      <c r="QOV25" s="152"/>
      <c r="QOW25" s="152"/>
      <c r="QOX25" s="152"/>
      <c r="QOY25" s="152"/>
      <c r="QOZ25" s="152"/>
      <c r="QPA25" s="152"/>
      <c r="QPB25" s="152"/>
      <c r="QPC25" s="152"/>
      <c r="QPD25" s="152"/>
      <c r="QPE25" s="152"/>
      <c r="QPF25" s="152"/>
      <c r="QPG25" s="152"/>
      <c r="QPH25" s="152"/>
      <c r="QPI25" s="152"/>
      <c r="QPJ25" s="152"/>
      <c r="QPK25" s="152"/>
      <c r="QPL25" s="152"/>
      <c r="QPM25" s="152"/>
      <c r="QPN25" s="152"/>
      <c r="QPO25" s="152"/>
      <c r="QPP25" s="152"/>
      <c r="QPQ25" s="152"/>
      <c r="QPR25" s="152"/>
      <c r="QPS25" s="152"/>
      <c r="QPT25" s="152"/>
      <c r="QPU25" s="152"/>
      <c r="QPV25" s="152"/>
      <c r="QPW25" s="152"/>
      <c r="QPX25" s="152"/>
      <c r="QPY25" s="152"/>
      <c r="QPZ25" s="152"/>
      <c r="QQA25" s="152"/>
      <c r="QQB25" s="152"/>
      <c r="QQC25" s="152"/>
      <c r="QQD25" s="152"/>
      <c r="QQE25" s="152"/>
      <c r="QQF25" s="152"/>
      <c r="QQG25" s="152"/>
      <c r="QQH25" s="152"/>
      <c r="QQI25" s="152"/>
      <c r="QQJ25" s="152"/>
      <c r="QQK25" s="152"/>
      <c r="QQL25" s="152"/>
      <c r="QQM25" s="152"/>
      <c r="QQN25" s="152"/>
      <c r="QQO25" s="152"/>
      <c r="QQP25" s="152"/>
      <c r="QQQ25" s="152"/>
      <c r="QQR25" s="152"/>
      <c r="QQS25" s="152"/>
      <c r="QQT25" s="152"/>
      <c r="QQU25" s="152"/>
      <c r="QQV25" s="152"/>
      <c r="QQW25" s="152"/>
      <c r="QQX25" s="152"/>
      <c r="QQY25" s="152"/>
      <c r="QQZ25" s="152"/>
      <c r="QRA25" s="152"/>
      <c r="QRB25" s="152"/>
      <c r="QRC25" s="152"/>
      <c r="QRD25" s="152"/>
      <c r="QRE25" s="152"/>
      <c r="QRF25" s="152"/>
      <c r="QRG25" s="152"/>
      <c r="QRH25" s="152"/>
      <c r="QRI25" s="152"/>
      <c r="QRJ25" s="152"/>
      <c r="QRK25" s="152"/>
      <c r="QRL25" s="152"/>
      <c r="QRM25" s="152"/>
      <c r="QRN25" s="152"/>
      <c r="QRO25" s="152"/>
      <c r="QRP25" s="152"/>
      <c r="QRQ25" s="152"/>
      <c r="QRR25" s="152"/>
      <c r="QRS25" s="152"/>
      <c r="QRT25" s="152"/>
      <c r="QRU25" s="152"/>
      <c r="QRV25" s="152"/>
      <c r="QRW25" s="152"/>
      <c r="QRX25" s="152"/>
      <c r="QRY25" s="152"/>
      <c r="QRZ25" s="152"/>
      <c r="QSA25" s="152"/>
      <c r="QSB25" s="152"/>
      <c r="QSC25" s="152"/>
      <c r="QSD25" s="152"/>
      <c r="QSE25" s="152"/>
      <c r="QSF25" s="152"/>
      <c r="QSG25" s="152"/>
      <c r="QSH25" s="152"/>
      <c r="QSI25" s="152"/>
      <c r="QSJ25" s="152"/>
      <c r="QSK25" s="152"/>
      <c r="QSL25" s="152"/>
      <c r="QSM25" s="152"/>
      <c r="QSN25" s="152"/>
      <c r="QSO25" s="152"/>
      <c r="QSP25" s="152"/>
      <c r="QSQ25" s="152"/>
      <c r="QSR25" s="152"/>
      <c r="QSS25" s="152"/>
      <c r="QST25" s="152"/>
      <c r="QSU25" s="152"/>
      <c r="QSV25" s="152"/>
      <c r="QSW25" s="152"/>
      <c r="QSX25" s="152"/>
      <c r="QSY25" s="152"/>
      <c r="QSZ25" s="152"/>
      <c r="QTA25" s="152"/>
      <c r="QTB25" s="152"/>
      <c r="QTC25" s="152"/>
      <c r="QTD25" s="152"/>
      <c r="QTE25" s="152"/>
      <c r="QTF25" s="152"/>
      <c r="QTG25" s="152"/>
      <c r="QTH25" s="152"/>
      <c r="QTI25" s="152"/>
      <c r="QTJ25" s="152"/>
      <c r="QTK25" s="152"/>
      <c r="QTL25" s="152"/>
      <c r="QTM25" s="152"/>
      <c r="QTN25" s="152"/>
      <c r="QTO25" s="152"/>
      <c r="QTP25" s="152"/>
      <c r="QTQ25" s="152"/>
      <c r="QTR25" s="152"/>
      <c r="QTS25" s="152"/>
      <c r="QTT25" s="152"/>
      <c r="QTU25" s="152"/>
      <c r="QTV25" s="152"/>
      <c r="QTW25" s="152"/>
      <c r="QTX25" s="152"/>
      <c r="QTY25" s="152"/>
      <c r="QTZ25" s="152"/>
      <c r="QUA25" s="152"/>
      <c r="QUB25" s="152"/>
      <c r="QUC25" s="152"/>
      <c r="QUD25" s="152"/>
      <c r="QUE25" s="152"/>
      <c r="QUF25" s="152"/>
      <c r="QUG25" s="152"/>
      <c r="QUH25" s="152"/>
      <c r="QUI25" s="152"/>
      <c r="QUJ25" s="152"/>
      <c r="QUK25" s="152"/>
      <c r="QUL25" s="152"/>
      <c r="QUM25" s="152"/>
      <c r="QUN25" s="152"/>
      <c r="QUO25" s="152"/>
      <c r="QUP25" s="152"/>
      <c r="QUQ25" s="152"/>
      <c r="QUR25" s="152"/>
      <c r="QUS25" s="152"/>
      <c r="QUT25" s="152"/>
      <c r="QUU25" s="152"/>
      <c r="QUV25" s="152"/>
      <c r="QUW25" s="152"/>
      <c r="QUX25" s="152"/>
      <c r="QUY25" s="152"/>
      <c r="QUZ25" s="152"/>
      <c r="QVA25" s="152"/>
      <c r="QVB25" s="152"/>
      <c r="QVC25" s="152"/>
      <c r="QVD25" s="152"/>
      <c r="QVE25" s="152"/>
      <c r="QVF25" s="152"/>
      <c r="QVG25" s="152"/>
      <c r="QVH25" s="152"/>
      <c r="QVI25" s="152"/>
      <c r="QVJ25" s="152"/>
      <c r="QVK25" s="152"/>
      <c r="QVL25" s="152"/>
      <c r="QVM25" s="152"/>
      <c r="QVN25" s="152"/>
      <c r="QVO25" s="152"/>
      <c r="QVP25" s="152"/>
      <c r="QVQ25" s="152"/>
      <c r="QVR25" s="152"/>
      <c r="QVS25" s="152"/>
      <c r="QVT25" s="152"/>
      <c r="QVU25" s="152"/>
      <c r="QVV25" s="152"/>
      <c r="QVW25" s="152"/>
      <c r="QVX25" s="152"/>
      <c r="QVY25" s="152"/>
      <c r="QVZ25" s="152"/>
      <c r="QWA25" s="152"/>
      <c r="QWB25" s="152"/>
      <c r="QWC25" s="152"/>
      <c r="QWD25" s="152"/>
      <c r="QWE25" s="152"/>
      <c r="QWF25" s="152"/>
      <c r="QWG25" s="152"/>
      <c r="QWH25" s="152"/>
      <c r="QWI25" s="152"/>
      <c r="QWJ25" s="152"/>
      <c r="QWK25" s="152"/>
      <c r="QWL25" s="152"/>
      <c r="QWM25" s="152"/>
      <c r="QWN25" s="152"/>
      <c r="QWO25" s="152"/>
      <c r="QWP25" s="152"/>
      <c r="QWQ25" s="152"/>
      <c r="QWR25" s="152"/>
      <c r="QWS25" s="152"/>
      <c r="QWT25" s="152"/>
      <c r="QWU25" s="152"/>
      <c r="QWV25" s="152"/>
      <c r="QWW25" s="152"/>
      <c r="QWX25" s="152"/>
      <c r="QWY25" s="152"/>
      <c r="QWZ25" s="152"/>
      <c r="QXA25" s="152"/>
      <c r="QXB25" s="152"/>
      <c r="QXC25" s="152"/>
      <c r="QXD25" s="152"/>
      <c r="QXE25" s="152"/>
      <c r="QXF25" s="152"/>
      <c r="QXG25" s="152"/>
      <c r="QXH25" s="152"/>
      <c r="QXI25" s="152"/>
      <c r="QXJ25" s="152"/>
      <c r="QXK25" s="152"/>
      <c r="QXL25" s="152"/>
      <c r="QXM25" s="152"/>
      <c r="QXN25" s="152"/>
      <c r="QXO25" s="152"/>
      <c r="QXP25" s="152"/>
      <c r="QXQ25" s="152"/>
      <c r="QXR25" s="152"/>
      <c r="QXS25" s="152"/>
      <c r="QXT25" s="152"/>
      <c r="QXU25" s="152"/>
      <c r="QXV25" s="152"/>
      <c r="QXW25" s="152"/>
      <c r="QXX25" s="152"/>
      <c r="QXY25" s="152"/>
      <c r="QXZ25" s="152"/>
      <c r="QYA25" s="152"/>
      <c r="QYB25" s="152"/>
      <c r="QYC25" s="152"/>
      <c r="QYD25" s="152"/>
      <c r="QYE25" s="152"/>
      <c r="QYF25" s="152"/>
      <c r="QYG25" s="152"/>
      <c r="QYH25" s="152"/>
      <c r="QYI25" s="152"/>
      <c r="QYJ25" s="152"/>
      <c r="QYK25" s="152"/>
      <c r="QYL25" s="152"/>
      <c r="QYM25" s="152"/>
      <c r="QYN25" s="152"/>
      <c r="QYO25" s="152"/>
      <c r="QYP25" s="152"/>
      <c r="QYQ25" s="152"/>
      <c r="QYR25" s="152"/>
      <c r="QYS25" s="152"/>
      <c r="QYT25" s="152"/>
      <c r="QYU25" s="152"/>
      <c r="QYV25" s="152"/>
      <c r="QYW25" s="152"/>
      <c r="QYX25" s="152"/>
      <c r="QYY25" s="152"/>
      <c r="QYZ25" s="152"/>
      <c r="QZA25" s="152"/>
      <c r="QZB25" s="152"/>
      <c r="QZC25" s="152"/>
      <c r="QZD25" s="152"/>
      <c r="QZE25" s="152"/>
      <c r="QZF25" s="152"/>
      <c r="QZG25" s="152"/>
      <c r="QZH25" s="152"/>
      <c r="QZI25" s="152"/>
      <c r="QZJ25" s="152"/>
      <c r="QZK25" s="152"/>
      <c r="QZL25" s="152"/>
      <c r="QZM25" s="152"/>
      <c r="QZN25" s="152"/>
      <c r="QZO25" s="152"/>
      <c r="QZP25" s="152"/>
      <c r="QZQ25" s="152"/>
      <c r="QZR25" s="152"/>
      <c r="QZS25" s="152"/>
      <c r="QZT25" s="152"/>
      <c r="QZU25" s="152"/>
      <c r="QZV25" s="152"/>
      <c r="QZW25" s="152"/>
      <c r="QZX25" s="152"/>
      <c r="QZY25" s="152"/>
      <c r="QZZ25" s="152"/>
      <c r="RAA25" s="152"/>
      <c r="RAB25" s="152"/>
      <c r="RAC25" s="152"/>
      <c r="RAD25" s="152"/>
      <c r="RAE25" s="152"/>
      <c r="RAF25" s="152"/>
      <c r="RAG25" s="152"/>
      <c r="RAH25" s="152"/>
      <c r="RAI25" s="152"/>
      <c r="RAJ25" s="152"/>
      <c r="RAK25" s="152"/>
      <c r="RAL25" s="152"/>
      <c r="RAM25" s="152"/>
      <c r="RAN25" s="152"/>
      <c r="RAO25" s="152"/>
      <c r="RAP25" s="152"/>
      <c r="RAQ25" s="152"/>
      <c r="RAR25" s="152"/>
      <c r="RAS25" s="152"/>
      <c r="RAT25" s="152"/>
      <c r="RAU25" s="152"/>
      <c r="RAV25" s="152"/>
      <c r="RAW25" s="152"/>
      <c r="RAX25" s="152"/>
      <c r="RAY25" s="152"/>
      <c r="RAZ25" s="152"/>
      <c r="RBA25" s="152"/>
      <c r="RBB25" s="152"/>
      <c r="RBC25" s="152"/>
      <c r="RBD25" s="152"/>
      <c r="RBE25" s="152"/>
      <c r="RBF25" s="152"/>
      <c r="RBG25" s="152"/>
      <c r="RBH25" s="152"/>
      <c r="RBI25" s="152"/>
      <c r="RBJ25" s="152"/>
      <c r="RBK25" s="152"/>
      <c r="RBL25" s="152"/>
      <c r="RBM25" s="152"/>
      <c r="RBN25" s="152"/>
      <c r="RBO25" s="152"/>
      <c r="RBP25" s="152"/>
      <c r="RBQ25" s="152"/>
      <c r="RBR25" s="152"/>
      <c r="RBS25" s="152"/>
      <c r="RBT25" s="152"/>
      <c r="RBU25" s="152"/>
      <c r="RBV25" s="152"/>
      <c r="RBW25" s="152"/>
      <c r="RBX25" s="152"/>
      <c r="RBY25" s="152"/>
      <c r="RBZ25" s="152"/>
      <c r="RCA25" s="152"/>
      <c r="RCB25" s="152"/>
      <c r="RCC25" s="152"/>
      <c r="RCD25" s="152"/>
      <c r="RCE25" s="152"/>
      <c r="RCF25" s="152"/>
      <c r="RCG25" s="152"/>
      <c r="RCH25" s="152"/>
      <c r="RCI25" s="152"/>
      <c r="RCJ25" s="152"/>
      <c r="RCK25" s="152"/>
      <c r="RCL25" s="152"/>
      <c r="RCM25" s="152"/>
      <c r="RCN25" s="152"/>
      <c r="RCO25" s="152"/>
      <c r="RCP25" s="152"/>
      <c r="RCQ25" s="152"/>
      <c r="RCR25" s="152"/>
      <c r="RCS25" s="152"/>
      <c r="RCT25" s="152"/>
      <c r="RCU25" s="152"/>
      <c r="RCV25" s="152"/>
      <c r="RCW25" s="152"/>
      <c r="RCX25" s="152"/>
      <c r="RCY25" s="152"/>
      <c r="RCZ25" s="152"/>
      <c r="RDA25" s="152"/>
      <c r="RDB25" s="152"/>
      <c r="RDC25" s="152"/>
      <c r="RDD25" s="152"/>
      <c r="RDE25" s="152"/>
      <c r="RDF25" s="152"/>
      <c r="RDG25" s="152"/>
      <c r="RDH25" s="152"/>
      <c r="RDI25" s="152"/>
      <c r="RDJ25" s="152"/>
      <c r="RDK25" s="152"/>
      <c r="RDL25" s="152"/>
      <c r="RDM25" s="152"/>
      <c r="RDN25" s="152"/>
      <c r="RDO25" s="152"/>
      <c r="RDP25" s="152"/>
      <c r="RDQ25" s="152"/>
      <c r="RDR25" s="152"/>
      <c r="RDS25" s="152"/>
      <c r="RDT25" s="152"/>
      <c r="RDU25" s="152"/>
      <c r="RDV25" s="152"/>
      <c r="RDW25" s="152"/>
      <c r="RDX25" s="152"/>
      <c r="RDY25" s="152"/>
      <c r="RDZ25" s="152"/>
      <c r="REA25" s="152"/>
      <c r="REB25" s="152"/>
      <c r="REC25" s="152"/>
      <c r="RED25" s="152"/>
      <c r="REE25" s="152"/>
      <c r="REF25" s="152"/>
      <c r="REG25" s="152"/>
      <c r="REH25" s="152"/>
      <c r="REI25" s="152"/>
      <c r="REJ25" s="152"/>
      <c r="REK25" s="152"/>
      <c r="REL25" s="152"/>
      <c r="REM25" s="152"/>
      <c r="REN25" s="152"/>
      <c r="REO25" s="152"/>
      <c r="REP25" s="152"/>
      <c r="REQ25" s="152"/>
      <c r="RER25" s="152"/>
      <c r="RES25" s="152"/>
      <c r="RET25" s="152"/>
      <c r="REU25" s="152"/>
      <c r="REV25" s="152"/>
      <c r="REW25" s="152"/>
      <c r="REX25" s="152"/>
      <c r="REY25" s="152"/>
      <c r="REZ25" s="152"/>
      <c r="RFA25" s="152"/>
      <c r="RFB25" s="152"/>
      <c r="RFC25" s="152"/>
      <c r="RFD25" s="152"/>
      <c r="RFE25" s="152"/>
      <c r="RFF25" s="152"/>
      <c r="RFG25" s="152"/>
      <c r="RFH25" s="152"/>
      <c r="RFI25" s="152"/>
      <c r="RFJ25" s="152"/>
      <c r="RFK25" s="152"/>
      <c r="RFL25" s="152"/>
      <c r="RFM25" s="152"/>
      <c r="RFN25" s="152"/>
      <c r="RFO25" s="152"/>
      <c r="RFP25" s="152"/>
      <c r="RFQ25" s="152"/>
      <c r="RFR25" s="152"/>
      <c r="RFS25" s="152"/>
      <c r="RFT25" s="152"/>
      <c r="RFU25" s="152"/>
      <c r="RFV25" s="152"/>
      <c r="RFW25" s="152"/>
      <c r="RFX25" s="152"/>
      <c r="RFY25" s="152"/>
      <c r="RFZ25" s="152"/>
      <c r="RGA25" s="152"/>
      <c r="RGB25" s="152"/>
      <c r="RGC25" s="152"/>
      <c r="RGD25" s="152"/>
      <c r="RGE25" s="152"/>
      <c r="RGF25" s="152"/>
      <c r="RGG25" s="152"/>
      <c r="RGH25" s="152"/>
      <c r="RGI25" s="152"/>
      <c r="RGJ25" s="152"/>
      <c r="RGK25" s="152"/>
      <c r="RGL25" s="152"/>
      <c r="RGM25" s="152"/>
      <c r="RGN25" s="152"/>
      <c r="RGO25" s="152"/>
      <c r="RGP25" s="152"/>
      <c r="RGQ25" s="152"/>
      <c r="RGR25" s="152"/>
      <c r="RGS25" s="152"/>
      <c r="RGT25" s="152"/>
      <c r="RGU25" s="152"/>
      <c r="RGV25" s="152"/>
      <c r="RGW25" s="152"/>
      <c r="RGX25" s="152"/>
      <c r="RGY25" s="152"/>
      <c r="RGZ25" s="152"/>
      <c r="RHA25" s="152"/>
      <c r="RHB25" s="152"/>
      <c r="RHC25" s="152"/>
      <c r="RHD25" s="152"/>
      <c r="RHE25" s="152"/>
      <c r="RHF25" s="152"/>
      <c r="RHG25" s="152"/>
      <c r="RHH25" s="152"/>
      <c r="RHI25" s="152"/>
      <c r="RHJ25" s="152"/>
      <c r="RHK25" s="152"/>
      <c r="RHL25" s="152"/>
      <c r="RHM25" s="152"/>
      <c r="RHN25" s="152"/>
      <c r="RHO25" s="152"/>
      <c r="RHP25" s="152"/>
      <c r="RHQ25" s="152"/>
      <c r="RHR25" s="152"/>
      <c r="RHS25" s="152"/>
      <c r="RHT25" s="152"/>
      <c r="RHU25" s="152"/>
      <c r="RHV25" s="152"/>
      <c r="RHW25" s="152"/>
      <c r="RHX25" s="152"/>
      <c r="RHY25" s="152"/>
      <c r="RHZ25" s="152"/>
      <c r="RIA25" s="152"/>
      <c r="RIB25" s="152"/>
      <c r="RIC25" s="152"/>
      <c r="RID25" s="152"/>
      <c r="RIE25" s="152"/>
      <c r="RIF25" s="152"/>
      <c r="RIG25" s="152"/>
      <c r="RIH25" s="152"/>
      <c r="RII25" s="152"/>
      <c r="RIJ25" s="152"/>
      <c r="RIK25" s="152"/>
      <c r="RIL25" s="152"/>
      <c r="RIM25" s="152"/>
      <c r="RIN25" s="152"/>
      <c r="RIO25" s="152"/>
      <c r="RIP25" s="152"/>
      <c r="RIQ25" s="152"/>
      <c r="RIR25" s="152"/>
      <c r="RIS25" s="152"/>
      <c r="RIT25" s="152"/>
      <c r="RIU25" s="152"/>
      <c r="RIV25" s="152"/>
      <c r="RIW25" s="152"/>
      <c r="RIX25" s="152"/>
      <c r="RIY25" s="152"/>
      <c r="RIZ25" s="152"/>
      <c r="RJA25" s="152"/>
      <c r="RJB25" s="152"/>
      <c r="RJC25" s="152"/>
      <c r="RJD25" s="152"/>
      <c r="RJE25" s="152"/>
      <c r="RJF25" s="152"/>
      <c r="RJG25" s="152"/>
      <c r="RJH25" s="152"/>
      <c r="RJI25" s="152"/>
      <c r="RJJ25" s="152"/>
      <c r="RJK25" s="152"/>
      <c r="RJL25" s="152"/>
      <c r="RJM25" s="152"/>
      <c r="RJN25" s="152"/>
      <c r="RJO25" s="152"/>
      <c r="RJP25" s="152"/>
      <c r="RJQ25" s="152"/>
      <c r="RJR25" s="152"/>
      <c r="RJS25" s="152"/>
      <c r="RJT25" s="152"/>
      <c r="RJU25" s="152"/>
      <c r="RJV25" s="152"/>
      <c r="RJW25" s="152"/>
      <c r="RJX25" s="152"/>
      <c r="RJY25" s="152"/>
      <c r="RJZ25" s="152"/>
      <c r="RKA25" s="152"/>
      <c r="RKB25" s="152"/>
      <c r="RKC25" s="152"/>
      <c r="RKD25" s="152"/>
      <c r="RKE25" s="152"/>
      <c r="RKF25" s="152"/>
      <c r="RKG25" s="152"/>
      <c r="RKH25" s="152"/>
      <c r="RKI25" s="152"/>
      <c r="RKJ25" s="152"/>
      <c r="RKK25" s="152"/>
      <c r="RKL25" s="152"/>
      <c r="RKM25" s="152"/>
      <c r="RKN25" s="152"/>
      <c r="RKO25" s="152"/>
      <c r="RKP25" s="152"/>
      <c r="RKQ25" s="152"/>
      <c r="RKR25" s="152"/>
      <c r="RKS25" s="152"/>
      <c r="RKT25" s="152"/>
      <c r="RKU25" s="152"/>
      <c r="RKV25" s="152"/>
      <c r="RKW25" s="152"/>
      <c r="RKX25" s="152"/>
      <c r="RKY25" s="152"/>
      <c r="RKZ25" s="152"/>
      <c r="RLA25" s="152"/>
      <c r="RLB25" s="152"/>
      <c r="RLC25" s="152"/>
      <c r="RLD25" s="152"/>
      <c r="RLE25" s="152"/>
      <c r="RLF25" s="152"/>
      <c r="RLG25" s="152"/>
      <c r="RLH25" s="152"/>
      <c r="RLI25" s="152"/>
      <c r="RLJ25" s="152"/>
      <c r="RLK25" s="152"/>
      <c r="RLL25" s="152"/>
      <c r="RLM25" s="152"/>
      <c r="RLN25" s="152"/>
      <c r="RLO25" s="152"/>
      <c r="RLP25" s="152"/>
      <c r="RLQ25" s="152"/>
      <c r="RLR25" s="152"/>
      <c r="RLS25" s="152"/>
      <c r="RLT25" s="152"/>
      <c r="RLU25" s="152"/>
      <c r="RLV25" s="152"/>
      <c r="RLW25" s="152"/>
      <c r="RLX25" s="152"/>
      <c r="RLY25" s="152"/>
      <c r="RLZ25" s="152"/>
      <c r="RMA25" s="152"/>
      <c r="RMB25" s="152"/>
      <c r="RMC25" s="152"/>
      <c r="RMD25" s="152"/>
      <c r="RME25" s="152"/>
      <c r="RMF25" s="152"/>
      <c r="RMG25" s="152"/>
      <c r="RMH25" s="152"/>
      <c r="RMI25" s="152"/>
      <c r="RMJ25" s="152"/>
      <c r="RMK25" s="152"/>
      <c r="RML25" s="152"/>
      <c r="RMM25" s="152"/>
      <c r="RMN25" s="152"/>
      <c r="RMO25" s="152"/>
      <c r="RMP25" s="152"/>
      <c r="RMQ25" s="152"/>
      <c r="RMR25" s="152"/>
      <c r="RMS25" s="152"/>
      <c r="RMT25" s="152"/>
      <c r="RMU25" s="152"/>
      <c r="RMV25" s="152"/>
      <c r="RMW25" s="152"/>
      <c r="RMX25" s="152"/>
      <c r="RMY25" s="152"/>
      <c r="RMZ25" s="152"/>
      <c r="RNA25" s="152"/>
      <c r="RNB25" s="152"/>
      <c r="RNC25" s="152"/>
      <c r="RND25" s="152"/>
      <c r="RNE25" s="152"/>
      <c r="RNF25" s="152"/>
      <c r="RNG25" s="152"/>
      <c r="RNH25" s="152"/>
      <c r="RNI25" s="152"/>
      <c r="RNJ25" s="152"/>
      <c r="RNK25" s="152"/>
      <c r="RNL25" s="152"/>
      <c r="RNM25" s="152"/>
      <c r="RNN25" s="152"/>
      <c r="RNO25" s="152"/>
      <c r="RNP25" s="152"/>
      <c r="RNQ25" s="152"/>
      <c r="RNR25" s="152"/>
      <c r="RNS25" s="152"/>
      <c r="RNT25" s="152"/>
      <c r="RNU25" s="152"/>
      <c r="RNV25" s="152"/>
      <c r="RNW25" s="152"/>
      <c r="RNX25" s="152"/>
      <c r="RNY25" s="152"/>
      <c r="RNZ25" s="152"/>
      <c r="ROA25" s="152"/>
      <c r="ROB25" s="152"/>
      <c r="ROC25" s="152"/>
      <c r="ROD25" s="152"/>
      <c r="ROE25" s="152"/>
      <c r="ROF25" s="152"/>
      <c r="ROG25" s="152"/>
      <c r="ROH25" s="152"/>
      <c r="ROI25" s="152"/>
      <c r="ROJ25" s="152"/>
      <c r="ROK25" s="152"/>
      <c r="ROL25" s="152"/>
      <c r="ROM25" s="152"/>
      <c r="RON25" s="152"/>
      <c r="ROO25" s="152"/>
      <c r="ROP25" s="152"/>
      <c r="ROQ25" s="152"/>
      <c r="ROR25" s="152"/>
      <c r="ROS25" s="152"/>
      <c r="ROT25" s="152"/>
      <c r="ROU25" s="152"/>
      <c r="ROV25" s="152"/>
      <c r="ROW25" s="152"/>
      <c r="ROX25" s="152"/>
      <c r="ROY25" s="152"/>
      <c r="ROZ25" s="152"/>
      <c r="RPA25" s="152"/>
      <c r="RPB25" s="152"/>
      <c r="RPC25" s="152"/>
      <c r="RPD25" s="152"/>
      <c r="RPE25" s="152"/>
      <c r="RPF25" s="152"/>
      <c r="RPG25" s="152"/>
      <c r="RPH25" s="152"/>
      <c r="RPI25" s="152"/>
      <c r="RPJ25" s="152"/>
      <c r="RPK25" s="152"/>
      <c r="RPL25" s="152"/>
      <c r="RPM25" s="152"/>
      <c r="RPN25" s="152"/>
      <c r="RPO25" s="152"/>
      <c r="RPP25" s="152"/>
      <c r="RPQ25" s="152"/>
      <c r="RPR25" s="152"/>
      <c r="RPS25" s="152"/>
      <c r="RPT25" s="152"/>
      <c r="RPU25" s="152"/>
      <c r="RPV25" s="152"/>
      <c r="RPW25" s="152"/>
      <c r="RPX25" s="152"/>
      <c r="RPY25" s="152"/>
      <c r="RPZ25" s="152"/>
      <c r="RQA25" s="152"/>
      <c r="RQB25" s="152"/>
      <c r="RQC25" s="152"/>
      <c r="RQD25" s="152"/>
      <c r="RQE25" s="152"/>
      <c r="RQF25" s="152"/>
      <c r="RQG25" s="152"/>
      <c r="RQH25" s="152"/>
      <c r="RQI25" s="152"/>
      <c r="RQJ25" s="152"/>
      <c r="RQK25" s="152"/>
      <c r="RQL25" s="152"/>
      <c r="RQM25" s="152"/>
      <c r="RQN25" s="152"/>
      <c r="RQO25" s="152"/>
      <c r="RQP25" s="152"/>
      <c r="RQQ25" s="152"/>
      <c r="RQR25" s="152"/>
      <c r="RQS25" s="152"/>
      <c r="RQT25" s="152"/>
      <c r="RQU25" s="152"/>
      <c r="RQV25" s="152"/>
      <c r="RQW25" s="152"/>
      <c r="RQX25" s="152"/>
      <c r="RQY25" s="152"/>
      <c r="RQZ25" s="152"/>
      <c r="RRA25" s="152"/>
      <c r="RRB25" s="152"/>
      <c r="RRC25" s="152"/>
      <c r="RRD25" s="152"/>
      <c r="RRE25" s="152"/>
      <c r="RRF25" s="152"/>
      <c r="RRG25" s="152"/>
      <c r="RRH25" s="152"/>
      <c r="RRI25" s="152"/>
      <c r="RRJ25" s="152"/>
      <c r="RRK25" s="152"/>
      <c r="RRL25" s="152"/>
      <c r="RRM25" s="152"/>
      <c r="RRN25" s="152"/>
      <c r="RRO25" s="152"/>
      <c r="RRP25" s="152"/>
      <c r="RRQ25" s="152"/>
      <c r="RRR25" s="152"/>
      <c r="RRS25" s="152"/>
      <c r="RRT25" s="152"/>
      <c r="RRU25" s="152"/>
      <c r="RRV25" s="152"/>
      <c r="RRW25" s="152"/>
      <c r="RRX25" s="152"/>
      <c r="RRY25" s="152"/>
      <c r="RRZ25" s="152"/>
      <c r="RSA25" s="152"/>
      <c r="RSB25" s="152"/>
      <c r="RSC25" s="152"/>
      <c r="RSD25" s="152"/>
      <c r="RSE25" s="152"/>
      <c r="RSF25" s="152"/>
      <c r="RSG25" s="152"/>
      <c r="RSH25" s="152"/>
      <c r="RSI25" s="152"/>
      <c r="RSJ25" s="152"/>
      <c r="RSK25" s="152"/>
      <c r="RSL25" s="152"/>
      <c r="RSM25" s="152"/>
      <c r="RSN25" s="152"/>
      <c r="RSO25" s="152"/>
      <c r="RSP25" s="152"/>
      <c r="RSQ25" s="152"/>
      <c r="RSR25" s="152"/>
      <c r="RSS25" s="152"/>
      <c r="RST25" s="152"/>
      <c r="RSU25" s="152"/>
      <c r="RSV25" s="152"/>
      <c r="RSW25" s="152"/>
      <c r="RSX25" s="152"/>
      <c r="RSY25" s="152"/>
      <c r="RSZ25" s="152"/>
      <c r="RTA25" s="152"/>
      <c r="RTB25" s="152"/>
      <c r="RTC25" s="152"/>
      <c r="RTD25" s="152"/>
      <c r="RTE25" s="152"/>
      <c r="RTF25" s="152"/>
      <c r="RTG25" s="152"/>
      <c r="RTH25" s="152"/>
      <c r="RTI25" s="152"/>
      <c r="RTJ25" s="152"/>
      <c r="RTK25" s="152"/>
      <c r="RTL25" s="152"/>
      <c r="RTM25" s="152"/>
      <c r="RTN25" s="152"/>
      <c r="RTO25" s="152"/>
      <c r="RTP25" s="152"/>
      <c r="RTQ25" s="152"/>
      <c r="RTR25" s="152"/>
      <c r="RTS25" s="152"/>
      <c r="RTT25" s="152"/>
      <c r="RTU25" s="152"/>
      <c r="RTV25" s="152"/>
      <c r="RTW25" s="152"/>
      <c r="RTX25" s="152"/>
      <c r="RTY25" s="152"/>
      <c r="RTZ25" s="152"/>
      <c r="RUA25" s="152"/>
      <c r="RUB25" s="152"/>
      <c r="RUC25" s="152"/>
      <c r="RUD25" s="152"/>
      <c r="RUE25" s="152"/>
      <c r="RUF25" s="152"/>
      <c r="RUG25" s="152"/>
      <c r="RUH25" s="152"/>
      <c r="RUI25" s="152"/>
      <c r="RUJ25" s="152"/>
      <c r="RUK25" s="152"/>
      <c r="RUL25" s="152"/>
      <c r="RUM25" s="152"/>
      <c r="RUN25" s="152"/>
      <c r="RUO25" s="152"/>
      <c r="RUP25" s="152"/>
      <c r="RUQ25" s="152"/>
      <c r="RUR25" s="152"/>
      <c r="RUS25" s="152"/>
      <c r="RUT25" s="152"/>
      <c r="RUU25" s="152"/>
      <c r="RUV25" s="152"/>
      <c r="RUW25" s="152"/>
      <c r="RUX25" s="152"/>
      <c r="RUY25" s="152"/>
      <c r="RUZ25" s="152"/>
      <c r="RVA25" s="152"/>
      <c r="RVB25" s="152"/>
      <c r="RVC25" s="152"/>
      <c r="RVD25" s="152"/>
      <c r="RVE25" s="152"/>
      <c r="RVF25" s="152"/>
      <c r="RVG25" s="152"/>
      <c r="RVH25" s="152"/>
      <c r="RVI25" s="152"/>
      <c r="RVJ25" s="152"/>
      <c r="RVK25" s="152"/>
      <c r="RVL25" s="152"/>
      <c r="RVM25" s="152"/>
      <c r="RVN25" s="152"/>
      <c r="RVO25" s="152"/>
      <c r="RVP25" s="152"/>
      <c r="RVQ25" s="152"/>
      <c r="RVR25" s="152"/>
      <c r="RVS25" s="152"/>
      <c r="RVT25" s="152"/>
      <c r="RVU25" s="152"/>
      <c r="RVV25" s="152"/>
      <c r="RVW25" s="152"/>
      <c r="RVX25" s="152"/>
      <c r="RVY25" s="152"/>
      <c r="RVZ25" s="152"/>
      <c r="RWA25" s="152"/>
      <c r="RWB25" s="152"/>
      <c r="RWC25" s="152"/>
      <c r="RWD25" s="152"/>
      <c r="RWE25" s="152"/>
      <c r="RWF25" s="152"/>
      <c r="RWG25" s="152"/>
      <c r="RWH25" s="152"/>
      <c r="RWI25" s="152"/>
      <c r="RWJ25" s="152"/>
      <c r="RWK25" s="152"/>
      <c r="RWL25" s="152"/>
      <c r="RWM25" s="152"/>
      <c r="RWN25" s="152"/>
      <c r="RWO25" s="152"/>
      <c r="RWP25" s="152"/>
      <c r="RWQ25" s="152"/>
      <c r="RWR25" s="152"/>
      <c r="RWS25" s="152"/>
      <c r="RWT25" s="152"/>
      <c r="RWU25" s="152"/>
      <c r="RWV25" s="152"/>
      <c r="RWW25" s="152"/>
      <c r="RWX25" s="152"/>
      <c r="RWY25" s="152"/>
      <c r="RWZ25" s="152"/>
      <c r="RXA25" s="152"/>
      <c r="RXB25" s="152"/>
      <c r="RXC25" s="152"/>
      <c r="RXD25" s="152"/>
      <c r="RXE25" s="152"/>
      <c r="RXF25" s="152"/>
      <c r="RXG25" s="152"/>
      <c r="RXH25" s="152"/>
      <c r="RXI25" s="152"/>
      <c r="RXJ25" s="152"/>
      <c r="RXK25" s="152"/>
      <c r="RXL25" s="152"/>
      <c r="RXM25" s="152"/>
      <c r="RXN25" s="152"/>
      <c r="RXO25" s="152"/>
      <c r="RXP25" s="152"/>
      <c r="RXQ25" s="152"/>
      <c r="RXR25" s="152"/>
      <c r="RXS25" s="152"/>
      <c r="RXT25" s="152"/>
      <c r="RXU25" s="152"/>
      <c r="RXV25" s="152"/>
      <c r="RXW25" s="152"/>
      <c r="RXX25" s="152"/>
      <c r="RXY25" s="152"/>
      <c r="RXZ25" s="152"/>
      <c r="RYA25" s="152"/>
      <c r="RYB25" s="152"/>
      <c r="RYC25" s="152"/>
      <c r="RYD25" s="152"/>
      <c r="RYE25" s="152"/>
      <c r="RYF25" s="152"/>
      <c r="RYG25" s="152"/>
      <c r="RYH25" s="152"/>
      <c r="RYI25" s="152"/>
      <c r="RYJ25" s="152"/>
      <c r="RYK25" s="152"/>
      <c r="RYL25" s="152"/>
      <c r="RYM25" s="152"/>
      <c r="RYN25" s="152"/>
      <c r="RYO25" s="152"/>
      <c r="RYP25" s="152"/>
      <c r="RYQ25" s="152"/>
      <c r="RYR25" s="152"/>
      <c r="RYS25" s="152"/>
      <c r="RYT25" s="152"/>
      <c r="RYU25" s="152"/>
      <c r="RYV25" s="152"/>
      <c r="RYW25" s="152"/>
      <c r="RYX25" s="152"/>
      <c r="RYY25" s="152"/>
      <c r="RYZ25" s="152"/>
      <c r="RZA25" s="152"/>
      <c r="RZB25" s="152"/>
      <c r="RZC25" s="152"/>
      <c r="RZD25" s="152"/>
      <c r="RZE25" s="152"/>
      <c r="RZF25" s="152"/>
      <c r="RZG25" s="152"/>
      <c r="RZH25" s="152"/>
      <c r="RZI25" s="152"/>
      <c r="RZJ25" s="152"/>
      <c r="RZK25" s="152"/>
      <c r="RZL25" s="152"/>
      <c r="RZM25" s="152"/>
      <c r="RZN25" s="152"/>
      <c r="RZO25" s="152"/>
      <c r="RZP25" s="152"/>
      <c r="RZQ25" s="152"/>
      <c r="RZR25" s="152"/>
      <c r="RZS25" s="152"/>
      <c r="RZT25" s="152"/>
      <c r="RZU25" s="152"/>
      <c r="RZV25" s="152"/>
      <c r="RZW25" s="152"/>
      <c r="RZX25" s="152"/>
      <c r="RZY25" s="152"/>
      <c r="RZZ25" s="152"/>
      <c r="SAA25" s="152"/>
      <c r="SAB25" s="152"/>
      <c r="SAC25" s="152"/>
      <c r="SAD25" s="152"/>
      <c r="SAE25" s="152"/>
      <c r="SAF25" s="152"/>
      <c r="SAG25" s="152"/>
      <c r="SAH25" s="152"/>
      <c r="SAI25" s="152"/>
      <c r="SAJ25" s="152"/>
      <c r="SAK25" s="152"/>
      <c r="SAL25" s="152"/>
      <c r="SAM25" s="152"/>
      <c r="SAN25" s="152"/>
      <c r="SAO25" s="152"/>
      <c r="SAP25" s="152"/>
      <c r="SAQ25" s="152"/>
      <c r="SAR25" s="152"/>
      <c r="SAS25" s="152"/>
      <c r="SAT25" s="152"/>
      <c r="SAU25" s="152"/>
      <c r="SAV25" s="152"/>
      <c r="SAW25" s="152"/>
      <c r="SAX25" s="152"/>
      <c r="SAY25" s="152"/>
      <c r="SAZ25" s="152"/>
      <c r="SBA25" s="152"/>
      <c r="SBB25" s="152"/>
      <c r="SBC25" s="152"/>
      <c r="SBD25" s="152"/>
      <c r="SBE25" s="152"/>
      <c r="SBF25" s="152"/>
      <c r="SBG25" s="152"/>
      <c r="SBH25" s="152"/>
      <c r="SBI25" s="152"/>
      <c r="SBJ25" s="152"/>
      <c r="SBK25" s="152"/>
      <c r="SBL25" s="152"/>
      <c r="SBM25" s="152"/>
      <c r="SBN25" s="152"/>
      <c r="SBO25" s="152"/>
      <c r="SBP25" s="152"/>
      <c r="SBQ25" s="152"/>
      <c r="SBR25" s="152"/>
      <c r="SBS25" s="152"/>
      <c r="SBT25" s="152"/>
      <c r="SBU25" s="152"/>
      <c r="SBV25" s="152"/>
      <c r="SBW25" s="152"/>
      <c r="SBX25" s="152"/>
      <c r="SBY25" s="152"/>
      <c r="SBZ25" s="152"/>
      <c r="SCA25" s="152"/>
      <c r="SCB25" s="152"/>
      <c r="SCC25" s="152"/>
      <c r="SCD25" s="152"/>
      <c r="SCE25" s="152"/>
      <c r="SCF25" s="152"/>
      <c r="SCG25" s="152"/>
      <c r="SCH25" s="152"/>
      <c r="SCI25" s="152"/>
      <c r="SCJ25" s="152"/>
      <c r="SCK25" s="152"/>
      <c r="SCL25" s="152"/>
      <c r="SCM25" s="152"/>
      <c r="SCN25" s="152"/>
      <c r="SCO25" s="152"/>
      <c r="SCP25" s="152"/>
      <c r="SCQ25" s="152"/>
      <c r="SCR25" s="152"/>
      <c r="SCS25" s="152"/>
      <c r="SCT25" s="152"/>
      <c r="SCU25" s="152"/>
      <c r="SCV25" s="152"/>
      <c r="SCW25" s="152"/>
      <c r="SCX25" s="152"/>
      <c r="SCY25" s="152"/>
      <c r="SCZ25" s="152"/>
      <c r="SDA25" s="152"/>
      <c r="SDB25" s="152"/>
      <c r="SDC25" s="152"/>
      <c r="SDD25" s="152"/>
      <c r="SDE25" s="152"/>
      <c r="SDF25" s="152"/>
      <c r="SDG25" s="152"/>
      <c r="SDH25" s="152"/>
      <c r="SDI25" s="152"/>
      <c r="SDJ25" s="152"/>
      <c r="SDK25" s="152"/>
      <c r="SDL25" s="152"/>
      <c r="SDM25" s="152"/>
      <c r="SDN25" s="152"/>
      <c r="SDO25" s="152"/>
      <c r="SDP25" s="152"/>
      <c r="SDQ25" s="152"/>
      <c r="SDR25" s="152"/>
      <c r="SDS25" s="152"/>
      <c r="SDT25" s="152"/>
      <c r="SDU25" s="152"/>
      <c r="SDV25" s="152"/>
      <c r="SDW25" s="152"/>
      <c r="SDX25" s="152"/>
      <c r="SDY25" s="152"/>
      <c r="SDZ25" s="152"/>
      <c r="SEA25" s="152"/>
      <c r="SEB25" s="152"/>
      <c r="SEC25" s="152"/>
      <c r="SED25" s="152"/>
      <c r="SEE25" s="152"/>
      <c r="SEF25" s="152"/>
      <c r="SEG25" s="152"/>
      <c r="SEH25" s="152"/>
      <c r="SEI25" s="152"/>
      <c r="SEJ25" s="152"/>
      <c r="SEK25" s="152"/>
      <c r="SEL25" s="152"/>
      <c r="SEM25" s="152"/>
      <c r="SEN25" s="152"/>
      <c r="SEO25" s="152"/>
      <c r="SEP25" s="152"/>
      <c r="SEQ25" s="152"/>
      <c r="SER25" s="152"/>
      <c r="SES25" s="152"/>
      <c r="SET25" s="152"/>
      <c r="SEU25" s="152"/>
      <c r="SEV25" s="152"/>
      <c r="SEW25" s="152"/>
      <c r="SEX25" s="152"/>
      <c r="SEY25" s="152"/>
      <c r="SEZ25" s="152"/>
      <c r="SFA25" s="152"/>
      <c r="SFB25" s="152"/>
      <c r="SFC25" s="152"/>
      <c r="SFD25" s="152"/>
      <c r="SFE25" s="152"/>
      <c r="SFF25" s="152"/>
      <c r="SFG25" s="152"/>
      <c r="SFH25" s="152"/>
      <c r="SFI25" s="152"/>
      <c r="SFJ25" s="152"/>
      <c r="SFK25" s="152"/>
      <c r="SFL25" s="152"/>
      <c r="SFM25" s="152"/>
      <c r="SFN25" s="152"/>
      <c r="SFO25" s="152"/>
      <c r="SFP25" s="152"/>
      <c r="SFQ25" s="152"/>
      <c r="SFR25" s="152"/>
      <c r="SFS25" s="152"/>
      <c r="SFT25" s="152"/>
      <c r="SFU25" s="152"/>
      <c r="SFV25" s="152"/>
      <c r="SFW25" s="152"/>
      <c r="SFX25" s="152"/>
      <c r="SFY25" s="152"/>
      <c r="SFZ25" s="152"/>
      <c r="SGA25" s="152"/>
      <c r="SGB25" s="152"/>
      <c r="SGC25" s="152"/>
      <c r="SGD25" s="152"/>
      <c r="SGE25" s="152"/>
      <c r="SGF25" s="152"/>
      <c r="SGG25" s="152"/>
      <c r="SGH25" s="152"/>
      <c r="SGI25" s="152"/>
      <c r="SGJ25" s="152"/>
      <c r="SGK25" s="152"/>
      <c r="SGL25" s="152"/>
      <c r="SGM25" s="152"/>
      <c r="SGN25" s="152"/>
      <c r="SGO25" s="152"/>
      <c r="SGP25" s="152"/>
      <c r="SGQ25" s="152"/>
      <c r="SGR25" s="152"/>
      <c r="SGS25" s="152"/>
      <c r="SGT25" s="152"/>
      <c r="SGU25" s="152"/>
      <c r="SGV25" s="152"/>
      <c r="SGW25" s="152"/>
      <c r="SGX25" s="152"/>
      <c r="SGY25" s="152"/>
      <c r="SGZ25" s="152"/>
      <c r="SHA25" s="152"/>
      <c r="SHB25" s="152"/>
      <c r="SHC25" s="152"/>
      <c r="SHD25" s="152"/>
      <c r="SHE25" s="152"/>
      <c r="SHF25" s="152"/>
      <c r="SHG25" s="152"/>
      <c r="SHH25" s="152"/>
      <c r="SHI25" s="152"/>
      <c r="SHJ25" s="152"/>
      <c r="SHK25" s="152"/>
      <c r="SHL25" s="152"/>
      <c r="SHM25" s="152"/>
      <c r="SHN25" s="152"/>
      <c r="SHO25" s="152"/>
      <c r="SHP25" s="152"/>
      <c r="SHQ25" s="152"/>
      <c r="SHR25" s="152"/>
      <c r="SHS25" s="152"/>
      <c r="SHT25" s="152"/>
      <c r="SHU25" s="152"/>
      <c r="SHV25" s="152"/>
      <c r="SHW25" s="152"/>
      <c r="SHX25" s="152"/>
      <c r="SHY25" s="152"/>
      <c r="SHZ25" s="152"/>
      <c r="SIA25" s="152"/>
      <c r="SIB25" s="152"/>
      <c r="SIC25" s="152"/>
      <c r="SID25" s="152"/>
      <c r="SIE25" s="152"/>
      <c r="SIF25" s="152"/>
      <c r="SIG25" s="152"/>
      <c r="SIH25" s="152"/>
      <c r="SII25" s="152"/>
      <c r="SIJ25" s="152"/>
      <c r="SIK25" s="152"/>
      <c r="SIL25" s="152"/>
      <c r="SIM25" s="152"/>
      <c r="SIN25" s="152"/>
      <c r="SIO25" s="152"/>
      <c r="SIP25" s="152"/>
      <c r="SIQ25" s="152"/>
      <c r="SIR25" s="152"/>
      <c r="SIS25" s="152"/>
      <c r="SIT25" s="152"/>
      <c r="SIU25" s="152"/>
      <c r="SIV25" s="152"/>
      <c r="SIW25" s="152"/>
      <c r="SIX25" s="152"/>
      <c r="SIY25" s="152"/>
      <c r="SIZ25" s="152"/>
      <c r="SJA25" s="152"/>
      <c r="SJB25" s="152"/>
      <c r="SJC25" s="152"/>
      <c r="SJD25" s="152"/>
      <c r="SJE25" s="152"/>
      <c r="SJF25" s="152"/>
      <c r="SJG25" s="152"/>
      <c r="SJH25" s="152"/>
      <c r="SJI25" s="152"/>
      <c r="SJJ25" s="152"/>
      <c r="SJK25" s="152"/>
      <c r="SJL25" s="152"/>
      <c r="SJM25" s="152"/>
      <c r="SJN25" s="152"/>
      <c r="SJO25" s="152"/>
      <c r="SJP25" s="152"/>
      <c r="SJQ25" s="152"/>
      <c r="SJR25" s="152"/>
      <c r="SJS25" s="152"/>
      <c r="SJT25" s="152"/>
      <c r="SJU25" s="152"/>
      <c r="SJV25" s="152"/>
      <c r="SJW25" s="152"/>
      <c r="SJX25" s="152"/>
      <c r="SJY25" s="152"/>
      <c r="SJZ25" s="152"/>
      <c r="SKA25" s="152"/>
      <c r="SKB25" s="152"/>
      <c r="SKC25" s="152"/>
      <c r="SKD25" s="152"/>
      <c r="SKE25" s="152"/>
      <c r="SKF25" s="152"/>
      <c r="SKG25" s="152"/>
      <c r="SKH25" s="152"/>
      <c r="SKI25" s="152"/>
      <c r="SKJ25" s="152"/>
      <c r="SKK25" s="152"/>
      <c r="SKL25" s="152"/>
      <c r="SKM25" s="152"/>
      <c r="SKN25" s="152"/>
      <c r="SKO25" s="152"/>
      <c r="SKP25" s="152"/>
      <c r="SKQ25" s="152"/>
      <c r="SKR25" s="152"/>
      <c r="SKS25" s="152"/>
      <c r="SKT25" s="152"/>
      <c r="SKU25" s="152"/>
      <c r="SKV25" s="152"/>
      <c r="SKW25" s="152"/>
      <c r="SKX25" s="152"/>
      <c r="SKY25" s="152"/>
      <c r="SKZ25" s="152"/>
      <c r="SLA25" s="152"/>
      <c r="SLB25" s="152"/>
      <c r="SLC25" s="152"/>
      <c r="SLD25" s="152"/>
      <c r="SLE25" s="152"/>
      <c r="SLF25" s="152"/>
      <c r="SLG25" s="152"/>
      <c r="SLH25" s="152"/>
      <c r="SLI25" s="152"/>
      <c r="SLJ25" s="152"/>
      <c r="SLK25" s="152"/>
      <c r="SLL25" s="152"/>
      <c r="SLM25" s="152"/>
      <c r="SLN25" s="152"/>
      <c r="SLO25" s="152"/>
      <c r="SLP25" s="152"/>
      <c r="SLQ25" s="152"/>
      <c r="SLR25" s="152"/>
      <c r="SLS25" s="152"/>
      <c r="SLT25" s="152"/>
      <c r="SLU25" s="152"/>
      <c r="SLV25" s="152"/>
      <c r="SLW25" s="152"/>
      <c r="SLX25" s="152"/>
      <c r="SLY25" s="152"/>
      <c r="SLZ25" s="152"/>
      <c r="SMA25" s="152"/>
      <c r="SMB25" s="152"/>
      <c r="SMC25" s="152"/>
      <c r="SMD25" s="152"/>
      <c r="SME25" s="152"/>
      <c r="SMF25" s="152"/>
      <c r="SMG25" s="152"/>
      <c r="SMH25" s="152"/>
      <c r="SMI25" s="152"/>
      <c r="SMJ25" s="152"/>
      <c r="SMK25" s="152"/>
      <c r="SML25" s="152"/>
      <c r="SMM25" s="152"/>
      <c r="SMN25" s="152"/>
      <c r="SMO25" s="152"/>
      <c r="SMP25" s="152"/>
      <c r="SMQ25" s="152"/>
      <c r="SMR25" s="152"/>
      <c r="SMS25" s="152"/>
      <c r="SMT25" s="152"/>
      <c r="SMU25" s="152"/>
      <c r="SMV25" s="152"/>
      <c r="SMW25" s="152"/>
      <c r="SMX25" s="152"/>
      <c r="SMY25" s="152"/>
      <c r="SMZ25" s="152"/>
      <c r="SNA25" s="152"/>
      <c r="SNB25" s="152"/>
      <c r="SNC25" s="152"/>
      <c r="SND25" s="152"/>
      <c r="SNE25" s="152"/>
      <c r="SNF25" s="152"/>
      <c r="SNG25" s="152"/>
      <c r="SNH25" s="152"/>
      <c r="SNI25" s="152"/>
      <c r="SNJ25" s="152"/>
      <c r="SNK25" s="152"/>
      <c r="SNL25" s="152"/>
      <c r="SNM25" s="152"/>
      <c r="SNN25" s="152"/>
      <c r="SNO25" s="152"/>
      <c r="SNP25" s="152"/>
      <c r="SNQ25" s="152"/>
      <c r="SNR25" s="152"/>
      <c r="SNS25" s="152"/>
      <c r="SNT25" s="152"/>
      <c r="SNU25" s="152"/>
      <c r="SNV25" s="152"/>
      <c r="SNW25" s="152"/>
      <c r="SNX25" s="152"/>
      <c r="SNY25" s="152"/>
      <c r="SNZ25" s="152"/>
      <c r="SOA25" s="152"/>
      <c r="SOB25" s="152"/>
      <c r="SOC25" s="152"/>
      <c r="SOD25" s="152"/>
      <c r="SOE25" s="152"/>
      <c r="SOF25" s="152"/>
      <c r="SOG25" s="152"/>
      <c r="SOH25" s="152"/>
      <c r="SOI25" s="152"/>
      <c r="SOJ25" s="152"/>
      <c r="SOK25" s="152"/>
      <c r="SOL25" s="152"/>
      <c r="SOM25" s="152"/>
      <c r="SON25" s="152"/>
      <c r="SOO25" s="152"/>
      <c r="SOP25" s="152"/>
      <c r="SOQ25" s="152"/>
      <c r="SOR25" s="152"/>
      <c r="SOS25" s="152"/>
      <c r="SOT25" s="152"/>
      <c r="SOU25" s="152"/>
      <c r="SOV25" s="152"/>
      <c r="SOW25" s="152"/>
      <c r="SOX25" s="152"/>
      <c r="SOY25" s="152"/>
      <c r="SOZ25" s="152"/>
      <c r="SPA25" s="152"/>
      <c r="SPB25" s="152"/>
      <c r="SPC25" s="152"/>
      <c r="SPD25" s="152"/>
      <c r="SPE25" s="152"/>
      <c r="SPF25" s="152"/>
      <c r="SPG25" s="152"/>
      <c r="SPH25" s="152"/>
      <c r="SPI25" s="152"/>
      <c r="SPJ25" s="152"/>
      <c r="SPK25" s="152"/>
      <c r="SPL25" s="152"/>
      <c r="SPM25" s="152"/>
      <c r="SPN25" s="152"/>
      <c r="SPO25" s="152"/>
      <c r="SPP25" s="152"/>
      <c r="SPQ25" s="152"/>
      <c r="SPR25" s="152"/>
      <c r="SPS25" s="152"/>
      <c r="SPT25" s="152"/>
      <c r="SPU25" s="152"/>
      <c r="SPV25" s="152"/>
      <c r="SPW25" s="152"/>
      <c r="SPX25" s="152"/>
      <c r="SPY25" s="152"/>
      <c r="SPZ25" s="152"/>
      <c r="SQA25" s="152"/>
      <c r="SQB25" s="152"/>
      <c r="SQC25" s="152"/>
      <c r="SQD25" s="152"/>
      <c r="SQE25" s="152"/>
      <c r="SQF25" s="152"/>
      <c r="SQG25" s="152"/>
      <c r="SQH25" s="152"/>
      <c r="SQI25" s="152"/>
      <c r="SQJ25" s="152"/>
      <c r="SQK25" s="152"/>
      <c r="SQL25" s="152"/>
      <c r="SQM25" s="152"/>
      <c r="SQN25" s="152"/>
      <c r="SQO25" s="152"/>
      <c r="SQP25" s="152"/>
      <c r="SQQ25" s="152"/>
      <c r="SQR25" s="152"/>
      <c r="SQS25" s="152"/>
      <c r="SQT25" s="152"/>
      <c r="SQU25" s="152"/>
      <c r="SQV25" s="152"/>
      <c r="SQW25" s="152"/>
      <c r="SQX25" s="152"/>
      <c r="SQY25" s="152"/>
      <c r="SQZ25" s="152"/>
      <c r="SRA25" s="152"/>
      <c r="SRB25" s="152"/>
      <c r="SRC25" s="152"/>
      <c r="SRD25" s="152"/>
      <c r="SRE25" s="152"/>
      <c r="SRF25" s="152"/>
      <c r="SRG25" s="152"/>
      <c r="SRH25" s="152"/>
      <c r="SRI25" s="152"/>
      <c r="SRJ25" s="152"/>
      <c r="SRK25" s="152"/>
      <c r="SRL25" s="152"/>
      <c r="SRM25" s="152"/>
      <c r="SRN25" s="152"/>
      <c r="SRO25" s="152"/>
      <c r="SRP25" s="152"/>
      <c r="SRQ25" s="152"/>
      <c r="SRR25" s="152"/>
      <c r="SRS25" s="152"/>
      <c r="SRT25" s="152"/>
      <c r="SRU25" s="152"/>
      <c r="SRV25" s="152"/>
      <c r="SRW25" s="152"/>
      <c r="SRX25" s="152"/>
      <c r="SRY25" s="152"/>
      <c r="SRZ25" s="152"/>
      <c r="SSA25" s="152"/>
      <c r="SSB25" s="152"/>
      <c r="SSC25" s="152"/>
      <c r="SSD25" s="152"/>
      <c r="SSE25" s="152"/>
      <c r="SSF25" s="152"/>
      <c r="SSG25" s="152"/>
      <c r="SSH25" s="152"/>
      <c r="SSI25" s="152"/>
      <c r="SSJ25" s="152"/>
      <c r="SSK25" s="152"/>
      <c r="SSL25" s="152"/>
      <c r="SSM25" s="152"/>
      <c r="SSN25" s="152"/>
      <c r="SSO25" s="152"/>
      <c r="SSP25" s="152"/>
      <c r="SSQ25" s="152"/>
      <c r="SSR25" s="152"/>
      <c r="SSS25" s="152"/>
      <c r="SST25" s="152"/>
      <c r="SSU25" s="152"/>
      <c r="SSV25" s="152"/>
      <c r="SSW25" s="152"/>
      <c r="SSX25" s="152"/>
      <c r="SSY25" s="152"/>
      <c r="SSZ25" s="152"/>
      <c r="STA25" s="152"/>
      <c r="STB25" s="152"/>
      <c r="STC25" s="152"/>
      <c r="STD25" s="152"/>
      <c r="STE25" s="152"/>
      <c r="STF25" s="152"/>
      <c r="STG25" s="152"/>
      <c r="STH25" s="152"/>
      <c r="STI25" s="152"/>
      <c r="STJ25" s="152"/>
      <c r="STK25" s="152"/>
      <c r="STL25" s="152"/>
      <c r="STM25" s="152"/>
      <c r="STN25" s="152"/>
      <c r="STO25" s="152"/>
      <c r="STP25" s="152"/>
      <c r="STQ25" s="152"/>
      <c r="STR25" s="152"/>
      <c r="STS25" s="152"/>
      <c r="STT25" s="152"/>
      <c r="STU25" s="152"/>
      <c r="STV25" s="152"/>
      <c r="STW25" s="152"/>
      <c r="STX25" s="152"/>
      <c r="STY25" s="152"/>
      <c r="STZ25" s="152"/>
      <c r="SUA25" s="152"/>
      <c r="SUB25" s="152"/>
      <c r="SUC25" s="152"/>
      <c r="SUD25" s="152"/>
      <c r="SUE25" s="152"/>
      <c r="SUF25" s="152"/>
      <c r="SUG25" s="152"/>
      <c r="SUH25" s="152"/>
      <c r="SUI25" s="152"/>
      <c r="SUJ25" s="152"/>
      <c r="SUK25" s="152"/>
      <c r="SUL25" s="152"/>
      <c r="SUM25" s="152"/>
      <c r="SUN25" s="152"/>
      <c r="SUO25" s="152"/>
      <c r="SUP25" s="152"/>
      <c r="SUQ25" s="152"/>
      <c r="SUR25" s="152"/>
      <c r="SUS25" s="152"/>
      <c r="SUT25" s="152"/>
      <c r="SUU25" s="152"/>
      <c r="SUV25" s="152"/>
      <c r="SUW25" s="152"/>
      <c r="SUX25" s="152"/>
      <c r="SUY25" s="152"/>
      <c r="SUZ25" s="152"/>
      <c r="SVA25" s="152"/>
      <c r="SVB25" s="152"/>
      <c r="SVC25" s="152"/>
      <c r="SVD25" s="152"/>
      <c r="SVE25" s="152"/>
      <c r="SVF25" s="152"/>
      <c r="SVG25" s="152"/>
      <c r="SVH25" s="152"/>
      <c r="SVI25" s="152"/>
      <c r="SVJ25" s="152"/>
      <c r="SVK25" s="152"/>
      <c r="SVL25" s="152"/>
      <c r="SVM25" s="152"/>
      <c r="SVN25" s="152"/>
      <c r="SVO25" s="152"/>
      <c r="SVP25" s="152"/>
      <c r="SVQ25" s="152"/>
      <c r="SVR25" s="152"/>
      <c r="SVS25" s="152"/>
      <c r="SVT25" s="152"/>
      <c r="SVU25" s="152"/>
      <c r="SVV25" s="152"/>
      <c r="SVW25" s="152"/>
      <c r="SVX25" s="152"/>
      <c r="SVY25" s="152"/>
      <c r="SVZ25" s="152"/>
      <c r="SWA25" s="152"/>
      <c r="SWB25" s="152"/>
      <c r="SWC25" s="152"/>
      <c r="SWD25" s="152"/>
      <c r="SWE25" s="152"/>
      <c r="SWF25" s="152"/>
      <c r="SWG25" s="152"/>
      <c r="SWH25" s="152"/>
      <c r="SWI25" s="152"/>
      <c r="SWJ25" s="152"/>
      <c r="SWK25" s="152"/>
      <c r="SWL25" s="152"/>
      <c r="SWM25" s="152"/>
      <c r="SWN25" s="152"/>
      <c r="SWO25" s="152"/>
      <c r="SWP25" s="152"/>
      <c r="SWQ25" s="152"/>
      <c r="SWR25" s="152"/>
      <c r="SWS25" s="152"/>
      <c r="SWT25" s="152"/>
      <c r="SWU25" s="152"/>
      <c r="SWV25" s="152"/>
      <c r="SWW25" s="152"/>
      <c r="SWX25" s="152"/>
      <c r="SWY25" s="152"/>
      <c r="SWZ25" s="152"/>
      <c r="SXA25" s="152"/>
      <c r="SXB25" s="152"/>
      <c r="SXC25" s="152"/>
      <c r="SXD25" s="152"/>
      <c r="SXE25" s="152"/>
      <c r="SXF25" s="152"/>
      <c r="SXG25" s="152"/>
      <c r="SXH25" s="152"/>
      <c r="SXI25" s="152"/>
      <c r="SXJ25" s="152"/>
      <c r="SXK25" s="152"/>
      <c r="SXL25" s="152"/>
      <c r="SXM25" s="152"/>
      <c r="SXN25" s="152"/>
      <c r="SXO25" s="152"/>
      <c r="SXP25" s="152"/>
      <c r="SXQ25" s="152"/>
      <c r="SXR25" s="152"/>
      <c r="SXS25" s="152"/>
      <c r="SXT25" s="152"/>
      <c r="SXU25" s="152"/>
      <c r="SXV25" s="152"/>
      <c r="SXW25" s="152"/>
      <c r="SXX25" s="152"/>
      <c r="SXY25" s="152"/>
      <c r="SXZ25" s="152"/>
      <c r="SYA25" s="152"/>
      <c r="SYB25" s="152"/>
      <c r="SYC25" s="152"/>
      <c r="SYD25" s="152"/>
      <c r="SYE25" s="152"/>
      <c r="SYF25" s="152"/>
      <c r="SYG25" s="152"/>
      <c r="SYH25" s="152"/>
      <c r="SYI25" s="152"/>
      <c r="SYJ25" s="152"/>
      <c r="SYK25" s="152"/>
      <c r="SYL25" s="152"/>
      <c r="SYM25" s="152"/>
      <c r="SYN25" s="152"/>
      <c r="SYO25" s="152"/>
      <c r="SYP25" s="152"/>
      <c r="SYQ25" s="152"/>
      <c r="SYR25" s="152"/>
      <c r="SYS25" s="152"/>
      <c r="SYT25" s="152"/>
      <c r="SYU25" s="152"/>
      <c r="SYV25" s="152"/>
      <c r="SYW25" s="152"/>
      <c r="SYX25" s="152"/>
      <c r="SYY25" s="152"/>
      <c r="SYZ25" s="152"/>
      <c r="SZA25" s="152"/>
      <c r="SZB25" s="152"/>
      <c r="SZC25" s="152"/>
      <c r="SZD25" s="152"/>
      <c r="SZE25" s="152"/>
      <c r="SZF25" s="152"/>
      <c r="SZG25" s="152"/>
      <c r="SZH25" s="152"/>
      <c r="SZI25" s="152"/>
      <c r="SZJ25" s="152"/>
      <c r="SZK25" s="152"/>
      <c r="SZL25" s="152"/>
      <c r="SZM25" s="152"/>
      <c r="SZN25" s="152"/>
      <c r="SZO25" s="152"/>
      <c r="SZP25" s="152"/>
      <c r="SZQ25" s="152"/>
      <c r="SZR25" s="152"/>
      <c r="SZS25" s="152"/>
      <c r="SZT25" s="152"/>
      <c r="SZU25" s="152"/>
      <c r="SZV25" s="152"/>
      <c r="SZW25" s="152"/>
      <c r="SZX25" s="152"/>
      <c r="SZY25" s="152"/>
      <c r="SZZ25" s="152"/>
      <c r="TAA25" s="152"/>
      <c r="TAB25" s="152"/>
      <c r="TAC25" s="152"/>
      <c r="TAD25" s="152"/>
      <c r="TAE25" s="152"/>
      <c r="TAF25" s="152"/>
      <c r="TAG25" s="152"/>
      <c r="TAH25" s="152"/>
      <c r="TAI25" s="152"/>
      <c r="TAJ25" s="152"/>
      <c r="TAK25" s="152"/>
      <c r="TAL25" s="152"/>
      <c r="TAM25" s="152"/>
      <c r="TAN25" s="152"/>
      <c r="TAO25" s="152"/>
      <c r="TAP25" s="152"/>
      <c r="TAQ25" s="152"/>
      <c r="TAR25" s="152"/>
      <c r="TAS25" s="152"/>
      <c r="TAT25" s="152"/>
      <c r="TAU25" s="152"/>
      <c r="TAV25" s="152"/>
      <c r="TAW25" s="152"/>
      <c r="TAX25" s="152"/>
      <c r="TAY25" s="152"/>
      <c r="TAZ25" s="152"/>
      <c r="TBA25" s="152"/>
      <c r="TBB25" s="152"/>
      <c r="TBC25" s="152"/>
      <c r="TBD25" s="152"/>
      <c r="TBE25" s="152"/>
      <c r="TBF25" s="152"/>
      <c r="TBG25" s="152"/>
      <c r="TBH25" s="152"/>
      <c r="TBI25" s="152"/>
      <c r="TBJ25" s="152"/>
      <c r="TBK25" s="152"/>
      <c r="TBL25" s="152"/>
      <c r="TBM25" s="152"/>
      <c r="TBN25" s="152"/>
      <c r="TBO25" s="152"/>
      <c r="TBP25" s="152"/>
      <c r="TBQ25" s="152"/>
      <c r="TBR25" s="152"/>
      <c r="TBS25" s="152"/>
      <c r="TBT25" s="152"/>
      <c r="TBU25" s="152"/>
      <c r="TBV25" s="152"/>
      <c r="TBW25" s="152"/>
      <c r="TBX25" s="152"/>
      <c r="TBY25" s="152"/>
      <c r="TBZ25" s="152"/>
      <c r="TCA25" s="152"/>
      <c r="TCB25" s="152"/>
      <c r="TCC25" s="152"/>
      <c r="TCD25" s="152"/>
      <c r="TCE25" s="152"/>
      <c r="TCF25" s="152"/>
      <c r="TCG25" s="152"/>
      <c r="TCH25" s="152"/>
      <c r="TCI25" s="152"/>
      <c r="TCJ25" s="152"/>
      <c r="TCK25" s="152"/>
      <c r="TCL25" s="152"/>
      <c r="TCM25" s="152"/>
      <c r="TCN25" s="152"/>
      <c r="TCO25" s="152"/>
      <c r="TCP25" s="152"/>
      <c r="TCQ25" s="152"/>
      <c r="TCR25" s="152"/>
      <c r="TCS25" s="152"/>
      <c r="TCT25" s="152"/>
      <c r="TCU25" s="152"/>
      <c r="TCV25" s="152"/>
      <c r="TCW25" s="152"/>
      <c r="TCX25" s="152"/>
      <c r="TCY25" s="152"/>
      <c r="TCZ25" s="152"/>
      <c r="TDA25" s="152"/>
      <c r="TDB25" s="152"/>
      <c r="TDC25" s="152"/>
      <c r="TDD25" s="152"/>
      <c r="TDE25" s="152"/>
      <c r="TDF25" s="152"/>
      <c r="TDG25" s="152"/>
      <c r="TDH25" s="152"/>
      <c r="TDI25" s="152"/>
      <c r="TDJ25" s="152"/>
      <c r="TDK25" s="152"/>
      <c r="TDL25" s="152"/>
      <c r="TDM25" s="152"/>
      <c r="TDN25" s="152"/>
      <c r="TDO25" s="152"/>
      <c r="TDP25" s="152"/>
      <c r="TDQ25" s="152"/>
      <c r="TDR25" s="152"/>
      <c r="TDS25" s="152"/>
      <c r="TDT25" s="152"/>
      <c r="TDU25" s="152"/>
      <c r="TDV25" s="152"/>
      <c r="TDW25" s="152"/>
      <c r="TDX25" s="152"/>
      <c r="TDY25" s="152"/>
      <c r="TDZ25" s="152"/>
      <c r="TEA25" s="152"/>
      <c r="TEB25" s="152"/>
      <c r="TEC25" s="152"/>
      <c r="TED25" s="152"/>
      <c r="TEE25" s="152"/>
      <c r="TEF25" s="152"/>
      <c r="TEG25" s="152"/>
      <c r="TEH25" s="152"/>
      <c r="TEI25" s="152"/>
      <c r="TEJ25" s="152"/>
      <c r="TEK25" s="152"/>
      <c r="TEL25" s="152"/>
      <c r="TEM25" s="152"/>
      <c r="TEN25" s="152"/>
      <c r="TEO25" s="152"/>
      <c r="TEP25" s="152"/>
      <c r="TEQ25" s="152"/>
      <c r="TER25" s="152"/>
      <c r="TES25" s="152"/>
      <c r="TET25" s="152"/>
      <c r="TEU25" s="152"/>
      <c r="TEV25" s="152"/>
      <c r="TEW25" s="152"/>
      <c r="TEX25" s="152"/>
      <c r="TEY25" s="152"/>
      <c r="TEZ25" s="152"/>
      <c r="TFA25" s="152"/>
      <c r="TFB25" s="152"/>
      <c r="TFC25" s="152"/>
      <c r="TFD25" s="152"/>
      <c r="TFE25" s="152"/>
      <c r="TFF25" s="152"/>
      <c r="TFG25" s="152"/>
      <c r="TFH25" s="152"/>
      <c r="TFI25" s="152"/>
      <c r="TFJ25" s="152"/>
      <c r="TFK25" s="152"/>
      <c r="TFL25" s="152"/>
      <c r="TFM25" s="152"/>
      <c r="TFN25" s="152"/>
      <c r="TFO25" s="152"/>
      <c r="TFP25" s="152"/>
      <c r="TFQ25" s="152"/>
      <c r="TFR25" s="152"/>
      <c r="TFS25" s="152"/>
      <c r="TFT25" s="152"/>
      <c r="TFU25" s="152"/>
      <c r="TFV25" s="152"/>
      <c r="TFW25" s="152"/>
      <c r="TFX25" s="152"/>
      <c r="TFY25" s="152"/>
      <c r="TFZ25" s="152"/>
      <c r="TGA25" s="152"/>
      <c r="TGB25" s="152"/>
      <c r="TGC25" s="152"/>
      <c r="TGD25" s="152"/>
      <c r="TGE25" s="152"/>
      <c r="TGF25" s="152"/>
      <c r="TGG25" s="152"/>
      <c r="TGH25" s="152"/>
      <c r="TGI25" s="152"/>
      <c r="TGJ25" s="152"/>
      <c r="TGK25" s="152"/>
      <c r="TGL25" s="152"/>
      <c r="TGM25" s="152"/>
      <c r="TGN25" s="152"/>
      <c r="TGO25" s="152"/>
      <c r="TGP25" s="152"/>
      <c r="TGQ25" s="152"/>
      <c r="TGR25" s="152"/>
      <c r="TGS25" s="152"/>
      <c r="TGT25" s="152"/>
      <c r="TGU25" s="152"/>
      <c r="TGV25" s="152"/>
      <c r="TGW25" s="152"/>
      <c r="TGX25" s="152"/>
      <c r="TGY25" s="152"/>
      <c r="TGZ25" s="152"/>
      <c r="THA25" s="152"/>
      <c r="THB25" s="152"/>
      <c r="THC25" s="152"/>
      <c r="THD25" s="152"/>
      <c r="THE25" s="152"/>
      <c r="THF25" s="152"/>
      <c r="THG25" s="152"/>
      <c r="THH25" s="152"/>
      <c r="THI25" s="152"/>
      <c r="THJ25" s="152"/>
      <c r="THK25" s="152"/>
      <c r="THL25" s="152"/>
      <c r="THM25" s="152"/>
      <c r="THN25" s="152"/>
      <c r="THO25" s="152"/>
      <c r="THP25" s="152"/>
      <c r="THQ25" s="152"/>
      <c r="THR25" s="152"/>
      <c r="THS25" s="152"/>
      <c r="THT25" s="152"/>
      <c r="THU25" s="152"/>
      <c r="THV25" s="152"/>
      <c r="THW25" s="152"/>
      <c r="THX25" s="152"/>
      <c r="THY25" s="152"/>
      <c r="THZ25" s="152"/>
      <c r="TIA25" s="152"/>
      <c r="TIB25" s="152"/>
      <c r="TIC25" s="152"/>
      <c r="TID25" s="152"/>
      <c r="TIE25" s="152"/>
      <c r="TIF25" s="152"/>
      <c r="TIG25" s="152"/>
      <c r="TIH25" s="152"/>
      <c r="TII25" s="152"/>
      <c r="TIJ25" s="152"/>
      <c r="TIK25" s="152"/>
      <c r="TIL25" s="152"/>
      <c r="TIM25" s="152"/>
      <c r="TIN25" s="152"/>
      <c r="TIO25" s="152"/>
      <c r="TIP25" s="152"/>
      <c r="TIQ25" s="152"/>
      <c r="TIR25" s="152"/>
      <c r="TIS25" s="152"/>
      <c r="TIT25" s="152"/>
      <c r="TIU25" s="152"/>
      <c r="TIV25" s="152"/>
      <c r="TIW25" s="152"/>
      <c r="TIX25" s="152"/>
      <c r="TIY25" s="152"/>
      <c r="TIZ25" s="152"/>
      <c r="TJA25" s="152"/>
      <c r="TJB25" s="152"/>
      <c r="TJC25" s="152"/>
      <c r="TJD25" s="152"/>
      <c r="TJE25" s="152"/>
      <c r="TJF25" s="152"/>
      <c r="TJG25" s="152"/>
      <c r="TJH25" s="152"/>
      <c r="TJI25" s="152"/>
      <c r="TJJ25" s="152"/>
      <c r="TJK25" s="152"/>
      <c r="TJL25" s="152"/>
      <c r="TJM25" s="152"/>
      <c r="TJN25" s="152"/>
      <c r="TJO25" s="152"/>
      <c r="TJP25" s="152"/>
      <c r="TJQ25" s="152"/>
      <c r="TJR25" s="152"/>
      <c r="TJS25" s="152"/>
      <c r="TJT25" s="152"/>
      <c r="TJU25" s="152"/>
      <c r="TJV25" s="152"/>
      <c r="TJW25" s="152"/>
      <c r="TJX25" s="152"/>
      <c r="TJY25" s="152"/>
      <c r="TJZ25" s="152"/>
      <c r="TKA25" s="152"/>
      <c r="TKB25" s="152"/>
      <c r="TKC25" s="152"/>
      <c r="TKD25" s="152"/>
      <c r="TKE25" s="152"/>
      <c r="TKF25" s="152"/>
      <c r="TKG25" s="152"/>
      <c r="TKH25" s="152"/>
      <c r="TKI25" s="152"/>
      <c r="TKJ25" s="152"/>
      <c r="TKK25" s="152"/>
      <c r="TKL25" s="152"/>
      <c r="TKM25" s="152"/>
      <c r="TKN25" s="152"/>
      <c r="TKO25" s="152"/>
      <c r="TKP25" s="152"/>
      <c r="TKQ25" s="152"/>
      <c r="TKR25" s="152"/>
      <c r="TKS25" s="152"/>
      <c r="TKT25" s="152"/>
      <c r="TKU25" s="152"/>
      <c r="TKV25" s="152"/>
      <c r="TKW25" s="152"/>
      <c r="TKX25" s="152"/>
      <c r="TKY25" s="152"/>
      <c r="TKZ25" s="152"/>
      <c r="TLA25" s="152"/>
      <c r="TLB25" s="152"/>
      <c r="TLC25" s="152"/>
      <c r="TLD25" s="152"/>
      <c r="TLE25" s="152"/>
      <c r="TLF25" s="152"/>
      <c r="TLG25" s="152"/>
      <c r="TLH25" s="152"/>
      <c r="TLI25" s="152"/>
      <c r="TLJ25" s="152"/>
      <c r="TLK25" s="152"/>
      <c r="TLL25" s="152"/>
      <c r="TLM25" s="152"/>
      <c r="TLN25" s="152"/>
      <c r="TLO25" s="152"/>
      <c r="TLP25" s="152"/>
      <c r="TLQ25" s="152"/>
      <c r="TLR25" s="152"/>
      <c r="TLS25" s="152"/>
      <c r="TLT25" s="152"/>
      <c r="TLU25" s="152"/>
      <c r="TLV25" s="152"/>
      <c r="TLW25" s="152"/>
      <c r="TLX25" s="152"/>
      <c r="TLY25" s="152"/>
      <c r="TLZ25" s="152"/>
      <c r="TMA25" s="152"/>
      <c r="TMB25" s="152"/>
      <c r="TMC25" s="152"/>
      <c r="TMD25" s="152"/>
      <c r="TME25" s="152"/>
      <c r="TMF25" s="152"/>
      <c r="TMG25" s="152"/>
      <c r="TMH25" s="152"/>
      <c r="TMI25" s="152"/>
      <c r="TMJ25" s="152"/>
      <c r="TMK25" s="152"/>
      <c r="TML25" s="152"/>
      <c r="TMM25" s="152"/>
      <c r="TMN25" s="152"/>
      <c r="TMO25" s="152"/>
      <c r="TMP25" s="152"/>
      <c r="TMQ25" s="152"/>
      <c r="TMR25" s="152"/>
      <c r="TMS25" s="152"/>
      <c r="TMT25" s="152"/>
      <c r="TMU25" s="152"/>
      <c r="TMV25" s="152"/>
      <c r="TMW25" s="152"/>
      <c r="TMX25" s="152"/>
      <c r="TMY25" s="152"/>
      <c r="TMZ25" s="152"/>
      <c r="TNA25" s="152"/>
      <c r="TNB25" s="152"/>
      <c r="TNC25" s="152"/>
      <c r="TND25" s="152"/>
      <c r="TNE25" s="152"/>
      <c r="TNF25" s="152"/>
      <c r="TNG25" s="152"/>
      <c r="TNH25" s="152"/>
      <c r="TNI25" s="152"/>
      <c r="TNJ25" s="152"/>
      <c r="TNK25" s="152"/>
      <c r="TNL25" s="152"/>
      <c r="TNM25" s="152"/>
      <c r="TNN25" s="152"/>
      <c r="TNO25" s="152"/>
      <c r="TNP25" s="152"/>
      <c r="TNQ25" s="152"/>
      <c r="TNR25" s="152"/>
      <c r="TNS25" s="152"/>
      <c r="TNT25" s="152"/>
      <c r="TNU25" s="152"/>
      <c r="TNV25" s="152"/>
      <c r="TNW25" s="152"/>
      <c r="TNX25" s="152"/>
      <c r="TNY25" s="152"/>
      <c r="TNZ25" s="152"/>
      <c r="TOA25" s="152"/>
      <c r="TOB25" s="152"/>
      <c r="TOC25" s="152"/>
      <c r="TOD25" s="152"/>
      <c r="TOE25" s="152"/>
      <c r="TOF25" s="152"/>
      <c r="TOG25" s="152"/>
      <c r="TOH25" s="152"/>
      <c r="TOI25" s="152"/>
      <c r="TOJ25" s="152"/>
      <c r="TOK25" s="152"/>
      <c r="TOL25" s="152"/>
      <c r="TOM25" s="152"/>
      <c r="TON25" s="152"/>
      <c r="TOO25" s="152"/>
      <c r="TOP25" s="152"/>
      <c r="TOQ25" s="152"/>
      <c r="TOR25" s="152"/>
      <c r="TOS25" s="152"/>
      <c r="TOT25" s="152"/>
      <c r="TOU25" s="152"/>
      <c r="TOV25" s="152"/>
      <c r="TOW25" s="152"/>
      <c r="TOX25" s="152"/>
      <c r="TOY25" s="152"/>
      <c r="TOZ25" s="152"/>
      <c r="TPA25" s="152"/>
      <c r="TPB25" s="152"/>
      <c r="TPC25" s="152"/>
      <c r="TPD25" s="152"/>
      <c r="TPE25" s="152"/>
      <c r="TPF25" s="152"/>
      <c r="TPG25" s="152"/>
      <c r="TPH25" s="152"/>
      <c r="TPI25" s="152"/>
      <c r="TPJ25" s="152"/>
      <c r="TPK25" s="152"/>
      <c r="TPL25" s="152"/>
      <c r="TPM25" s="152"/>
      <c r="TPN25" s="152"/>
      <c r="TPO25" s="152"/>
      <c r="TPP25" s="152"/>
      <c r="TPQ25" s="152"/>
      <c r="TPR25" s="152"/>
      <c r="TPS25" s="152"/>
      <c r="TPT25" s="152"/>
      <c r="TPU25" s="152"/>
      <c r="TPV25" s="152"/>
      <c r="TPW25" s="152"/>
      <c r="TPX25" s="152"/>
      <c r="TPY25" s="152"/>
      <c r="TPZ25" s="152"/>
      <c r="TQA25" s="152"/>
      <c r="TQB25" s="152"/>
      <c r="TQC25" s="152"/>
      <c r="TQD25" s="152"/>
      <c r="TQE25" s="152"/>
      <c r="TQF25" s="152"/>
      <c r="TQG25" s="152"/>
      <c r="TQH25" s="152"/>
      <c r="TQI25" s="152"/>
      <c r="TQJ25" s="152"/>
      <c r="TQK25" s="152"/>
      <c r="TQL25" s="152"/>
      <c r="TQM25" s="152"/>
      <c r="TQN25" s="152"/>
      <c r="TQO25" s="152"/>
      <c r="TQP25" s="152"/>
      <c r="TQQ25" s="152"/>
      <c r="TQR25" s="152"/>
      <c r="TQS25" s="152"/>
      <c r="TQT25" s="152"/>
      <c r="TQU25" s="152"/>
      <c r="TQV25" s="152"/>
      <c r="TQW25" s="152"/>
      <c r="TQX25" s="152"/>
      <c r="TQY25" s="152"/>
      <c r="TQZ25" s="152"/>
      <c r="TRA25" s="152"/>
      <c r="TRB25" s="152"/>
      <c r="TRC25" s="152"/>
      <c r="TRD25" s="152"/>
      <c r="TRE25" s="152"/>
      <c r="TRF25" s="152"/>
      <c r="TRG25" s="152"/>
      <c r="TRH25" s="152"/>
      <c r="TRI25" s="152"/>
      <c r="TRJ25" s="152"/>
      <c r="TRK25" s="152"/>
      <c r="TRL25" s="152"/>
      <c r="TRM25" s="152"/>
      <c r="TRN25" s="152"/>
      <c r="TRO25" s="152"/>
      <c r="TRP25" s="152"/>
      <c r="TRQ25" s="152"/>
      <c r="TRR25" s="152"/>
      <c r="TRS25" s="152"/>
      <c r="TRT25" s="152"/>
      <c r="TRU25" s="152"/>
      <c r="TRV25" s="152"/>
      <c r="TRW25" s="152"/>
      <c r="TRX25" s="152"/>
      <c r="TRY25" s="152"/>
      <c r="TRZ25" s="152"/>
      <c r="TSA25" s="152"/>
      <c r="TSB25" s="152"/>
      <c r="TSC25" s="152"/>
      <c r="TSD25" s="152"/>
      <c r="TSE25" s="152"/>
      <c r="TSF25" s="152"/>
      <c r="TSG25" s="152"/>
      <c r="TSH25" s="152"/>
      <c r="TSI25" s="152"/>
      <c r="TSJ25" s="152"/>
      <c r="TSK25" s="152"/>
      <c r="TSL25" s="152"/>
      <c r="TSM25" s="152"/>
      <c r="TSN25" s="152"/>
      <c r="TSO25" s="152"/>
      <c r="TSP25" s="152"/>
      <c r="TSQ25" s="152"/>
      <c r="TSR25" s="152"/>
      <c r="TSS25" s="152"/>
      <c r="TST25" s="152"/>
      <c r="TSU25" s="152"/>
      <c r="TSV25" s="152"/>
      <c r="TSW25" s="152"/>
      <c r="TSX25" s="152"/>
      <c r="TSY25" s="152"/>
      <c r="TSZ25" s="152"/>
      <c r="TTA25" s="152"/>
      <c r="TTB25" s="152"/>
      <c r="TTC25" s="152"/>
      <c r="TTD25" s="152"/>
      <c r="TTE25" s="152"/>
      <c r="TTF25" s="152"/>
      <c r="TTG25" s="152"/>
      <c r="TTH25" s="152"/>
      <c r="TTI25" s="152"/>
      <c r="TTJ25" s="152"/>
      <c r="TTK25" s="152"/>
      <c r="TTL25" s="152"/>
      <c r="TTM25" s="152"/>
      <c r="TTN25" s="152"/>
      <c r="TTO25" s="152"/>
      <c r="TTP25" s="152"/>
      <c r="TTQ25" s="152"/>
      <c r="TTR25" s="152"/>
      <c r="TTS25" s="152"/>
      <c r="TTT25" s="152"/>
      <c r="TTU25" s="152"/>
      <c r="TTV25" s="152"/>
      <c r="TTW25" s="152"/>
      <c r="TTX25" s="152"/>
      <c r="TTY25" s="152"/>
      <c r="TTZ25" s="152"/>
      <c r="TUA25" s="152"/>
      <c r="TUB25" s="152"/>
      <c r="TUC25" s="152"/>
      <c r="TUD25" s="152"/>
      <c r="TUE25" s="152"/>
      <c r="TUF25" s="152"/>
      <c r="TUG25" s="152"/>
      <c r="TUH25" s="152"/>
      <c r="TUI25" s="152"/>
      <c r="TUJ25" s="152"/>
      <c r="TUK25" s="152"/>
      <c r="TUL25" s="152"/>
      <c r="TUM25" s="152"/>
      <c r="TUN25" s="152"/>
      <c r="TUO25" s="152"/>
      <c r="TUP25" s="152"/>
      <c r="TUQ25" s="152"/>
      <c r="TUR25" s="152"/>
      <c r="TUS25" s="152"/>
      <c r="TUT25" s="152"/>
      <c r="TUU25" s="152"/>
      <c r="TUV25" s="152"/>
      <c r="TUW25" s="152"/>
      <c r="TUX25" s="152"/>
      <c r="TUY25" s="152"/>
      <c r="TUZ25" s="152"/>
      <c r="TVA25" s="152"/>
      <c r="TVB25" s="152"/>
      <c r="TVC25" s="152"/>
      <c r="TVD25" s="152"/>
      <c r="TVE25" s="152"/>
      <c r="TVF25" s="152"/>
      <c r="TVG25" s="152"/>
      <c r="TVH25" s="152"/>
      <c r="TVI25" s="152"/>
      <c r="TVJ25" s="152"/>
      <c r="TVK25" s="152"/>
      <c r="TVL25" s="152"/>
      <c r="TVM25" s="152"/>
      <c r="TVN25" s="152"/>
      <c r="TVO25" s="152"/>
      <c r="TVP25" s="152"/>
      <c r="TVQ25" s="152"/>
      <c r="TVR25" s="152"/>
      <c r="TVS25" s="152"/>
      <c r="TVT25" s="152"/>
      <c r="TVU25" s="152"/>
      <c r="TVV25" s="152"/>
      <c r="TVW25" s="152"/>
      <c r="TVX25" s="152"/>
      <c r="TVY25" s="152"/>
      <c r="TVZ25" s="152"/>
      <c r="TWA25" s="152"/>
      <c r="TWB25" s="152"/>
      <c r="TWC25" s="152"/>
      <c r="TWD25" s="152"/>
      <c r="TWE25" s="152"/>
      <c r="TWF25" s="152"/>
      <c r="TWG25" s="152"/>
      <c r="TWH25" s="152"/>
      <c r="TWI25" s="152"/>
      <c r="TWJ25" s="152"/>
      <c r="TWK25" s="152"/>
      <c r="TWL25" s="152"/>
      <c r="TWM25" s="152"/>
      <c r="TWN25" s="152"/>
      <c r="TWO25" s="152"/>
      <c r="TWP25" s="152"/>
      <c r="TWQ25" s="152"/>
      <c r="TWR25" s="152"/>
      <c r="TWS25" s="152"/>
      <c r="TWT25" s="152"/>
      <c r="TWU25" s="152"/>
      <c r="TWV25" s="152"/>
      <c r="TWW25" s="152"/>
      <c r="TWX25" s="152"/>
      <c r="TWY25" s="152"/>
      <c r="TWZ25" s="152"/>
      <c r="TXA25" s="152"/>
      <c r="TXB25" s="152"/>
      <c r="TXC25" s="152"/>
      <c r="TXD25" s="152"/>
      <c r="TXE25" s="152"/>
      <c r="TXF25" s="152"/>
      <c r="TXG25" s="152"/>
      <c r="TXH25" s="152"/>
      <c r="TXI25" s="152"/>
      <c r="TXJ25" s="152"/>
      <c r="TXK25" s="152"/>
      <c r="TXL25" s="152"/>
      <c r="TXM25" s="152"/>
      <c r="TXN25" s="152"/>
      <c r="TXO25" s="152"/>
      <c r="TXP25" s="152"/>
      <c r="TXQ25" s="152"/>
      <c r="TXR25" s="152"/>
      <c r="TXS25" s="152"/>
      <c r="TXT25" s="152"/>
      <c r="TXU25" s="152"/>
      <c r="TXV25" s="152"/>
      <c r="TXW25" s="152"/>
      <c r="TXX25" s="152"/>
      <c r="TXY25" s="152"/>
      <c r="TXZ25" s="152"/>
      <c r="TYA25" s="152"/>
      <c r="TYB25" s="152"/>
      <c r="TYC25" s="152"/>
      <c r="TYD25" s="152"/>
      <c r="TYE25" s="152"/>
      <c r="TYF25" s="152"/>
      <c r="TYG25" s="152"/>
      <c r="TYH25" s="152"/>
      <c r="TYI25" s="152"/>
      <c r="TYJ25" s="152"/>
      <c r="TYK25" s="152"/>
      <c r="TYL25" s="152"/>
      <c r="TYM25" s="152"/>
      <c r="TYN25" s="152"/>
      <c r="TYO25" s="152"/>
      <c r="TYP25" s="152"/>
      <c r="TYQ25" s="152"/>
      <c r="TYR25" s="152"/>
      <c r="TYS25" s="152"/>
      <c r="TYT25" s="152"/>
      <c r="TYU25" s="152"/>
      <c r="TYV25" s="152"/>
      <c r="TYW25" s="152"/>
      <c r="TYX25" s="152"/>
      <c r="TYY25" s="152"/>
      <c r="TYZ25" s="152"/>
      <c r="TZA25" s="152"/>
      <c r="TZB25" s="152"/>
      <c r="TZC25" s="152"/>
      <c r="TZD25" s="152"/>
      <c r="TZE25" s="152"/>
      <c r="TZF25" s="152"/>
      <c r="TZG25" s="152"/>
      <c r="TZH25" s="152"/>
      <c r="TZI25" s="152"/>
      <c r="TZJ25" s="152"/>
      <c r="TZK25" s="152"/>
      <c r="TZL25" s="152"/>
      <c r="TZM25" s="152"/>
      <c r="TZN25" s="152"/>
      <c r="TZO25" s="152"/>
      <c r="TZP25" s="152"/>
      <c r="TZQ25" s="152"/>
      <c r="TZR25" s="152"/>
      <c r="TZS25" s="152"/>
      <c r="TZT25" s="152"/>
      <c r="TZU25" s="152"/>
      <c r="TZV25" s="152"/>
      <c r="TZW25" s="152"/>
      <c r="TZX25" s="152"/>
      <c r="TZY25" s="152"/>
      <c r="TZZ25" s="152"/>
      <c r="UAA25" s="152"/>
      <c r="UAB25" s="152"/>
      <c r="UAC25" s="152"/>
      <c r="UAD25" s="152"/>
      <c r="UAE25" s="152"/>
      <c r="UAF25" s="152"/>
      <c r="UAG25" s="152"/>
      <c r="UAH25" s="152"/>
      <c r="UAI25" s="152"/>
      <c r="UAJ25" s="152"/>
      <c r="UAK25" s="152"/>
      <c r="UAL25" s="152"/>
      <c r="UAM25" s="152"/>
      <c r="UAN25" s="152"/>
      <c r="UAO25" s="152"/>
      <c r="UAP25" s="152"/>
      <c r="UAQ25" s="152"/>
      <c r="UAR25" s="152"/>
      <c r="UAS25" s="152"/>
      <c r="UAT25" s="152"/>
      <c r="UAU25" s="152"/>
      <c r="UAV25" s="152"/>
      <c r="UAW25" s="152"/>
      <c r="UAX25" s="152"/>
      <c r="UAY25" s="152"/>
      <c r="UAZ25" s="152"/>
      <c r="UBA25" s="152"/>
      <c r="UBB25" s="152"/>
      <c r="UBC25" s="152"/>
      <c r="UBD25" s="152"/>
      <c r="UBE25" s="152"/>
      <c r="UBF25" s="152"/>
      <c r="UBG25" s="152"/>
      <c r="UBH25" s="152"/>
      <c r="UBI25" s="152"/>
      <c r="UBJ25" s="152"/>
      <c r="UBK25" s="152"/>
      <c r="UBL25" s="152"/>
      <c r="UBM25" s="152"/>
      <c r="UBN25" s="152"/>
      <c r="UBO25" s="152"/>
      <c r="UBP25" s="152"/>
      <c r="UBQ25" s="152"/>
      <c r="UBR25" s="152"/>
      <c r="UBS25" s="152"/>
      <c r="UBT25" s="152"/>
      <c r="UBU25" s="152"/>
      <c r="UBV25" s="152"/>
      <c r="UBW25" s="152"/>
      <c r="UBX25" s="152"/>
      <c r="UBY25" s="152"/>
      <c r="UBZ25" s="152"/>
      <c r="UCA25" s="152"/>
      <c r="UCB25" s="152"/>
      <c r="UCC25" s="152"/>
      <c r="UCD25" s="152"/>
      <c r="UCE25" s="152"/>
      <c r="UCF25" s="152"/>
      <c r="UCG25" s="152"/>
      <c r="UCH25" s="152"/>
      <c r="UCI25" s="152"/>
      <c r="UCJ25" s="152"/>
      <c r="UCK25" s="152"/>
      <c r="UCL25" s="152"/>
      <c r="UCM25" s="152"/>
      <c r="UCN25" s="152"/>
      <c r="UCO25" s="152"/>
      <c r="UCP25" s="152"/>
      <c r="UCQ25" s="152"/>
      <c r="UCR25" s="152"/>
      <c r="UCS25" s="152"/>
      <c r="UCT25" s="152"/>
      <c r="UCU25" s="152"/>
      <c r="UCV25" s="152"/>
      <c r="UCW25" s="152"/>
      <c r="UCX25" s="152"/>
      <c r="UCY25" s="152"/>
      <c r="UCZ25" s="152"/>
      <c r="UDA25" s="152"/>
      <c r="UDB25" s="152"/>
      <c r="UDC25" s="152"/>
      <c r="UDD25" s="152"/>
      <c r="UDE25" s="152"/>
      <c r="UDF25" s="152"/>
      <c r="UDG25" s="152"/>
      <c r="UDH25" s="152"/>
      <c r="UDI25" s="152"/>
      <c r="UDJ25" s="152"/>
      <c r="UDK25" s="152"/>
      <c r="UDL25" s="152"/>
      <c r="UDM25" s="152"/>
      <c r="UDN25" s="152"/>
      <c r="UDO25" s="152"/>
      <c r="UDP25" s="152"/>
      <c r="UDQ25" s="152"/>
      <c r="UDR25" s="152"/>
      <c r="UDS25" s="152"/>
      <c r="UDT25" s="152"/>
      <c r="UDU25" s="152"/>
      <c r="UDV25" s="152"/>
      <c r="UDW25" s="152"/>
      <c r="UDX25" s="152"/>
      <c r="UDY25" s="152"/>
      <c r="UDZ25" s="152"/>
      <c r="UEA25" s="152"/>
      <c r="UEB25" s="152"/>
      <c r="UEC25" s="152"/>
      <c r="UED25" s="152"/>
      <c r="UEE25" s="152"/>
      <c r="UEF25" s="152"/>
      <c r="UEG25" s="152"/>
      <c r="UEH25" s="152"/>
      <c r="UEI25" s="152"/>
      <c r="UEJ25" s="152"/>
      <c r="UEK25" s="152"/>
      <c r="UEL25" s="152"/>
      <c r="UEM25" s="152"/>
      <c r="UEN25" s="152"/>
      <c r="UEO25" s="152"/>
      <c r="UEP25" s="152"/>
      <c r="UEQ25" s="152"/>
      <c r="UER25" s="152"/>
      <c r="UES25" s="152"/>
      <c r="UET25" s="152"/>
      <c r="UEU25" s="152"/>
      <c r="UEV25" s="152"/>
      <c r="UEW25" s="152"/>
      <c r="UEX25" s="152"/>
      <c r="UEY25" s="152"/>
      <c r="UEZ25" s="152"/>
      <c r="UFA25" s="152"/>
      <c r="UFB25" s="152"/>
      <c r="UFC25" s="152"/>
      <c r="UFD25" s="152"/>
      <c r="UFE25" s="152"/>
      <c r="UFF25" s="152"/>
      <c r="UFG25" s="152"/>
      <c r="UFH25" s="152"/>
      <c r="UFI25" s="152"/>
      <c r="UFJ25" s="152"/>
      <c r="UFK25" s="152"/>
      <c r="UFL25" s="152"/>
      <c r="UFM25" s="152"/>
      <c r="UFN25" s="152"/>
      <c r="UFO25" s="152"/>
      <c r="UFP25" s="152"/>
      <c r="UFQ25" s="152"/>
      <c r="UFR25" s="152"/>
      <c r="UFS25" s="152"/>
      <c r="UFT25" s="152"/>
      <c r="UFU25" s="152"/>
      <c r="UFV25" s="152"/>
      <c r="UFW25" s="152"/>
      <c r="UFX25" s="152"/>
      <c r="UFY25" s="152"/>
      <c r="UFZ25" s="152"/>
      <c r="UGA25" s="152"/>
      <c r="UGB25" s="152"/>
      <c r="UGC25" s="152"/>
      <c r="UGD25" s="152"/>
      <c r="UGE25" s="152"/>
      <c r="UGF25" s="152"/>
      <c r="UGG25" s="152"/>
      <c r="UGH25" s="152"/>
      <c r="UGI25" s="152"/>
      <c r="UGJ25" s="152"/>
      <c r="UGK25" s="152"/>
      <c r="UGL25" s="152"/>
      <c r="UGM25" s="152"/>
      <c r="UGN25" s="152"/>
      <c r="UGO25" s="152"/>
      <c r="UGP25" s="152"/>
      <c r="UGQ25" s="152"/>
      <c r="UGR25" s="152"/>
      <c r="UGS25" s="152"/>
      <c r="UGT25" s="152"/>
      <c r="UGU25" s="152"/>
      <c r="UGV25" s="152"/>
      <c r="UGW25" s="152"/>
      <c r="UGX25" s="152"/>
      <c r="UGY25" s="152"/>
      <c r="UGZ25" s="152"/>
      <c r="UHA25" s="152"/>
      <c r="UHB25" s="152"/>
      <c r="UHC25" s="152"/>
      <c r="UHD25" s="152"/>
      <c r="UHE25" s="152"/>
      <c r="UHF25" s="152"/>
      <c r="UHG25" s="152"/>
      <c r="UHH25" s="152"/>
      <c r="UHI25" s="152"/>
      <c r="UHJ25" s="152"/>
      <c r="UHK25" s="152"/>
      <c r="UHL25" s="152"/>
      <c r="UHM25" s="152"/>
      <c r="UHN25" s="152"/>
      <c r="UHO25" s="152"/>
      <c r="UHP25" s="152"/>
      <c r="UHQ25" s="152"/>
      <c r="UHR25" s="152"/>
      <c r="UHS25" s="152"/>
      <c r="UHT25" s="152"/>
      <c r="UHU25" s="152"/>
      <c r="UHV25" s="152"/>
      <c r="UHW25" s="152"/>
      <c r="UHX25" s="152"/>
      <c r="UHY25" s="152"/>
      <c r="UHZ25" s="152"/>
      <c r="UIA25" s="152"/>
      <c r="UIB25" s="152"/>
      <c r="UIC25" s="152"/>
      <c r="UID25" s="152"/>
      <c r="UIE25" s="152"/>
      <c r="UIF25" s="152"/>
      <c r="UIG25" s="152"/>
      <c r="UIH25" s="152"/>
      <c r="UII25" s="152"/>
      <c r="UIJ25" s="152"/>
      <c r="UIK25" s="152"/>
      <c r="UIL25" s="152"/>
      <c r="UIM25" s="152"/>
      <c r="UIN25" s="152"/>
      <c r="UIO25" s="152"/>
      <c r="UIP25" s="152"/>
      <c r="UIQ25" s="152"/>
      <c r="UIR25" s="152"/>
      <c r="UIS25" s="152"/>
      <c r="UIT25" s="152"/>
      <c r="UIU25" s="152"/>
      <c r="UIV25" s="152"/>
      <c r="UIW25" s="152"/>
      <c r="UIX25" s="152"/>
      <c r="UIY25" s="152"/>
      <c r="UIZ25" s="152"/>
      <c r="UJA25" s="152"/>
      <c r="UJB25" s="152"/>
      <c r="UJC25" s="152"/>
      <c r="UJD25" s="152"/>
      <c r="UJE25" s="152"/>
      <c r="UJF25" s="152"/>
      <c r="UJG25" s="152"/>
      <c r="UJH25" s="152"/>
      <c r="UJI25" s="152"/>
      <c r="UJJ25" s="152"/>
      <c r="UJK25" s="152"/>
      <c r="UJL25" s="152"/>
      <c r="UJM25" s="152"/>
      <c r="UJN25" s="152"/>
      <c r="UJO25" s="152"/>
      <c r="UJP25" s="152"/>
      <c r="UJQ25" s="152"/>
      <c r="UJR25" s="152"/>
      <c r="UJS25" s="152"/>
      <c r="UJT25" s="152"/>
      <c r="UJU25" s="152"/>
      <c r="UJV25" s="152"/>
      <c r="UJW25" s="152"/>
      <c r="UJX25" s="152"/>
      <c r="UJY25" s="152"/>
      <c r="UJZ25" s="152"/>
      <c r="UKA25" s="152"/>
      <c r="UKB25" s="152"/>
      <c r="UKC25" s="152"/>
      <c r="UKD25" s="152"/>
      <c r="UKE25" s="152"/>
      <c r="UKF25" s="152"/>
      <c r="UKG25" s="152"/>
      <c r="UKH25" s="152"/>
      <c r="UKI25" s="152"/>
      <c r="UKJ25" s="152"/>
      <c r="UKK25" s="152"/>
      <c r="UKL25" s="152"/>
      <c r="UKM25" s="152"/>
      <c r="UKN25" s="152"/>
      <c r="UKO25" s="152"/>
      <c r="UKP25" s="152"/>
      <c r="UKQ25" s="152"/>
      <c r="UKR25" s="152"/>
      <c r="UKS25" s="152"/>
      <c r="UKT25" s="152"/>
      <c r="UKU25" s="152"/>
      <c r="UKV25" s="152"/>
      <c r="UKW25" s="152"/>
      <c r="UKX25" s="152"/>
      <c r="UKY25" s="152"/>
      <c r="UKZ25" s="152"/>
      <c r="ULA25" s="152"/>
      <c r="ULB25" s="152"/>
      <c r="ULC25" s="152"/>
      <c r="ULD25" s="152"/>
      <c r="ULE25" s="152"/>
      <c r="ULF25" s="152"/>
      <c r="ULG25" s="152"/>
      <c r="ULH25" s="152"/>
      <c r="ULI25" s="152"/>
      <c r="ULJ25" s="152"/>
      <c r="ULK25" s="152"/>
      <c r="ULL25" s="152"/>
      <c r="ULM25" s="152"/>
      <c r="ULN25" s="152"/>
      <c r="ULO25" s="152"/>
      <c r="ULP25" s="152"/>
      <c r="ULQ25" s="152"/>
      <c r="ULR25" s="152"/>
      <c r="ULS25" s="152"/>
      <c r="ULT25" s="152"/>
      <c r="ULU25" s="152"/>
      <c r="ULV25" s="152"/>
      <c r="ULW25" s="152"/>
      <c r="ULX25" s="152"/>
      <c r="ULY25" s="152"/>
      <c r="ULZ25" s="152"/>
      <c r="UMA25" s="152"/>
      <c r="UMB25" s="152"/>
      <c r="UMC25" s="152"/>
      <c r="UMD25" s="152"/>
      <c r="UME25" s="152"/>
      <c r="UMF25" s="152"/>
      <c r="UMG25" s="152"/>
      <c r="UMH25" s="152"/>
      <c r="UMI25" s="152"/>
      <c r="UMJ25" s="152"/>
      <c r="UMK25" s="152"/>
      <c r="UML25" s="152"/>
      <c r="UMM25" s="152"/>
      <c r="UMN25" s="152"/>
      <c r="UMO25" s="152"/>
      <c r="UMP25" s="152"/>
      <c r="UMQ25" s="152"/>
      <c r="UMR25" s="152"/>
      <c r="UMS25" s="152"/>
      <c r="UMT25" s="152"/>
      <c r="UMU25" s="152"/>
      <c r="UMV25" s="152"/>
      <c r="UMW25" s="152"/>
      <c r="UMX25" s="152"/>
      <c r="UMY25" s="152"/>
      <c r="UMZ25" s="152"/>
      <c r="UNA25" s="152"/>
      <c r="UNB25" s="152"/>
      <c r="UNC25" s="152"/>
      <c r="UND25" s="152"/>
      <c r="UNE25" s="152"/>
      <c r="UNF25" s="152"/>
      <c r="UNG25" s="152"/>
      <c r="UNH25" s="152"/>
      <c r="UNI25" s="152"/>
      <c r="UNJ25" s="152"/>
      <c r="UNK25" s="152"/>
      <c r="UNL25" s="152"/>
      <c r="UNM25" s="152"/>
      <c r="UNN25" s="152"/>
      <c r="UNO25" s="152"/>
      <c r="UNP25" s="152"/>
      <c r="UNQ25" s="152"/>
      <c r="UNR25" s="152"/>
      <c r="UNS25" s="152"/>
      <c r="UNT25" s="152"/>
      <c r="UNU25" s="152"/>
      <c r="UNV25" s="152"/>
      <c r="UNW25" s="152"/>
      <c r="UNX25" s="152"/>
      <c r="UNY25" s="152"/>
      <c r="UNZ25" s="152"/>
      <c r="UOA25" s="152"/>
      <c r="UOB25" s="152"/>
      <c r="UOC25" s="152"/>
      <c r="UOD25" s="152"/>
      <c r="UOE25" s="152"/>
      <c r="UOF25" s="152"/>
      <c r="UOG25" s="152"/>
      <c r="UOH25" s="152"/>
      <c r="UOI25" s="152"/>
      <c r="UOJ25" s="152"/>
      <c r="UOK25" s="152"/>
      <c r="UOL25" s="152"/>
      <c r="UOM25" s="152"/>
      <c r="UON25" s="152"/>
      <c r="UOO25" s="152"/>
      <c r="UOP25" s="152"/>
      <c r="UOQ25" s="152"/>
      <c r="UOR25" s="152"/>
      <c r="UOS25" s="152"/>
      <c r="UOT25" s="152"/>
      <c r="UOU25" s="152"/>
      <c r="UOV25" s="152"/>
      <c r="UOW25" s="152"/>
      <c r="UOX25" s="152"/>
      <c r="UOY25" s="152"/>
      <c r="UOZ25" s="152"/>
      <c r="UPA25" s="152"/>
      <c r="UPB25" s="152"/>
      <c r="UPC25" s="152"/>
      <c r="UPD25" s="152"/>
      <c r="UPE25" s="152"/>
      <c r="UPF25" s="152"/>
      <c r="UPG25" s="152"/>
      <c r="UPH25" s="152"/>
      <c r="UPI25" s="152"/>
      <c r="UPJ25" s="152"/>
      <c r="UPK25" s="152"/>
      <c r="UPL25" s="152"/>
      <c r="UPM25" s="152"/>
      <c r="UPN25" s="152"/>
      <c r="UPO25" s="152"/>
      <c r="UPP25" s="152"/>
      <c r="UPQ25" s="152"/>
      <c r="UPR25" s="152"/>
      <c r="UPS25" s="152"/>
      <c r="UPT25" s="152"/>
      <c r="UPU25" s="152"/>
      <c r="UPV25" s="152"/>
      <c r="UPW25" s="152"/>
      <c r="UPX25" s="152"/>
      <c r="UPY25" s="152"/>
      <c r="UPZ25" s="152"/>
      <c r="UQA25" s="152"/>
      <c r="UQB25" s="152"/>
      <c r="UQC25" s="152"/>
      <c r="UQD25" s="152"/>
      <c r="UQE25" s="152"/>
      <c r="UQF25" s="152"/>
      <c r="UQG25" s="152"/>
      <c r="UQH25" s="152"/>
      <c r="UQI25" s="152"/>
      <c r="UQJ25" s="152"/>
      <c r="UQK25" s="152"/>
      <c r="UQL25" s="152"/>
      <c r="UQM25" s="152"/>
      <c r="UQN25" s="152"/>
      <c r="UQO25" s="152"/>
      <c r="UQP25" s="152"/>
      <c r="UQQ25" s="152"/>
      <c r="UQR25" s="152"/>
      <c r="UQS25" s="152"/>
      <c r="UQT25" s="152"/>
      <c r="UQU25" s="152"/>
      <c r="UQV25" s="152"/>
      <c r="UQW25" s="152"/>
      <c r="UQX25" s="152"/>
      <c r="UQY25" s="152"/>
      <c r="UQZ25" s="152"/>
      <c r="URA25" s="152"/>
      <c r="URB25" s="152"/>
      <c r="URC25" s="152"/>
      <c r="URD25" s="152"/>
      <c r="URE25" s="152"/>
      <c r="URF25" s="152"/>
      <c r="URG25" s="152"/>
      <c r="URH25" s="152"/>
      <c r="URI25" s="152"/>
      <c r="URJ25" s="152"/>
      <c r="URK25" s="152"/>
      <c r="URL25" s="152"/>
      <c r="URM25" s="152"/>
      <c r="URN25" s="152"/>
      <c r="URO25" s="152"/>
      <c r="URP25" s="152"/>
      <c r="URQ25" s="152"/>
      <c r="URR25" s="152"/>
      <c r="URS25" s="152"/>
      <c r="URT25" s="152"/>
      <c r="URU25" s="152"/>
      <c r="URV25" s="152"/>
      <c r="URW25" s="152"/>
      <c r="URX25" s="152"/>
      <c r="URY25" s="152"/>
      <c r="URZ25" s="152"/>
      <c r="USA25" s="152"/>
      <c r="USB25" s="152"/>
      <c r="USC25" s="152"/>
      <c r="USD25" s="152"/>
      <c r="USE25" s="152"/>
      <c r="USF25" s="152"/>
      <c r="USG25" s="152"/>
      <c r="USH25" s="152"/>
      <c r="USI25" s="152"/>
      <c r="USJ25" s="152"/>
      <c r="USK25" s="152"/>
      <c r="USL25" s="152"/>
      <c r="USM25" s="152"/>
      <c r="USN25" s="152"/>
      <c r="USO25" s="152"/>
      <c r="USP25" s="152"/>
      <c r="USQ25" s="152"/>
      <c r="USR25" s="152"/>
      <c r="USS25" s="152"/>
      <c r="UST25" s="152"/>
      <c r="USU25" s="152"/>
      <c r="USV25" s="152"/>
      <c r="USW25" s="152"/>
      <c r="USX25" s="152"/>
      <c r="USY25" s="152"/>
      <c r="USZ25" s="152"/>
      <c r="UTA25" s="152"/>
      <c r="UTB25" s="152"/>
      <c r="UTC25" s="152"/>
      <c r="UTD25" s="152"/>
      <c r="UTE25" s="152"/>
      <c r="UTF25" s="152"/>
      <c r="UTG25" s="152"/>
      <c r="UTH25" s="152"/>
      <c r="UTI25" s="152"/>
      <c r="UTJ25" s="152"/>
      <c r="UTK25" s="152"/>
      <c r="UTL25" s="152"/>
      <c r="UTM25" s="152"/>
      <c r="UTN25" s="152"/>
      <c r="UTO25" s="152"/>
      <c r="UTP25" s="152"/>
      <c r="UTQ25" s="152"/>
      <c r="UTR25" s="152"/>
      <c r="UTS25" s="152"/>
      <c r="UTT25" s="152"/>
      <c r="UTU25" s="152"/>
      <c r="UTV25" s="152"/>
      <c r="UTW25" s="152"/>
      <c r="UTX25" s="152"/>
      <c r="UTY25" s="152"/>
      <c r="UTZ25" s="152"/>
      <c r="UUA25" s="152"/>
      <c r="UUB25" s="152"/>
      <c r="UUC25" s="152"/>
      <c r="UUD25" s="152"/>
      <c r="UUE25" s="152"/>
      <c r="UUF25" s="152"/>
      <c r="UUG25" s="152"/>
      <c r="UUH25" s="152"/>
      <c r="UUI25" s="152"/>
      <c r="UUJ25" s="152"/>
      <c r="UUK25" s="152"/>
      <c r="UUL25" s="152"/>
      <c r="UUM25" s="152"/>
      <c r="UUN25" s="152"/>
      <c r="UUO25" s="152"/>
      <c r="UUP25" s="152"/>
      <c r="UUQ25" s="152"/>
      <c r="UUR25" s="152"/>
      <c r="UUS25" s="152"/>
      <c r="UUT25" s="152"/>
      <c r="UUU25" s="152"/>
      <c r="UUV25" s="152"/>
      <c r="UUW25" s="152"/>
      <c r="UUX25" s="152"/>
      <c r="UUY25" s="152"/>
      <c r="UUZ25" s="152"/>
      <c r="UVA25" s="152"/>
      <c r="UVB25" s="152"/>
      <c r="UVC25" s="152"/>
      <c r="UVD25" s="152"/>
      <c r="UVE25" s="152"/>
      <c r="UVF25" s="152"/>
      <c r="UVG25" s="152"/>
      <c r="UVH25" s="152"/>
      <c r="UVI25" s="152"/>
      <c r="UVJ25" s="152"/>
      <c r="UVK25" s="152"/>
      <c r="UVL25" s="152"/>
      <c r="UVM25" s="152"/>
      <c r="UVN25" s="152"/>
      <c r="UVO25" s="152"/>
      <c r="UVP25" s="152"/>
      <c r="UVQ25" s="152"/>
      <c r="UVR25" s="152"/>
      <c r="UVS25" s="152"/>
      <c r="UVT25" s="152"/>
      <c r="UVU25" s="152"/>
      <c r="UVV25" s="152"/>
      <c r="UVW25" s="152"/>
      <c r="UVX25" s="152"/>
      <c r="UVY25" s="152"/>
      <c r="UVZ25" s="152"/>
      <c r="UWA25" s="152"/>
      <c r="UWB25" s="152"/>
      <c r="UWC25" s="152"/>
      <c r="UWD25" s="152"/>
      <c r="UWE25" s="152"/>
      <c r="UWF25" s="152"/>
      <c r="UWG25" s="152"/>
      <c r="UWH25" s="152"/>
      <c r="UWI25" s="152"/>
      <c r="UWJ25" s="152"/>
      <c r="UWK25" s="152"/>
      <c r="UWL25" s="152"/>
      <c r="UWM25" s="152"/>
      <c r="UWN25" s="152"/>
      <c r="UWO25" s="152"/>
      <c r="UWP25" s="152"/>
      <c r="UWQ25" s="152"/>
      <c r="UWR25" s="152"/>
      <c r="UWS25" s="152"/>
      <c r="UWT25" s="152"/>
      <c r="UWU25" s="152"/>
      <c r="UWV25" s="152"/>
      <c r="UWW25" s="152"/>
      <c r="UWX25" s="152"/>
      <c r="UWY25" s="152"/>
      <c r="UWZ25" s="152"/>
      <c r="UXA25" s="152"/>
      <c r="UXB25" s="152"/>
      <c r="UXC25" s="152"/>
      <c r="UXD25" s="152"/>
      <c r="UXE25" s="152"/>
      <c r="UXF25" s="152"/>
      <c r="UXG25" s="152"/>
      <c r="UXH25" s="152"/>
      <c r="UXI25" s="152"/>
      <c r="UXJ25" s="152"/>
      <c r="UXK25" s="152"/>
      <c r="UXL25" s="152"/>
      <c r="UXM25" s="152"/>
      <c r="UXN25" s="152"/>
      <c r="UXO25" s="152"/>
      <c r="UXP25" s="152"/>
      <c r="UXQ25" s="152"/>
      <c r="UXR25" s="152"/>
      <c r="UXS25" s="152"/>
      <c r="UXT25" s="152"/>
      <c r="UXU25" s="152"/>
      <c r="UXV25" s="152"/>
      <c r="UXW25" s="152"/>
      <c r="UXX25" s="152"/>
      <c r="UXY25" s="152"/>
      <c r="UXZ25" s="152"/>
      <c r="UYA25" s="152"/>
      <c r="UYB25" s="152"/>
      <c r="UYC25" s="152"/>
      <c r="UYD25" s="152"/>
      <c r="UYE25" s="152"/>
      <c r="UYF25" s="152"/>
      <c r="UYG25" s="152"/>
      <c r="UYH25" s="152"/>
      <c r="UYI25" s="152"/>
      <c r="UYJ25" s="152"/>
      <c r="UYK25" s="152"/>
      <c r="UYL25" s="152"/>
      <c r="UYM25" s="152"/>
      <c r="UYN25" s="152"/>
      <c r="UYO25" s="152"/>
      <c r="UYP25" s="152"/>
      <c r="UYQ25" s="152"/>
      <c r="UYR25" s="152"/>
      <c r="UYS25" s="152"/>
      <c r="UYT25" s="152"/>
      <c r="UYU25" s="152"/>
      <c r="UYV25" s="152"/>
      <c r="UYW25" s="152"/>
      <c r="UYX25" s="152"/>
      <c r="UYY25" s="152"/>
      <c r="UYZ25" s="152"/>
      <c r="UZA25" s="152"/>
      <c r="UZB25" s="152"/>
      <c r="UZC25" s="152"/>
      <c r="UZD25" s="152"/>
      <c r="UZE25" s="152"/>
      <c r="UZF25" s="152"/>
      <c r="UZG25" s="152"/>
      <c r="UZH25" s="152"/>
      <c r="UZI25" s="152"/>
      <c r="UZJ25" s="152"/>
      <c r="UZK25" s="152"/>
      <c r="UZL25" s="152"/>
      <c r="UZM25" s="152"/>
      <c r="UZN25" s="152"/>
      <c r="UZO25" s="152"/>
      <c r="UZP25" s="152"/>
      <c r="UZQ25" s="152"/>
      <c r="UZR25" s="152"/>
      <c r="UZS25" s="152"/>
      <c r="UZT25" s="152"/>
      <c r="UZU25" s="152"/>
      <c r="UZV25" s="152"/>
      <c r="UZW25" s="152"/>
      <c r="UZX25" s="152"/>
      <c r="UZY25" s="152"/>
      <c r="UZZ25" s="152"/>
      <c r="VAA25" s="152"/>
      <c r="VAB25" s="152"/>
      <c r="VAC25" s="152"/>
      <c r="VAD25" s="152"/>
      <c r="VAE25" s="152"/>
      <c r="VAF25" s="152"/>
      <c r="VAG25" s="152"/>
      <c r="VAH25" s="152"/>
      <c r="VAI25" s="152"/>
      <c r="VAJ25" s="152"/>
      <c r="VAK25" s="152"/>
      <c r="VAL25" s="152"/>
      <c r="VAM25" s="152"/>
      <c r="VAN25" s="152"/>
      <c r="VAO25" s="152"/>
      <c r="VAP25" s="152"/>
      <c r="VAQ25" s="152"/>
      <c r="VAR25" s="152"/>
      <c r="VAS25" s="152"/>
      <c r="VAT25" s="152"/>
      <c r="VAU25" s="152"/>
      <c r="VAV25" s="152"/>
      <c r="VAW25" s="152"/>
      <c r="VAX25" s="152"/>
      <c r="VAY25" s="152"/>
      <c r="VAZ25" s="152"/>
      <c r="VBA25" s="152"/>
      <c r="VBB25" s="152"/>
      <c r="VBC25" s="152"/>
      <c r="VBD25" s="152"/>
      <c r="VBE25" s="152"/>
      <c r="VBF25" s="152"/>
      <c r="VBG25" s="152"/>
      <c r="VBH25" s="152"/>
      <c r="VBI25" s="152"/>
      <c r="VBJ25" s="152"/>
      <c r="VBK25" s="152"/>
      <c r="VBL25" s="152"/>
      <c r="VBM25" s="152"/>
      <c r="VBN25" s="152"/>
      <c r="VBO25" s="152"/>
      <c r="VBP25" s="152"/>
      <c r="VBQ25" s="152"/>
      <c r="VBR25" s="152"/>
      <c r="VBS25" s="152"/>
      <c r="VBT25" s="152"/>
      <c r="VBU25" s="152"/>
      <c r="VBV25" s="152"/>
      <c r="VBW25" s="152"/>
      <c r="VBX25" s="152"/>
      <c r="VBY25" s="152"/>
      <c r="VBZ25" s="152"/>
      <c r="VCA25" s="152"/>
      <c r="VCB25" s="152"/>
      <c r="VCC25" s="152"/>
      <c r="VCD25" s="152"/>
      <c r="VCE25" s="152"/>
      <c r="VCF25" s="152"/>
      <c r="VCG25" s="152"/>
      <c r="VCH25" s="152"/>
      <c r="VCI25" s="152"/>
      <c r="VCJ25" s="152"/>
      <c r="VCK25" s="152"/>
      <c r="VCL25" s="152"/>
      <c r="VCM25" s="152"/>
      <c r="VCN25" s="152"/>
      <c r="VCO25" s="152"/>
      <c r="VCP25" s="152"/>
      <c r="VCQ25" s="152"/>
      <c r="VCR25" s="152"/>
      <c r="VCS25" s="152"/>
      <c r="VCT25" s="152"/>
      <c r="VCU25" s="152"/>
      <c r="VCV25" s="152"/>
      <c r="VCW25" s="152"/>
      <c r="VCX25" s="152"/>
      <c r="VCY25" s="152"/>
      <c r="VCZ25" s="152"/>
      <c r="VDA25" s="152"/>
      <c r="VDB25" s="152"/>
      <c r="VDC25" s="152"/>
      <c r="VDD25" s="152"/>
      <c r="VDE25" s="152"/>
      <c r="VDF25" s="152"/>
      <c r="VDG25" s="152"/>
      <c r="VDH25" s="152"/>
      <c r="VDI25" s="152"/>
      <c r="VDJ25" s="152"/>
      <c r="VDK25" s="152"/>
      <c r="VDL25" s="152"/>
      <c r="VDM25" s="152"/>
      <c r="VDN25" s="152"/>
      <c r="VDO25" s="152"/>
      <c r="VDP25" s="152"/>
      <c r="VDQ25" s="152"/>
      <c r="VDR25" s="152"/>
      <c r="VDS25" s="152"/>
      <c r="VDT25" s="152"/>
      <c r="VDU25" s="152"/>
      <c r="VDV25" s="152"/>
      <c r="VDW25" s="152"/>
      <c r="VDX25" s="152"/>
      <c r="VDY25" s="152"/>
      <c r="VDZ25" s="152"/>
      <c r="VEA25" s="152"/>
      <c r="VEB25" s="152"/>
      <c r="VEC25" s="152"/>
      <c r="VED25" s="152"/>
      <c r="VEE25" s="152"/>
      <c r="VEF25" s="152"/>
      <c r="VEG25" s="152"/>
      <c r="VEH25" s="152"/>
      <c r="VEI25" s="152"/>
      <c r="VEJ25" s="152"/>
      <c r="VEK25" s="152"/>
      <c r="VEL25" s="152"/>
      <c r="VEM25" s="152"/>
      <c r="VEN25" s="152"/>
      <c r="VEO25" s="152"/>
      <c r="VEP25" s="152"/>
      <c r="VEQ25" s="152"/>
      <c r="VER25" s="152"/>
      <c r="VES25" s="152"/>
      <c r="VET25" s="152"/>
      <c r="VEU25" s="152"/>
      <c r="VEV25" s="152"/>
      <c r="VEW25" s="152"/>
      <c r="VEX25" s="152"/>
      <c r="VEY25" s="152"/>
      <c r="VEZ25" s="152"/>
      <c r="VFA25" s="152"/>
      <c r="VFB25" s="152"/>
      <c r="VFC25" s="152"/>
      <c r="VFD25" s="152"/>
      <c r="VFE25" s="152"/>
      <c r="VFF25" s="152"/>
      <c r="VFG25" s="152"/>
      <c r="VFH25" s="152"/>
      <c r="VFI25" s="152"/>
      <c r="VFJ25" s="152"/>
      <c r="VFK25" s="152"/>
      <c r="VFL25" s="152"/>
      <c r="VFM25" s="152"/>
      <c r="VFN25" s="152"/>
      <c r="VFO25" s="152"/>
      <c r="VFP25" s="152"/>
      <c r="VFQ25" s="152"/>
      <c r="VFR25" s="152"/>
      <c r="VFS25" s="152"/>
      <c r="VFT25" s="152"/>
      <c r="VFU25" s="152"/>
      <c r="VFV25" s="152"/>
      <c r="VFW25" s="152"/>
      <c r="VFX25" s="152"/>
      <c r="VFY25" s="152"/>
      <c r="VFZ25" s="152"/>
      <c r="VGA25" s="152"/>
      <c r="VGB25" s="152"/>
      <c r="VGC25" s="152"/>
      <c r="VGD25" s="152"/>
      <c r="VGE25" s="152"/>
      <c r="VGF25" s="152"/>
      <c r="VGG25" s="152"/>
      <c r="VGH25" s="152"/>
      <c r="VGI25" s="152"/>
      <c r="VGJ25" s="152"/>
      <c r="VGK25" s="152"/>
      <c r="VGL25" s="152"/>
      <c r="VGM25" s="152"/>
      <c r="VGN25" s="152"/>
      <c r="VGO25" s="152"/>
      <c r="VGP25" s="152"/>
      <c r="VGQ25" s="152"/>
      <c r="VGR25" s="152"/>
      <c r="VGS25" s="152"/>
      <c r="VGT25" s="152"/>
      <c r="VGU25" s="152"/>
      <c r="VGV25" s="152"/>
      <c r="VGW25" s="152"/>
      <c r="VGX25" s="152"/>
      <c r="VGY25" s="152"/>
      <c r="VGZ25" s="152"/>
      <c r="VHA25" s="152"/>
      <c r="VHB25" s="152"/>
      <c r="VHC25" s="152"/>
      <c r="VHD25" s="152"/>
      <c r="VHE25" s="152"/>
      <c r="VHF25" s="152"/>
      <c r="VHG25" s="152"/>
      <c r="VHH25" s="152"/>
      <c r="VHI25" s="152"/>
      <c r="VHJ25" s="152"/>
      <c r="VHK25" s="152"/>
      <c r="VHL25" s="152"/>
      <c r="VHM25" s="152"/>
      <c r="VHN25" s="152"/>
      <c r="VHO25" s="152"/>
      <c r="VHP25" s="152"/>
      <c r="VHQ25" s="152"/>
      <c r="VHR25" s="152"/>
      <c r="VHS25" s="152"/>
      <c r="VHT25" s="152"/>
      <c r="VHU25" s="152"/>
      <c r="VHV25" s="152"/>
      <c r="VHW25" s="152"/>
      <c r="VHX25" s="152"/>
      <c r="VHY25" s="152"/>
      <c r="VHZ25" s="152"/>
      <c r="VIA25" s="152"/>
      <c r="VIB25" s="152"/>
      <c r="VIC25" s="152"/>
      <c r="VID25" s="152"/>
      <c r="VIE25" s="152"/>
      <c r="VIF25" s="152"/>
      <c r="VIG25" s="152"/>
      <c r="VIH25" s="152"/>
      <c r="VII25" s="152"/>
      <c r="VIJ25" s="152"/>
      <c r="VIK25" s="152"/>
      <c r="VIL25" s="152"/>
      <c r="VIM25" s="152"/>
      <c r="VIN25" s="152"/>
      <c r="VIO25" s="152"/>
      <c r="VIP25" s="152"/>
      <c r="VIQ25" s="152"/>
      <c r="VIR25" s="152"/>
      <c r="VIS25" s="152"/>
      <c r="VIT25" s="152"/>
      <c r="VIU25" s="152"/>
      <c r="VIV25" s="152"/>
      <c r="VIW25" s="152"/>
      <c r="VIX25" s="152"/>
      <c r="VIY25" s="152"/>
      <c r="VIZ25" s="152"/>
      <c r="VJA25" s="152"/>
      <c r="VJB25" s="152"/>
      <c r="VJC25" s="152"/>
      <c r="VJD25" s="152"/>
      <c r="VJE25" s="152"/>
      <c r="VJF25" s="152"/>
      <c r="VJG25" s="152"/>
      <c r="VJH25" s="152"/>
      <c r="VJI25" s="152"/>
      <c r="VJJ25" s="152"/>
      <c r="VJK25" s="152"/>
      <c r="VJL25" s="152"/>
      <c r="VJM25" s="152"/>
      <c r="VJN25" s="152"/>
      <c r="VJO25" s="152"/>
      <c r="VJP25" s="152"/>
      <c r="VJQ25" s="152"/>
      <c r="VJR25" s="152"/>
      <c r="VJS25" s="152"/>
      <c r="VJT25" s="152"/>
      <c r="VJU25" s="152"/>
      <c r="VJV25" s="152"/>
      <c r="VJW25" s="152"/>
      <c r="VJX25" s="152"/>
      <c r="VJY25" s="152"/>
      <c r="VJZ25" s="152"/>
      <c r="VKA25" s="152"/>
      <c r="VKB25" s="152"/>
      <c r="VKC25" s="152"/>
      <c r="VKD25" s="152"/>
      <c r="VKE25" s="152"/>
      <c r="VKF25" s="152"/>
      <c r="VKG25" s="152"/>
      <c r="VKH25" s="152"/>
      <c r="VKI25" s="152"/>
      <c r="VKJ25" s="152"/>
      <c r="VKK25" s="152"/>
      <c r="VKL25" s="152"/>
      <c r="VKM25" s="152"/>
      <c r="VKN25" s="152"/>
      <c r="VKO25" s="152"/>
      <c r="VKP25" s="152"/>
      <c r="VKQ25" s="152"/>
      <c r="VKR25" s="152"/>
      <c r="VKS25" s="152"/>
      <c r="VKT25" s="152"/>
      <c r="VKU25" s="152"/>
      <c r="VKV25" s="152"/>
      <c r="VKW25" s="152"/>
      <c r="VKX25" s="152"/>
      <c r="VKY25" s="152"/>
      <c r="VKZ25" s="152"/>
      <c r="VLA25" s="152"/>
      <c r="VLB25" s="152"/>
      <c r="VLC25" s="152"/>
      <c r="VLD25" s="152"/>
      <c r="VLE25" s="152"/>
      <c r="VLF25" s="152"/>
      <c r="VLG25" s="152"/>
      <c r="VLH25" s="152"/>
      <c r="VLI25" s="152"/>
      <c r="VLJ25" s="152"/>
      <c r="VLK25" s="152"/>
      <c r="VLL25" s="152"/>
      <c r="VLM25" s="152"/>
      <c r="VLN25" s="152"/>
      <c r="VLO25" s="152"/>
      <c r="VLP25" s="152"/>
      <c r="VLQ25" s="152"/>
      <c r="VLR25" s="152"/>
      <c r="VLS25" s="152"/>
      <c r="VLT25" s="152"/>
      <c r="VLU25" s="152"/>
      <c r="VLV25" s="152"/>
      <c r="VLW25" s="152"/>
      <c r="VLX25" s="152"/>
      <c r="VLY25" s="152"/>
      <c r="VLZ25" s="152"/>
      <c r="VMA25" s="152"/>
      <c r="VMB25" s="152"/>
      <c r="VMC25" s="152"/>
      <c r="VMD25" s="152"/>
      <c r="VME25" s="152"/>
      <c r="VMF25" s="152"/>
      <c r="VMG25" s="152"/>
      <c r="VMH25" s="152"/>
      <c r="VMI25" s="152"/>
      <c r="VMJ25" s="152"/>
      <c r="VMK25" s="152"/>
      <c r="VML25" s="152"/>
      <c r="VMM25" s="152"/>
      <c r="VMN25" s="152"/>
      <c r="VMO25" s="152"/>
      <c r="VMP25" s="152"/>
      <c r="VMQ25" s="152"/>
      <c r="VMR25" s="152"/>
      <c r="VMS25" s="152"/>
      <c r="VMT25" s="152"/>
      <c r="VMU25" s="152"/>
      <c r="VMV25" s="152"/>
      <c r="VMW25" s="152"/>
      <c r="VMX25" s="152"/>
      <c r="VMY25" s="152"/>
      <c r="VMZ25" s="152"/>
      <c r="VNA25" s="152"/>
      <c r="VNB25" s="152"/>
      <c r="VNC25" s="152"/>
      <c r="VND25" s="152"/>
      <c r="VNE25" s="152"/>
      <c r="VNF25" s="152"/>
      <c r="VNG25" s="152"/>
      <c r="VNH25" s="152"/>
      <c r="VNI25" s="152"/>
      <c r="VNJ25" s="152"/>
      <c r="VNK25" s="152"/>
      <c r="VNL25" s="152"/>
      <c r="VNM25" s="152"/>
      <c r="VNN25" s="152"/>
      <c r="VNO25" s="152"/>
      <c r="VNP25" s="152"/>
      <c r="VNQ25" s="152"/>
      <c r="VNR25" s="152"/>
      <c r="VNS25" s="152"/>
      <c r="VNT25" s="152"/>
      <c r="VNU25" s="152"/>
      <c r="VNV25" s="152"/>
      <c r="VNW25" s="152"/>
      <c r="VNX25" s="152"/>
      <c r="VNY25" s="152"/>
      <c r="VNZ25" s="152"/>
      <c r="VOA25" s="152"/>
      <c r="VOB25" s="152"/>
      <c r="VOC25" s="152"/>
      <c r="VOD25" s="152"/>
      <c r="VOE25" s="152"/>
      <c r="VOF25" s="152"/>
      <c r="VOG25" s="152"/>
      <c r="VOH25" s="152"/>
      <c r="VOI25" s="152"/>
      <c r="VOJ25" s="152"/>
      <c r="VOK25" s="152"/>
      <c r="VOL25" s="152"/>
      <c r="VOM25" s="152"/>
      <c r="VON25" s="152"/>
      <c r="VOO25" s="152"/>
      <c r="VOP25" s="152"/>
      <c r="VOQ25" s="152"/>
      <c r="VOR25" s="152"/>
      <c r="VOS25" s="152"/>
      <c r="VOT25" s="152"/>
      <c r="VOU25" s="152"/>
      <c r="VOV25" s="152"/>
      <c r="VOW25" s="152"/>
      <c r="VOX25" s="152"/>
      <c r="VOY25" s="152"/>
      <c r="VOZ25" s="152"/>
      <c r="VPA25" s="152"/>
      <c r="VPB25" s="152"/>
      <c r="VPC25" s="152"/>
      <c r="VPD25" s="152"/>
      <c r="VPE25" s="152"/>
      <c r="VPF25" s="152"/>
      <c r="VPG25" s="152"/>
      <c r="VPH25" s="152"/>
      <c r="VPI25" s="152"/>
      <c r="VPJ25" s="152"/>
      <c r="VPK25" s="152"/>
      <c r="VPL25" s="152"/>
      <c r="VPM25" s="152"/>
      <c r="VPN25" s="152"/>
      <c r="VPO25" s="152"/>
      <c r="VPP25" s="152"/>
      <c r="VPQ25" s="152"/>
      <c r="VPR25" s="152"/>
      <c r="VPS25" s="152"/>
      <c r="VPT25" s="152"/>
      <c r="VPU25" s="152"/>
      <c r="VPV25" s="152"/>
      <c r="VPW25" s="152"/>
      <c r="VPX25" s="152"/>
      <c r="VPY25" s="152"/>
      <c r="VPZ25" s="152"/>
      <c r="VQA25" s="152"/>
      <c r="VQB25" s="152"/>
      <c r="VQC25" s="152"/>
      <c r="VQD25" s="152"/>
      <c r="VQE25" s="152"/>
      <c r="VQF25" s="152"/>
      <c r="VQG25" s="152"/>
      <c r="VQH25" s="152"/>
      <c r="VQI25" s="152"/>
      <c r="VQJ25" s="152"/>
      <c r="VQK25" s="152"/>
      <c r="VQL25" s="152"/>
      <c r="VQM25" s="152"/>
      <c r="VQN25" s="152"/>
      <c r="VQO25" s="152"/>
      <c r="VQP25" s="152"/>
      <c r="VQQ25" s="152"/>
      <c r="VQR25" s="152"/>
      <c r="VQS25" s="152"/>
      <c r="VQT25" s="152"/>
      <c r="VQU25" s="152"/>
      <c r="VQV25" s="152"/>
      <c r="VQW25" s="152"/>
      <c r="VQX25" s="152"/>
      <c r="VQY25" s="152"/>
      <c r="VQZ25" s="152"/>
      <c r="VRA25" s="152"/>
      <c r="VRB25" s="152"/>
      <c r="VRC25" s="152"/>
      <c r="VRD25" s="152"/>
      <c r="VRE25" s="152"/>
      <c r="VRF25" s="152"/>
      <c r="VRG25" s="152"/>
      <c r="VRH25" s="152"/>
      <c r="VRI25" s="152"/>
      <c r="VRJ25" s="152"/>
      <c r="VRK25" s="152"/>
      <c r="VRL25" s="152"/>
      <c r="VRM25" s="152"/>
      <c r="VRN25" s="152"/>
      <c r="VRO25" s="152"/>
      <c r="VRP25" s="152"/>
      <c r="VRQ25" s="152"/>
      <c r="VRR25" s="152"/>
      <c r="VRS25" s="152"/>
      <c r="VRT25" s="152"/>
      <c r="VRU25" s="152"/>
      <c r="VRV25" s="152"/>
      <c r="VRW25" s="152"/>
      <c r="VRX25" s="152"/>
      <c r="VRY25" s="152"/>
      <c r="VRZ25" s="152"/>
      <c r="VSA25" s="152"/>
      <c r="VSB25" s="152"/>
      <c r="VSC25" s="152"/>
      <c r="VSD25" s="152"/>
      <c r="VSE25" s="152"/>
      <c r="VSF25" s="152"/>
      <c r="VSG25" s="152"/>
      <c r="VSH25" s="152"/>
      <c r="VSI25" s="152"/>
      <c r="VSJ25" s="152"/>
      <c r="VSK25" s="152"/>
      <c r="VSL25" s="152"/>
      <c r="VSM25" s="152"/>
      <c r="VSN25" s="152"/>
      <c r="VSO25" s="152"/>
      <c r="VSP25" s="152"/>
      <c r="VSQ25" s="152"/>
      <c r="VSR25" s="152"/>
      <c r="VSS25" s="152"/>
      <c r="VST25" s="152"/>
      <c r="VSU25" s="152"/>
      <c r="VSV25" s="152"/>
      <c r="VSW25" s="152"/>
      <c r="VSX25" s="152"/>
      <c r="VSY25" s="152"/>
      <c r="VSZ25" s="152"/>
      <c r="VTA25" s="152"/>
      <c r="VTB25" s="152"/>
      <c r="VTC25" s="152"/>
      <c r="VTD25" s="152"/>
      <c r="VTE25" s="152"/>
      <c r="VTF25" s="152"/>
      <c r="VTG25" s="152"/>
      <c r="VTH25" s="152"/>
      <c r="VTI25" s="152"/>
      <c r="VTJ25" s="152"/>
      <c r="VTK25" s="152"/>
      <c r="VTL25" s="152"/>
      <c r="VTM25" s="152"/>
      <c r="VTN25" s="152"/>
      <c r="VTO25" s="152"/>
      <c r="VTP25" s="152"/>
      <c r="VTQ25" s="152"/>
      <c r="VTR25" s="152"/>
      <c r="VTS25" s="152"/>
      <c r="VTT25" s="152"/>
      <c r="VTU25" s="152"/>
      <c r="VTV25" s="152"/>
      <c r="VTW25" s="152"/>
      <c r="VTX25" s="152"/>
      <c r="VTY25" s="152"/>
      <c r="VTZ25" s="152"/>
      <c r="VUA25" s="152"/>
      <c r="VUB25" s="152"/>
      <c r="VUC25" s="152"/>
      <c r="VUD25" s="152"/>
      <c r="VUE25" s="152"/>
      <c r="VUF25" s="152"/>
      <c r="VUG25" s="152"/>
      <c r="VUH25" s="152"/>
      <c r="VUI25" s="152"/>
      <c r="VUJ25" s="152"/>
      <c r="VUK25" s="152"/>
      <c r="VUL25" s="152"/>
      <c r="VUM25" s="152"/>
      <c r="VUN25" s="152"/>
      <c r="VUO25" s="152"/>
      <c r="VUP25" s="152"/>
      <c r="VUQ25" s="152"/>
      <c r="VUR25" s="152"/>
      <c r="VUS25" s="152"/>
      <c r="VUT25" s="152"/>
      <c r="VUU25" s="152"/>
      <c r="VUV25" s="152"/>
      <c r="VUW25" s="152"/>
      <c r="VUX25" s="152"/>
      <c r="VUY25" s="152"/>
      <c r="VUZ25" s="152"/>
      <c r="VVA25" s="152"/>
      <c r="VVB25" s="152"/>
      <c r="VVC25" s="152"/>
      <c r="VVD25" s="152"/>
      <c r="VVE25" s="152"/>
      <c r="VVF25" s="152"/>
      <c r="VVG25" s="152"/>
      <c r="VVH25" s="152"/>
      <c r="VVI25" s="152"/>
      <c r="VVJ25" s="152"/>
      <c r="VVK25" s="152"/>
      <c r="VVL25" s="152"/>
      <c r="VVM25" s="152"/>
      <c r="VVN25" s="152"/>
      <c r="VVO25" s="152"/>
      <c r="VVP25" s="152"/>
      <c r="VVQ25" s="152"/>
      <c r="VVR25" s="152"/>
      <c r="VVS25" s="152"/>
      <c r="VVT25" s="152"/>
      <c r="VVU25" s="152"/>
      <c r="VVV25" s="152"/>
      <c r="VVW25" s="152"/>
      <c r="VVX25" s="152"/>
      <c r="VVY25" s="152"/>
      <c r="VVZ25" s="152"/>
      <c r="VWA25" s="152"/>
      <c r="VWB25" s="152"/>
      <c r="VWC25" s="152"/>
      <c r="VWD25" s="152"/>
      <c r="VWE25" s="152"/>
      <c r="VWF25" s="152"/>
      <c r="VWG25" s="152"/>
      <c r="VWH25" s="152"/>
      <c r="VWI25" s="152"/>
      <c r="VWJ25" s="152"/>
      <c r="VWK25" s="152"/>
      <c r="VWL25" s="152"/>
      <c r="VWM25" s="152"/>
      <c r="VWN25" s="152"/>
      <c r="VWO25" s="152"/>
      <c r="VWP25" s="152"/>
      <c r="VWQ25" s="152"/>
      <c r="VWR25" s="152"/>
      <c r="VWS25" s="152"/>
      <c r="VWT25" s="152"/>
      <c r="VWU25" s="152"/>
      <c r="VWV25" s="152"/>
      <c r="VWW25" s="152"/>
      <c r="VWX25" s="152"/>
      <c r="VWY25" s="152"/>
      <c r="VWZ25" s="152"/>
      <c r="VXA25" s="152"/>
      <c r="VXB25" s="152"/>
      <c r="VXC25" s="152"/>
      <c r="VXD25" s="152"/>
      <c r="VXE25" s="152"/>
      <c r="VXF25" s="152"/>
      <c r="VXG25" s="152"/>
      <c r="VXH25" s="152"/>
      <c r="VXI25" s="152"/>
      <c r="VXJ25" s="152"/>
      <c r="VXK25" s="152"/>
      <c r="VXL25" s="152"/>
      <c r="VXM25" s="152"/>
      <c r="VXN25" s="152"/>
      <c r="VXO25" s="152"/>
      <c r="VXP25" s="152"/>
      <c r="VXQ25" s="152"/>
      <c r="VXR25" s="152"/>
      <c r="VXS25" s="152"/>
      <c r="VXT25" s="152"/>
      <c r="VXU25" s="152"/>
      <c r="VXV25" s="152"/>
      <c r="VXW25" s="152"/>
      <c r="VXX25" s="152"/>
      <c r="VXY25" s="152"/>
      <c r="VXZ25" s="152"/>
      <c r="VYA25" s="152"/>
      <c r="VYB25" s="152"/>
      <c r="VYC25" s="152"/>
      <c r="VYD25" s="152"/>
      <c r="VYE25" s="152"/>
      <c r="VYF25" s="152"/>
      <c r="VYG25" s="152"/>
      <c r="VYH25" s="152"/>
      <c r="VYI25" s="152"/>
      <c r="VYJ25" s="152"/>
      <c r="VYK25" s="152"/>
      <c r="VYL25" s="152"/>
      <c r="VYM25" s="152"/>
      <c r="VYN25" s="152"/>
      <c r="VYO25" s="152"/>
      <c r="VYP25" s="152"/>
      <c r="VYQ25" s="152"/>
      <c r="VYR25" s="152"/>
      <c r="VYS25" s="152"/>
      <c r="VYT25" s="152"/>
      <c r="VYU25" s="152"/>
      <c r="VYV25" s="152"/>
      <c r="VYW25" s="152"/>
      <c r="VYX25" s="152"/>
      <c r="VYY25" s="152"/>
      <c r="VYZ25" s="152"/>
      <c r="VZA25" s="152"/>
      <c r="VZB25" s="152"/>
      <c r="VZC25" s="152"/>
      <c r="VZD25" s="152"/>
      <c r="VZE25" s="152"/>
      <c r="VZF25" s="152"/>
      <c r="VZG25" s="152"/>
      <c r="VZH25" s="152"/>
      <c r="VZI25" s="152"/>
      <c r="VZJ25" s="152"/>
      <c r="VZK25" s="152"/>
      <c r="VZL25" s="152"/>
      <c r="VZM25" s="152"/>
      <c r="VZN25" s="152"/>
      <c r="VZO25" s="152"/>
      <c r="VZP25" s="152"/>
      <c r="VZQ25" s="152"/>
      <c r="VZR25" s="152"/>
      <c r="VZS25" s="152"/>
      <c r="VZT25" s="152"/>
      <c r="VZU25" s="152"/>
      <c r="VZV25" s="152"/>
      <c r="VZW25" s="152"/>
      <c r="VZX25" s="152"/>
      <c r="VZY25" s="152"/>
      <c r="VZZ25" s="152"/>
      <c r="WAA25" s="152"/>
      <c r="WAB25" s="152"/>
      <c r="WAC25" s="152"/>
      <c r="WAD25" s="152"/>
      <c r="WAE25" s="152"/>
      <c r="WAF25" s="152"/>
      <c r="WAG25" s="152"/>
      <c r="WAH25" s="152"/>
      <c r="WAI25" s="152"/>
      <c r="WAJ25" s="152"/>
      <c r="WAK25" s="152"/>
      <c r="WAL25" s="152"/>
      <c r="WAM25" s="152"/>
      <c r="WAN25" s="152"/>
      <c r="WAO25" s="152"/>
      <c r="WAP25" s="152"/>
      <c r="WAQ25" s="152"/>
      <c r="WAR25" s="152"/>
      <c r="WAS25" s="152"/>
      <c r="WAT25" s="152"/>
      <c r="WAU25" s="152"/>
      <c r="WAV25" s="152"/>
      <c r="WAW25" s="152"/>
      <c r="WAX25" s="152"/>
      <c r="WAY25" s="152"/>
      <c r="WAZ25" s="152"/>
      <c r="WBA25" s="152"/>
      <c r="WBB25" s="152"/>
      <c r="WBC25" s="152"/>
      <c r="WBD25" s="152"/>
      <c r="WBE25" s="152"/>
      <c r="WBF25" s="152"/>
      <c r="WBG25" s="152"/>
      <c r="WBH25" s="152"/>
      <c r="WBI25" s="152"/>
      <c r="WBJ25" s="152"/>
      <c r="WBK25" s="152"/>
      <c r="WBL25" s="152"/>
      <c r="WBM25" s="152"/>
      <c r="WBN25" s="152"/>
      <c r="WBO25" s="152"/>
      <c r="WBP25" s="152"/>
      <c r="WBQ25" s="152"/>
      <c r="WBR25" s="152"/>
      <c r="WBS25" s="152"/>
      <c r="WBT25" s="152"/>
      <c r="WBU25" s="152"/>
      <c r="WBV25" s="152"/>
      <c r="WBW25" s="152"/>
      <c r="WBX25" s="152"/>
      <c r="WBY25" s="152"/>
      <c r="WBZ25" s="152"/>
      <c r="WCA25" s="152"/>
      <c r="WCB25" s="152"/>
      <c r="WCC25" s="152"/>
      <c r="WCD25" s="152"/>
      <c r="WCE25" s="152"/>
      <c r="WCF25" s="152"/>
      <c r="WCG25" s="152"/>
      <c r="WCH25" s="152"/>
      <c r="WCI25" s="152"/>
      <c r="WCJ25" s="152"/>
      <c r="WCK25" s="152"/>
      <c r="WCL25" s="152"/>
      <c r="WCM25" s="152"/>
      <c r="WCN25" s="152"/>
      <c r="WCO25" s="152"/>
      <c r="WCP25" s="152"/>
      <c r="WCQ25" s="152"/>
      <c r="WCR25" s="152"/>
      <c r="WCS25" s="152"/>
      <c r="WCT25" s="152"/>
      <c r="WCU25" s="152"/>
      <c r="WCV25" s="152"/>
      <c r="WCW25" s="152"/>
      <c r="WCX25" s="152"/>
      <c r="WCY25" s="152"/>
      <c r="WCZ25" s="152"/>
      <c r="WDA25" s="152"/>
      <c r="WDB25" s="152"/>
      <c r="WDC25" s="152"/>
      <c r="WDD25" s="152"/>
      <c r="WDE25" s="152"/>
      <c r="WDF25" s="152"/>
      <c r="WDG25" s="152"/>
      <c r="WDH25" s="152"/>
      <c r="WDI25" s="152"/>
      <c r="WDJ25" s="152"/>
      <c r="WDK25" s="152"/>
      <c r="WDL25" s="152"/>
      <c r="WDM25" s="152"/>
      <c r="WDN25" s="152"/>
      <c r="WDO25" s="152"/>
      <c r="WDP25" s="152"/>
      <c r="WDQ25" s="152"/>
      <c r="WDR25" s="152"/>
      <c r="WDS25" s="152"/>
      <c r="WDT25" s="152"/>
      <c r="WDU25" s="152"/>
      <c r="WDV25" s="152"/>
      <c r="WDW25" s="152"/>
      <c r="WDX25" s="152"/>
      <c r="WDY25" s="152"/>
      <c r="WDZ25" s="152"/>
      <c r="WEA25" s="152"/>
      <c r="WEB25" s="152"/>
      <c r="WEC25" s="152"/>
      <c r="WED25" s="152"/>
      <c r="WEE25" s="152"/>
      <c r="WEF25" s="152"/>
      <c r="WEG25" s="152"/>
      <c r="WEH25" s="152"/>
      <c r="WEI25" s="152"/>
      <c r="WEJ25" s="152"/>
      <c r="WEK25" s="152"/>
      <c r="WEL25" s="152"/>
      <c r="WEM25" s="152"/>
      <c r="WEN25" s="152"/>
      <c r="WEO25" s="152"/>
      <c r="WEP25" s="152"/>
      <c r="WEQ25" s="152"/>
      <c r="WER25" s="152"/>
      <c r="WES25" s="152"/>
      <c r="WET25" s="152"/>
      <c r="WEU25" s="152"/>
      <c r="WEV25" s="152"/>
      <c r="WEW25" s="152"/>
      <c r="WEX25" s="152"/>
      <c r="WEY25" s="152"/>
      <c r="WEZ25" s="152"/>
      <c r="WFA25" s="152"/>
      <c r="WFB25" s="152"/>
      <c r="WFC25" s="152"/>
      <c r="WFD25" s="152"/>
      <c r="WFE25" s="152"/>
      <c r="WFF25" s="152"/>
      <c r="WFG25" s="152"/>
      <c r="WFH25" s="152"/>
      <c r="WFI25" s="152"/>
      <c r="WFJ25" s="152"/>
      <c r="WFK25" s="152"/>
      <c r="WFL25" s="152"/>
      <c r="WFM25" s="152"/>
      <c r="WFN25" s="152"/>
      <c r="WFO25" s="152"/>
      <c r="WFP25" s="152"/>
      <c r="WFQ25" s="152"/>
      <c r="WFR25" s="152"/>
      <c r="WFS25" s="152"/>
      <c r="WFT25" s="152"/>
      <c r="WFU25" s="152"/>
      <c r="WFV25" s="152"/>
      <c r="WFW25" s="152"/>
      <c r="WFX25" s="152"/>
      <c r="WFY25" s="152"/>
      <c r="WFZ25" s="152"/>
      <c r="WGA25" s="152"/>
      <c r="WGB25" s="152"/>
      <c r="WGC25" s="152"/>
      <c r="WGD25" s="152"/>
      <c r="WGE25" s="152"/>
      <c r="WGF25" s="152"/>
      <c r="WGG25" s="152"/>
      <c r="WGH25" s="152"/>
      <c r="WGI25" s="152"/>
      <c r="WGJ25" s="152"/>
      <c r="WGK25" s="152"/>
      <c r="WGL25" s="152"/>
      <c r="WGM25" s="152"/>
      <c r="WGN25" s="152"/>
      <c r="WGO25" s="152"/>
      <c r="WGP25" s="152"/>
      <c r="WGQ25" s="152"/>
      <c r="WGR25" s="152"/>
      <c r="WGS25" s="152"/>
      <c r="WGT25" s="152"/>
      <c r="WGU25" s="152"/>
      <c r="WGV25" s="152"/>
      <c r="WGW25" s="152"/>
      <c r="WGX25" s="152"/>
      <c r="WGY25" s="152"/>
      <c r="WGZ25" s="152"/>
      <c r="WHA25" s="152"/>
      <c r="WHB25" s="152"/>
      <c r="WHC25" s="152"/>
      <c r="WHD25" s="152"/>
      <c r="WHE25" s="152"/>
      <c r="WHF25" s="152"/>
      <c r="WHG25" s="152"/>
      <c r="WHH25" s="152"/>
      <c r="WHI25" s="152"/>
      <c r="WHJ25" s="152"/>
      <c r="WHK25" s="152"/>
      <c r="WHL25" s="152"/>
      <c r="WHM25" s="152"/>
      <c r="WHN25" s="152"/>
      <c r="WHO25" s="152"/>
      <c r="WHP25" s="152"/>
      <c r="WHQ25" s="152"/>
      <c r="WHR25" s="152"/>
      <c r="WHS25" s="152"/>
      <c r="WHT25" s="152"/>
      <c r="WHU25" s="152"/>
      <c r="WHV25" s="152"/>
      <c r="WHW25" s="152"/>
      <c r="WHX25" s="152"/>
      <c r="WHY25" s="152"/>
      <c r="WHZ25" s="152"/>
      <c r="WIA25" s="152"/>
      <c r="WIB25" s="152"/>
      <c r="WIC25" s="152"/>
      <c r="WID25" s="152"/>
      <c r="WIE25" s="152"/>
      <c r="WIF25" s="152"/>
      <c r="WIG25" s="152"/>
      <c r="WIH25" s="152"/>
      <c r="WII25" s="152"/>
      <c r="WIJ25" s="152"/>
      <c r="WIK25" s="152"/>
      <c r="WIL25" s="152"/>
      <c r="WIM25" s="152"/>
      <c r="WIN25" s="152"/>
      <c r="WIO25" s="152"/>
      <c r="WIP25" s="152"/>
      <c r="WIQ25" s="152"/>
      <c r="WIR25" s="152"/>
      <c r="WIS25" s="152"/>
      <c r="WIT25" s="152"/>
      <c r="WIU25" s="152"/>
      <c r="WIV25" s="152"/>
      <c r="WIW25" s="152"/>
      <c r="WIX25" s="152"/>
      <c r="WIY25" s="152"/>
      <c r="WIZ25" s="152"/>
      <c r="WJA25" s="152"/>
      <c r="WJB25" s="152"/>
      <c r="WJC25" s="152"/>
      <c r="WJD25" s="152"/>
      <c r="WJE25" s="152"/>
      <c r="WJF25" s="152"/>
      <c r="WJG25" s="152"/>
      <c r="WJH25" s="152"/>
      <c r="WJI25" s="152"/>
      <c r="WJJ25" s="152"/>
      <c r="WJK25" s="152"/>
      <c r="WJL25" s="152"/>
      <c r="WJM25" s="152"/>
      <c r="WJN25" s="152"/>
      <c r="WJO25" s="152"/>
      <c r="WJP25" s="152"/>
      <c r="WJQ25" s="152"/>
      <c r="WJR25" s="152"/>
      <c r="WJS25" s="152"/>
      <c r="WJT25" s="152"/>
      <c r="WJU25" s="152"/>
      <c r="WJV25" s="152"/>
      <c r="WJW25" s="152"/>
      <c r="WJX25" s="152"/>
      <c r="WJY25" s="152"/>
      <c r="WJZ25" s="152"/>
      <c r="WKA25" s="152"/>
      <c r="WKB25" s="152"/>
      <c r="WKC25" s="152"/>
      <c r="WKD25" s="152"/>
      <c r="WKE25" s="152"/>
      <c r="WKF25" s="152"/>
      <c r="WKG25" s="152"/>
      <c r="WKH25" s="152"/>
      <c r="WKI25" s="152"/>
      <c r="WKJ25" s="152"/>
      <c r="WKK25" s="152"/>
      <c r="WKL25" s="152"/>
      <c r="WKM25" s="152"/>
      <c r="WKN25" s="152"/>
      <c r="WKO25" s="152"/>
      <c r="WKP25" s="152"/>
      <c r="WKQ25" s="152"/>
      <c r="WKR25" s="152"/>
      <c r="WKS25" s="152"/>
      <c r="WKT25" s="152"/>
      <c r="WKU25" s="152"/>
      <c r="WKV25" s="152"/>
      <c r="WKW25" s="152"/>
      <c r="WKX25" s="152"/>
      <c r="WKY25" s="152"/>
      <c r="WKZ25" s="152"/>
      <c r="WLA25" s="152"/>
      <c r="WLB25" s="152"/>
      <c r="WLC25" s="152"/>
      <c r="WLD25" s="152"/>
      <c r="WLE25" s="152"/>
      <c r="WLF25" s="152"/>
      <c r="WLG25" s="152"/>
      <c r="WLH25" s="152"/>
      <c r="WLI25" s="152"/>
      <c r="WLJ25" s="152"/>
      <c r="WLK25" s="152"/>
      <c r="WLL25" s="152"/>
      <c r="WLM25" s="152"/>
      <c r="WLN25" s="152"/>
      <c r="WLO25" s="152"/>
      <c r="WLP25" s="152"/>
      <c r="WLQ25" s="152"/>
      <c r="WLR25" s="152"/>
      <c r="WLS25" s="152"/>
      <c r="WLT25" s="152"/>
      <c r="WLU25" s="152"/>
      <c r="WLV25" s="152"/>
      <c r="WLW25" s="152"/>
      <c r="WLX25" s="152"/>
      <c r="WLY25" s="152"/>
      <c r="WLZ25" s="152"/>
      <c r="WMA25" s="152"/>
      <c r="WMB25" s="152"/>
      <c r="WMC25" s="152"/>
      <c r="WMD25" s="152"/>
      <c r="WME25" s="152"/>
      <c r="WMF25" s="152"/>
      <c r="WMG25" s="152"/>
      <c r="WMH25" s="152"/>
      <c r="WMI25" s="152"/>
      <c r="WMJ25" s="152"/>
      <c r="WMK25" s="152"/>
      <c r="WML25" s="152"/>
      <c r="WMM25" s="152"/>
      <c r="WMN25" s="152"/>
      <c r="WMO25" s="152"/>
      <c r="WMP25" s="152"/>
      <c r="WMQ25" s="152"/>
      <c r="WMR25" s="152"/>
      <c r="WMS25" s="152"/>
      <c r="WMT25" s="152"/>
      <c r="WMU25" s="152"/>
      <c r="WMV25" s="152"/>
      <c r="WMW25" s="152"/>
      <c r="WMX25" s="152"/>
      <c r="WMY25" s="152"/>
      <c r="WMZ25" s="152"/>
      <c r="WNA25" s="152"/>
      <c r="WNB25" s="152"/>
      <c r="WNC25" s="152"/>
      <c r="WND25" s="152"/>
      <c r="WNE25" s="152"/>
      <c r="WNF25" s="152"/>
      <c r="WNG25" s="152"/>
      <c r="WNH25" s="152"/>
      <c r="WNI25" s="152"/>
      <c r="WNJ25" s="152"/>
      <c r="WNK25" s="152"/>
      <c r="WNL25" s="152"/>
      <c r="WNM25" s="152"/>
      <c r="WNN25" s="152"/>
      <c r="WNO25" s="152"/>
      <c r="WNP25" s="152"/>
      <c r="WNQ25" s="152"/>
      <c r="WNR25" s="152"/>
      <c r="WNS25" s="152"/>
      <c r="WNT25" s="152"/>
      <c r="WNU25" s="152"/>
      <c r="WNV25" s="152"/>
      <c r="WNW25" s="152"/>
      <c r="WNX25" s="152"/>
      <c r="WNY25" s="152"/>
      <c r="WNZ25" s="152"/>
      <c r="WOA25" s="152"/>
      <c r="WOB25" s="152"/>
      <c r="WOC25" s="152"/>
      <c r="WOD25" s="152"/>
      <c r="WOE25" s="152"/>
      <c r="WOF25" s="152"/>
      <c r="WOG25" s="152"/>
      <c r="WOH25" s="152"/>
      <c r="WOI25" s="152"/>
      <c r="WOJ25" s="152"/>
      <c r="WOK25" s="152"/>
      <c r="WOL25" s="152"/>
      <c r="WOM25" s="152"/>
      <c r="WON25" s="152"/>
      <c r="WOO25" s="152"/>
      <c r="WOP25" s="152"/>
      <c r="WOQ25" s="152"/>
      <c r="WOR25" s="152"/>
      <c r="WOS25" s="152"/>
      <c r="WOT25" s="152"/>
      <c r="WOU25" s="152"/>
      <c r="WOV25" s="152"/>
      <c r="WOW25" s="152"/>
      <c r="WOX25" s="152"/>
      <c r="WOY25" s="152"/>
      <c r="WOZ25" s="152"/>
      <c r="WPA25" s="152"/>
      <c r="WPB25" s="152"/>
      <c r="WPC25" s="152"/>
      <c r="WPD25" s="152"/>
      <c r="WPE25" s="152"/>
      <c r="WPF25" s="152"/>
      <c r="WPG25" s="152"/>
      <c r="WPH25" s="152"/>
      <c r="WPI25" s="152"/>
      <c r="WPJ25" s="152"/>
      <c r="WPK25" s="152"/>
      <c r="WPL25" s="152"/>
      <c r="WPM25" s="152"/>
      <c r="WPN25" s="152"/>
      <c r="WPO25" s="152"/>
      <c r="WPP25" s="152"/>
      <c r="WPQ25" s="152"/>
      <c r="WPR25" s="152"/>
      <c r="WPS25" s="152"/>
      <c r="WPT25" s="152"/>
      <c r="WPU25" s="152"/>
      <c r="WPV25" s="152"/>
      <c r="WPW25" s="152"/>
      <c r="WPX25" s="152"/>
      <c r="WPY25" s="152"/>
      <c r="WPZ25" s="152"/>
      <c r="WQA25" s="152"/>
      <c r="WQB25" s="152"/>
      <c r="WQC25" s="152"/>
      <c r="WQD25" s="152"/>
      <c r="WQE25" s="152"/>
      <c r="WQF25" s="152"/>
      <c r="WQG25" s="152"/>
      <c r="WQH25" s="152"/>
      <c r="WQI25" s="152"/>
      <c r="WQJ25" s="152"/>
      <c r="WQK25" s="152"/>
      <c r="WQL25" s="152"/>
      <c r="WQM25" s="152"/>
      <c r="WQN25" s="152"/>
      <c r="WQO25" s="152"/>
      <c r="WQP25" s="152"/>
      <c r="WQQ25" s="152"/>
      <c r="WQR25" s="152"/>
      <c r="WQS25" s="152"/>
      <c r="WQT25" s="152"/>
      <c r="WQU25" s="152"/>
      <c r="WQV25" s="152"/>
      <c r="WQW25" s="152"/>
      <c r="WQX25" s="152"/>
      <c r="WQY25" s="152"/>
      <c r="WQZ25" s="152"/>
      <c r="WRA25" s="152"/>
      <c r="WRB25" s="152"/>
      <c r="WRC25" s="152"/>
      <c r="WRD25" s="152"/>
      <c r="WRE25" s="152"/>
      <c r="WRF25" s="152"/>
      <c r="WRG25" s="152"/>
      <c r="WRH25" s="152"/>
      <c r="WRI25" s="152"/>
      <c r="WRJ25" s="152"/>
      <c r="WRK25" s="152"/>
      <c r="WRL25" s="152"/>
      <c r="WRM25" s="152"/>
      <c r="WRN25" s="152"/>
      <c r="WRO25" s="152"/>
      <c r="WRP25" s="152"/>
      <c r="WRQ25" s="152"/>
      <c r="WRR25" s="152"/>
      <c r="WRS25" s="152"/>
      <c r="WRT25" s="152"/>
      <c r="WRU25" s="152"/>
      <c r="WRV25" s="152"/>
      <c r="WRW25" s="152"/>
      <c r="WRX25" s="152"/>
      <c r="WRY25" s="152"/>
      <c r="WRZ25" s="152"/>
      <c r="WSA25" s="152"/>
      <c r="WSB25" s="152"/>
      <c r="WSC25" s="152"/>
      <c r="WSD25" s="152"/>
      <c r="WSE25" s="152"/>
      <c r="WSF25" s="152"/>
      <c r="WSG25" s="152"/>
      <c r="WSH25" s="152"/>
      <c r="WSI25" s="152"/>
      <c r="WSJ25" s="152"/>
      <c r="WSK25" s="152"/>
      <c r="WSL25" s="152"/>
      <c r="WSM25" s="152"/>
      <c r="WSN25" s="152"/>
      <c r="WSO25" s="152"/>
      <c r="WSP25" s="152"/>
      <c r="WSQ25" s="152"/>
      <c r="WSR25" s="152"/>
      <c r="WSS25" s="152"/>
      <c r="WST25" s="152"/>
      <c r="WSU25" s="152"/>
      <c r="WSV25" s="152"/>
      <c r="WSW25" s="152"/>
      <c r="WSX25" s="152"/>
      <c r="WSY25" s="152"/>
      <c r="WSZ25" s="152"/>
      <c r="WTA25" s="152"/>
      <c r="WTB25" s="152"/>
      <c r="WTC25" s="152"/>
      <c r="WTD25" s="152"/>
      <c r="WTE25" s="152"/>
      <c r="WTF25" s="152"/>
      <c r="WTG25" s="152"/>
      <c r="WTH25" s="152"/>
      <c r="WTI25" s="152"/>
      <c r="WTJ25" s="152"/>
      <c r="WTK25" s="152"/>
      <c r="WTL25" s="152"/>
      <c r="WTM25" s="152"/>
      <c r="WTN25" s="152"/>
      <c r="WTO25" s="152"/>
      <c r="WTP25" s="152"/>
      <c r="WTQ25" s="152"/>
      <c r="WTR25" s="152"/>
      <c r="WTS25" s="152"/>
      <c r="WTT25" s="152"/>
      <c r="WTU25" s="152"/>
      <c r="WTV25" s="152"/>
      <c r="WTW25" s="152"/>
      <c r="WTX25" s="152"/>
      <c r="WTY25" s="152"/>
      <c r="WTZ25" s="152"/>
      <c r="WUA25" s="152"/>
      <c r="WUB25" s="152"/>
      <c r="WUC25" s="152"/>
      <c r="WUD25" s="152"/>
      <c r="WUE25" s="152"/>
      <c r="WUF25" s="152"/>
      <c r="WUG25" s="152"/>
      <c r="WUH25" s="152"/>
      <c r="WUI25" s="152"/>
      <c r="WUJ25" s="152"/>
      <c r="WUK25" s="152"/>
      <c r="WUL25" s="152"/>
      <c r="WUM25" s="152"/>
      <c r="WUN25" s="152"/>
      <c r="WUO25" s="152"/>
      <c r="WUP25" s="152"/>
      <c r="WUQ25" s="152"/>
      <c r="WUR25" s="152"/>
      <c r="WUS25" s="152"/>
      <c r="WUT25" s="152"/>
      <c r="WUU25" s="152"/>
      <c r="WUV25" s="152"/>
      <c r="WUW25" s="152"/>
      <c r="WUX25" s="152"/>
      <c r="WUY25" s="152"/>
      <c r="WUZ25" s="152"/>
      <c r="WVA25" s="152"/>
      <c r="WVB25" s="152"/>
      <c r="WVC25" s="152"/>
      <c r="WVD25" s="152"/>
      <c r="WVE25" s="152"/>
      <c r="WVF25" s="152"/>
      <c r="WVG25" s="152"/>
      <c r="WVH25" s="152"/>
      <c r="WVI25" s="152"/>
      <c r="WVJ25" s="152"/>
      <c r="WVK25" s="152"/>
      <c r="WVL25" s="152"/>
      <c r="WVM25" s="152"/>
      <c r="WVN25" s="152"/>
      <c r="WVO25" s="152"/>
      <c r="WVP25" s="152"/>
      <c r="WVQ25" s="152"/>
      <c r="WVR25" s="152"/>
      <c r="WVS25" s="152"/>
      <c r="WVT25" s="152"/>
      <c r="WVU25" s="152"/>
      <c r="WVV25" s="152"/>
      <c r="WVW25" s="152"/>
      <c r="WVX25" s="152"/>
      <c r="WVY25" s="152"/>
      <c r="WVZ25" s="152"/>
      <c r="WWA25" s="152"/>
      <c r="WWB25" s="152"/>
      <c r="WWC25" s="152"/>
      <c r="WWD25" s="152"/>
      <c r="WWE25" s="152"/>
      <c r="WWF25" s="152"/>
      <c r="WWG25" s="152"/>
      <c r="WWH25" s="152"/>
      <c r="WWI25" s="152"/>
      <c r="WWJ25" s="152"/>
      <c r="WWK25" s="152"/>
      <c r="WWL25" s="152"/>
      <c r="WWM25" s="152"/>
      <c r="WWN25" s="152"/>
      <c r="WWO25" s="152"/>
      <c r="WWP25" s="152"/>
      <c r="WWQ25" s="152"/>
      <c r="WWR25" s="152"/>
      <c r="WWS25" s="152"/>
      <c r="WWT25" s="152"/>
      <c r="WWU25" s="152"/>
      <c r="WWV25" s="152"/>
      <c r="WWW25" s="152"/>
      <c r="WWX25" s="152"/>
      <c r="WWY25" s="152"/>
      <c r="WWZ25" s="152"/>
      <c r="WXA25" s="152"/>
      <c r="WXB25" s="152"/>
      <c r="WXC25" s="152"/>
      <c r="WXD25" s="152"/>
      <c r="WXE25" s="152"/>
      <c r="WXF25" s="152"/>
      <c r="WXG25" s="152"/>
      <c r="WXH25" s="152"/>
      <c r="WXI25" s="152"/>
      <c r="WXJ25" s="152"/>
      <c r="WXK25" s="152"/>
      <c r="WXL25" s="152"/>
      <c r="WXM25" s="152"/>
      <c r="WXN25" s="152"/>
      <c r="WXO25" s="152"/>
      <c r="WXP25" s="152"/>
      <c r="WXQ25" s="152"/>
      <c r="WXR25" s="152"/>
      <c r="WXS25" s="152"/>
      <c r="WXT25" s="152"/>
      <c r="WXU25" s="152"/>
      <c r="WXV25" s="152"/>
      <c r="WXW25" s="152"/>
      <c r="WXX25" s="152"/>
      <c r="WXY25" s="152"/>
      <c r="WXZ25" s="152"/>
      <c r="WYA25" s="152"/>
      <c r="WYB25" s="152"/>
      <c r="WYC25" s="152"/>
      <c r="WYD25" s="152"/>
      <c r="WYE25" s="152"/>
      <c r="WYF25" s="152"/>
      <c r="WYG25" s="152"/>
      <c r="WYH25" s="152"/>
      <c r="WYI25" s="152"/>
      <c r="WYJ25" s="152"/>
      <c r="WYK25" s="152"/>
      <c r="WYL25" s="152"/>
      <c r="WYM25" s="152"/>
      <c r="WYN25" s="152"/>
      <c r="WYO25" s="152"/>
      <c r="WYP25" s="152"/>
      <c r="WYQ25" s="152"/>
      <c r="WYR25" s="152"/>
      <c r="WYS25" s="152"/>
      <c r="WYT25" s="152"/>
      <c r="WYU25" s="152"/>
      <c r="WYV25" s="152"/>
      <c r="WYW25" s="152"/>
      <c r="WYX25" s="152"/>
      <c r="WYY25" s="152"/>
      <c r="WYZ25" s="152"/>
      <c r="WZA25" s="152"/>
      <c r="WZB25" s="152"/>
      <c r="WZC25" s="152"/>
      <c r="WZD25" s="152"/>
      <c r="WZE25" s="152"/>
      <c r="WZF25" s="152"/>
      <c r="WZG25" s="152"/>
      <c r="WZH25" s="152"/>
      <c r="WZI25" s="152"/>
      <c r="WZJ25" s="152"/>
      <c r="WZK25" s="152"/>
      <c r="WZL25" s="152"/>
      <c r="WZM25" s="152"/>
      <c r="WZN25" s="152"/>
      <c r="WZO25" s="152"/>
      <c r="WZP25" s="152"/>
      <c r="WZQ25" s="152"/>
      <c r="WZR25" s="152"/>
      <c r="WZS25" s="152"/>
      <c r="WZT25" s="152"/>
      <c r="WZU25" s="152"/>
      <c r="WZV25" s="152"/>
      <c r="WZW25" s="152"/>
      <c r="WZX25" s="152"/>
      <c r="WZY25" s="152"/>
      <c r="WZZ25" s="152"/>
      <c r="XAA25" s="152"/>
      <c r="XAB25" s="152"/>
      <c r="XAC25" s="152"/>
      <c r="XAD25" s="152"/>
      <c r="XAE25" s="152"/>
      <c r="XAF25" s="152"/>
      <c r="XAG25" s="152"/>
      <c r="XAH25" s="152"/>
      <c r="XAI25" s="152"/>
      <c r="XAJ25" s="152"/>
      <c r="XAK25" s="152"/>
      <c r="XAL25" s="152"/>
      <c r="XAM25" s="152"/>
      <c r="XAN25" s="152"/>
      <c r="XAO25" s="152"/>
      <c r="XAP25" s="152"/>
      <c r="XAQ25" s="152"/>
      <c r="XAR25" s="152"/>
      <c r="XAS25" s="152"/>
      <c r="XAT25" s="152"/>
      <c r="XAU25" s="152"/>
      <c r="XAV25" s="152"/>
      <c r="XAW25" s="152"/>
      <c r="XAX25" s="152"/>
      <c r="XAY25" s="152"/>
      <c r="XAZ25" s="152"/>
      <c r="XBA25" s="152"/>
      <c r="XBB25" s="152"/>
      <c r="XBC25" s="152"/>
      <c r="XBD25" s="152"/>
      <c r="XBE25" s="152"/>
      <c r="XBF25" s="152"/>
      <c r="XBG25" s="152"/>
      <c r="XBH25" s="152"/>
      <c r="XBI25" s="152"/>
      <c r="XBJ25" s="152"/>
      <c r="XBK25" s="152"/>
      <c r="XBL25" s="152"/>
      <c r="XBM25" s="152"/>
      <c r="XBN25" s="152"/>
      <c r="XBO25" s="152"/>
      <c r="XBP25" s="152"/>
      <c r="XBQ25" s="152"/>
      <c r="XBR25" s="152"/>
      <c r="XBS25" s="152"/>
      <c r="XBT25" s="152"/>
      <c r="XBU25" s="152"/>
      <c r="XBV25" s="152"/>
      <c r="XBW25" s="152"/>
      <c r="XBX25" s="152"/>
      <c r="XBY25" s="152"/>
      <c r="XBZ25" s="152"/>
      <c r="XCA25" s="152"/>
      <c r="XCB25" s="152"/>
      <c r="XCC25" s="152"/>
      <c r="XCD25" s="152"/>
      <c r="XCE25" s="152"/>
      <c r="XCF25" s="152"/>
      <c r="XCG25" s="152"/>
      <c r="XCH25" s="152"/>
      <c r="XCI25" s="152"/>
      <c r="XCJ25" s="152"/>
      <c r="XCK25" s="152"/>
      <c r="XCL25" s="152"/>
      <c r="XCM25" s="152"/>
      <c r="XCN25" s="152"/>
      <c r="XCO25" s="152"/>
      <c r="XCP25" s="152"/>
      <c r="XCQ25" s="152"/>
      <c r="XCR25" s="152"/>
      <c r="XCS25" s="152"/>
      <c r="XCT25" s="152"/>
      <c r="XCU25" s="152"/>
      <c r="XCV25" s="152"/>
      <c r="XCW25" s="152"/>
      <c r="XCX25" s="152"/>
      <c r="XCY25" s="152"/>
      <c r="XCZ25" s="152"/>
      <c r="XDA25" s="152"/>
      <c r="XDB25" s="152"/>
      <c r="XDC25" s="152"/>
      <c r="XDD25" s="152"/>
      <c r="XDE25" s="152"/>
      <c r="XDF25" s="152"/>
      <c r="XDG25" s="152"/>
      <c r="XDH25" s="152"/>
      <c r="XDI25" s="152"/>
      <c r="XDJ25" s="152"/>
      <c r="XDK25" s="152"/>
      <c r="XDL25" s="152"/>
      <c r="XDM25" s="152"/>
      <c r="XDN25" s="152"/>
      <c r="XDO25" s="152"/>
      <c r="XDP25" s="152"/>
      <c r="XDQ25" s="152"/>
      <c r="XDR25" s="152"/>
      <c r="XDS25" s="152"/>
      <c r="XDT25" s="152"/>
      <c r="XDU25" s="152"/>
      <c r="XDV25" s="152"/>
      <c r="XDW25" s="152"/>
      <c r="XDX25" s="152"/>
      <c r="XDY25" s="152"/>
      <c r="XDZ25" s="152"/>
      <c r="XEA25" s="152"/>
      <c r="XEB25" s="152"/>
      <c r="XEC25" s="152"/>
      <c r="XED25" s="152"/>
      <c r="XEE25" s="152"/>
      <c r="XEF25" s="152"/>
      <c r="XEG25" s="152"/>
      <c r="XEH25" s="152"/>
      <c r="XEI25" s="152"/>
      <c r="XEJ25" s="152"/>
      <c r="XEK25" s="152"/>
      <c r="XEL25" s="152"/>
      <c r="XEM25" s="152"/>
      <c r="XEN25" s="152"/>
      <c r="XEO25" s="152"/>
      <c r="XEP25" s="152"/>
      <c r="XEQ25" s="152"/>
      <c r="XER25" s="152"/>
      <c r="XES25" s="152"/>
      <c r="XET25" s="152"/>
      <c r="XEU25" s="152"/>
      <c r="XEV25" s="152"/>
      <c r="XEW25" s="152"/>
      <c r="XEX25" s="152"/>
      <c r="XEY25" s="152"/>
      <c r="XEZ25" s="152"/>
      <c r="XFA25" s="152"/>
      <c r="XFB25" s="152"/>
      <c r="XFC25" s="152"/>
      <c r="XFD25" s="152"/>
    </row>
    <row r="27" spans="1:16384" x14ac:dyDescent="0.25">
      <c r="F27" s="152"/>
      <c r="G27" s="152"/>
    </row>
    <row r="28" spans="1:16384" x14ac:dyDescent="0.25">
      <c r="A28" s="21" t="s">
        <v>195</v>
      </c>
    </row>
    <row r="29" spans="1:16384" x14ac:dyDescent="0.25">
      <c r="A29" s="37" t="s">
        <v>393</v>
      </c>
    </row>
  </sheetData>
  <hyperlinks>
    <hyperlink ref="A3" location="TOC!A1" display="Return to Table to Contents"/>
  </hyperlinks>
  <pageMargins left="0.25" right="0.25" top="0.75" bottom="0.75" header="0.3" footer="0.3"/>
  <pageSetup orientation="landscape" r:id="rId1"/>
  <headerFooter>
    <oddHeader>&amp;L&amp;"Arial,Bold"2018-19&amp;"Arial,Regular" &amp;"Arial,Bold Italic"Survey of Allied Dental Education&amp;"Arial,Regular"
&amp;"Arial,Bold"Report 3: Dental Laboratory Technology Education Programs</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workbookViewId="0">
      <pane xSplit="2" ySplit="4" topLeftCell="C5" activePane="bottomRight" state="frozen"/>
      <selection activeCell="C35" sqref="C35"/>
      <selection pane="topRight" activeCell="C35" sqref="C35"/>
      <selection pane="bottomLeft" activeCell="C35" sqref="C35"/>
      <selection pane="bottomRight"/>
    </sheetView>
  </sheetViews>
  <sheetFormatPr defaultColWidth="9.1796875" defaultRowHeight="12.5" x14ac:dyDescent="0.25"/>
  <cols>
    <col min="1" max="1" width="5.81640625" style="88" customWidth="1"/>
    <col min="2" max="2" width="60.81640625" style="88" customWidth="1"/>
    <col min="3" max="3" width="10.453125" style="88" customWidth="1"/>
    <col min="4" max="4" width="9.453125" style="88" customWidth="1"/>
    <col min="5" max="5" width="11.81640625" style="88" customWidth="1"/>
    <col min="6" max="6" width="12.1796875" style="88" customWidth="1"/>
    <col min="7" max="7" width="10.81640625" style="88" customWidth="1"/>
    <col min="8" max="8" width="11.453125" style="88" customWidth="1"/>
    <col min="9" max="9" width="11.54296875" style="88" customWidth="1"/>
    <col min="10" max="12" width="9.453125" style="88" customWidth="1"/>
    <col min="13" max="16384" width="9.1796875" style="88"/>
  </cols>
  <sheetData>
    <row r="1" spans="1:13" ht="13" x14ac:dyDescent="0.3">
      <c r="A1" s="91" t="s">
        <v>330</v>
      </c>
    </row>
    <row r="2" spans="1:13" x14ac:dyDescent="0.25">
      <c r="A2" s="257" t="s">
        <v>6</v>
      </c>
      <c r="B2" s="257"/>
      <c r="M2" s="153"/>
    </row>
    <row r="3" spans="1:13" ht="12.75" customHeight="1" x14ac:dyDescent="0.25">
      <c r="A3" s="258" t="s">
        <v>78</v>
      </c>
      <c r="B3" s="268" t="s">
        <v>79</v>
      </c>
      <c r="C3" s="267" t="s">
        <v>205</v>
      </c>
      <c r="D3" s="267" t="s">
        <v>206</v>
      </c>
      <c r="E3" s="267" t="s">
        <v>207</v>
      </c>
      <c r="F3" s="267" t="s">
        <v>208</v>
      </c>
      <c r="G3" s="267" t="s">
        <v>129</v>
      </c>
      <c r="H3" s="267" t="s">
        <v>209</v>
      </c>
      <c r="I3" s="267" t="s">
        <v>210</v>
      </c>
      <c r="J3" s="267" t="s">
        <v>211</v>
      </c>
      <c r="K3" s="267" t="s">
        <v>85</v>
      </c>
      <c r="L3" s="267" t="s">
        <v>212</v>
      </c>
    </row>
    <row r="4" spans="1:13" ht="36" customHeight="1" x14ac:dyDescent="0.25">
      <c r="A4" s="258"/>
      <c r="B4" s="268"/>
      <c r="C4" s="267"/>
      <c r="D4" s="267"/>
      <c r="E4" s="267"/>
      <c r="F4" s="267"/>
      <c r="G4" s="267"/>
      <c r="H4" s="267"/>
      <c r="I4" s="267"/>
      <c r="J4" s="267"/>
      <c r="K4" s="267"/>
      <c r="L4" s="267"/>
    </row>
    <row r="5" spans="1:13" x14ac:dyDescent="0.25">
      <c r="A5" s="70" t="s">
        <v>86</v>
      </c>
      <c r="B5" s="71" t="s">
        <v>87</v>
      </c>
      <c r="C5" s="70">
        <v>0</v>
      </c>
      <c r="D5" s="70">
        <v>0</v>
      </c>
      <c r="E5" s="70">
        <v>1</v>
      </c>
      <c r="F5" s="70">
        <v>2</v>
      </c>
      <c r="G5" s="70">
        <v>0</v>
      </c>
      <c r="H5" s="70">
        <v>2</v>
      </c>
      <c r="I5" s="70">
        <v>2</v>
      </c>
      <c r="J5" s="70">
        <v>1</v>
      </c>
      <c r="K5" s="70">
        <v>0</v>
      </c>
      <c r="L5" s="70">
        <v>8</v>
      </c>
    </row>
    <row r="6" spans="1:13" x14ac:dyDescent="0.25">
      <c r="A6" s="72" t="s">
        <v>90</v>
      </c>
      <c r="B6" s="73" t="s">
        <v>91</v>
      </c>
      <c r="C6" s="72">
        <v>23</v>
      </c>
      <c r="D6" s="72">
        <v>0</v>
      </c>
      <c r="E6" s="72">
        <v>1</v>
      </c>
      <c r="F6" s="72">
        <v>0</v>
      </c>
      <c r="G6" s="72">
        <v>1</v>
      </c>
      <c r="H6" s="72">
        <v>0</v>
      </c>
      <c r="I6" s="72">
        <v>0</v>
      </c>
      <c r="J6" s="72">
        <v>17</v>
      </c>
      <c r="K6" s="72">
        <v>3</v>
      </c>
      <c r="L6" s="72">
        <v>45</v>
      </c>
    </row>
    <row r="7" spans="1:13" x14ac:dyDescent="0.25">
      <c r="A7" s="70" t="s">
        <v>90</v>
      </c>
      <c r="B7" s="71" t="s">
        <v>93</v>
      </c>
      <c r="C7" s="70">
        <v>5</v>
      </c>
      <c r="D7" s="70">
        <v>2</v>
      </c>
      <c r="E7" s="70">
        <v>4</v>
      </c>
      <c r="F7" s="70">
        <v>5</v>
      </c>
      <c r="G7" s="70">
        <v>4</v>
      </c>
      <c r="H7" s="70">
        <v>0</v>
      </c>
      <c r="I7" s="70">
        <v>1</v>
      </c>
      <c r="J7" s="70">
        <v>5</v>
      </c>
      <c r="K7" s="70">
        <v>0</v>
      </c>
      <c r="L7" s="70">
        <v>26</v>
      </c>
    </row>
    <row r="8" spans="1:13" x14ac:dyDescent="0.25">
      <c r="A8" s="72" t="s">
        <v>94</v>
      </c>
      <c r="B8" s="73" t="s">
        <v>95</v>
      </c>
      <c r="C8" s="72">
        <v>16</v>
      </c>
      <c r="D8" s="72">
        <v>0</v>
      </c>
      <c r="E8" s="72">
        <v>0</v>
      </c>
      <c r="F8" s="72">
        <v>0</v>
      </c>
      <c r="G8" s="72">
        <v>2</v>
      </c>
      <c r="H8" s="72">
        <v>0</v>
      </c>
      <c r="I8" s="72">
        <v>0</v>
      </c>
      <c r="J8" s="72">
        <v>0</v>
      </c>
      <c r="K8" s="72">
        <v>0</v>
      </c>
      <c r="L8" s="72">
        <v>18</v>
      </c>
    </row>
    <row r="9" spans="1:13" x14ac:dyDescent="0.25">
      <c r="A9" s="70" t="s">
        <v>96</v>
      </c>
      <c r="B9" s="71" t="s">
        <v>97</v>
      </c>
      <c r="C9" s="70">
        <v>0</v>
      </c>
      <c r="D9" s="70">
        <v>0</v>
      </c>
      <c r="E9" s="70">
        <v>4</v>
      </c>
      <c r="F9" s="70">
        <v>3</v>
      </c>
      <c r="G9" s="70">
        <v>1</v>
      </c>
      <c r="H9" s="70">
        <v>0</v>
      </c>
      <c r="I9" s="70">
        <v>0</v>
      </c>
      <c r="J9" s="70">
        <v>1</v>
      </c>
      <c r="K9" s="70">
        <v>2</v>
      </c>
      <c r="L9" s="70">
        <v>11</v>
      </c>
    </row>
    <row r="10" spans="1:13" x14ac:dyDescent="0.25">
      <c r="A10" s="72" t="s">
        <v>98</v>
      </c>
      <c r="B10" s="73" t="s">
        <v>99</v>
      </c>
      <c r="C10" s="72">
        <v>3</v>
      </c>
      <c r="D10" s="72">
        <v>3</v>
      </c>
      <c r="E10" s="72">
        <v>3</v>
      </c>
      <c r="F10" s="72">
        <v>0</v>
      </c>
      <c r="G10" s="72">
        <v>1</v>
      </c>
      <c r="H10" s="72">
        <v>1</v>
      </c>
      <c r="I10" s="72">
        <v>0</v>
      </c>
      <c r="J10" s="72">
        <v>0</v>
      </c>
      <c r="K10" s="72">
        <v>0</v>
      </c>
      <c r="L10" s="72">
        <v>11</v>
      </c>
    </row>
    <row r="11" spans="1:13" x14ac:dyDescent="0.25">
      <c r="A11" s="70" t="s">
        <v>100</v>
      </c>
      <c r="B11" s="71" t="s">
        <v>101</v>
      </c>
      <c r="C11" s="70">
        <v>0</v>
      </c>
      <c r="D11" s="70">
        <v>0</v>
      </c>
      <c r="E11" s="70">
        <v>0</v>
      </c>
      <c r="F11" s="70">
        <v>0</v>
      </c>
      <c r="G11" s="70">
        <v>0</v>
      </c>
      <c r="H11" s="70">
        <v>1</v>
      </c>
      <c r="I11" s="70">
        <v>1</v>
      </c>
      <c r="J11" s="70">
        <v>4</v>
      </c>
      <c r="K11" s="70">
        <v>0</v>
      </c>
      <c r="L11" s="70">
        <v>6</v>
      </c>
    </row>
    <row r="12" spans="1:13" x14ac:dyDescent="0.25">
      <c r="A12" s="72" t="s">
        <v>102</v>
      </c>
      <c r="B12" s="73" t="s">
        <v>103</v>
      </c>
      <c r="C12" s="72">
        <v>4</v>
      </c>
      <c r="D12" s="72">
        <v>0</v>
      </c>
      <c r="E12" s="72">
        <v>1</v>
      </c>
      <c r="F12" s="72">
        <v>0</v>
      </c>
      <c r="G12" s="72">
        <v>0</v>
      </c>
      <c r="H12" s="72">
        <v>0</v>
      </c>
      <c r="I12" s="72">
        <v>0</v>
      </c>
      <c r="J12" s="72">
        <v>0</v>
      </c>
      <c r="K12" s="72">
        <v>1</v>
      </c>
      <c r="L12" s="72">
        <v>6</v>
      </c>
    </row>
    <row r="13" spans="1:13" x14ac:dyDescent="0.25">
      <c r="A13" s="70" t="s">
        <v>104</v>
      </c>
      <c r="B13" s="71" t="s">
        <v>105</v>
      </c>
      <c r="C13" s="70">
        <v>2</v>
      </c>
      <c r="D13" s="70">
        <v>3</v>
      </c>
      <c r="E13" s="70">
        <v>8</v>
      </c>
      <c r="F13" s="70">
        <v>1</v>
      </c>
      <c r="G13" s="70">
        <v>1</v>
      </c>
      <c r="H13" s="70">
        <v>0</v>
      </c>
      <c r="I13" s="70">
        <v>0</v>
      </c>
      <c r="J13" s="70">
        <v>1</v>
      </c>
      <c r="K13" s="70">
        <v>1</v>
      </c>
      <c r="L13" s="70">
        <v>17</v>
      </c>
    </row>
    <row r="14" spans="1:13" x14ac:dyDescent="0.25">
      <c r="A14" s="72" t="s">
        <v>104</v>
      </c>
      <c r="B14" s="73" t="s">
        <v>106</v>
      </c>
      <c r="C14" s="72">
        <v>9</v>
      </c>
      <c r="D14" s="72">
        <v>4</v>
      </c>
      <c r="E14" s="72">
        <v>4</v>
      </c>
      <c r="F14" s="72">
        <v>15</v>
      </c>
      <c r="G14" s="72">
        <v>6</v>
      </c>
      <c r="H14" s="72">
        <v>3</v>
      </c>
      <c r="I14" s="72">
        <v>1</v>
      </c>
      <c r="J14" s="72">
        <v>3</v>
      </c>
      <c r="K14" s="72">
        <v>0</v>
      </c>
      <c r="L14" s="72">
        <v>45</v>
      </c>
    </row>
    <row r="15" spans="1:13" x14ac:dyDescent="0.25">
      <c r="A15" s="70" t="s">
        <v>107</v>
      </c>
      <c r="B15" s="71" t="s">
        <v>108</v>
      </c>
      <c r="C15" s="70">
        <v>4</v>
      </c>
      <c r="D15" s="70">
        <v>0</v>
      </c>
      <c r="E15" s="70">
        <v>1</v>
      </c>
      <c r="F15" s="70">
        <v>0</v>
      </c>
      <c r="G15" s="70">
        <v>1</v>
      </c>
      <c r="H15" s="70">
        <v>0</v>
      </c>
      <c r="I15" s="70">
        <v>0</v>
      </c>
      <c r="J15" s="70">
        <v>4</v>
      </c>
      <c r="K15" s="70">
        <v>0</v>
      </c>
      <c r="L15" s="70">
        <v>10</v>
      </c>
    </row>
    <row r="16" spans="1:13" x14ac:dyDescent="0.25">
      <c r="A16" s="72" t="s">
        <v>109</v>
      </c>
      <c r="B16" s="73" t="s">
        <v>110</v>
      </c>
      <c r="C16" s="72">
        <v>4</v>
      </c>
      <c r="D16" s="72">
        <v>1</v>
      </c>
      <c r="E16" s="72">
        <v>3</v>
      </c>
      <c r="F16" s="72">
        <v>4</v>
      </c>
      <c r="G16" s="72">
        <v>2</v>
      </c>
      <c r="H16" s="72">
        <v>0</v>
      </c>
      <c r="I16" s="72">
        <v>3</v>
      </c>
      <c r="J16" s="72">
        <v>4</v>
      </c>
      <c r="K16" s="72">
        <v>0</v>
      </c>
      <c r="L16" s="72">
        <v>21</v>
      </c>
      <c r="M16" s="153"/>
    </row>
    <row r="17" spans="1:13" x14ac:dyDescent="0.25">
      <c r="A17" s="70" t="s">
        <v>111</v>
      </c>
      <c r="B17" s="71" t="s">
        <v>112</v>
      </c>
      <c r="C17" s="70">
        <v>37</v>
      </c>
      <c r="D17" s="70">
        <v>16</v>
      </c>
      <c r="E17" s="70">
        <v>0</v>
      </c>
      <c r="F17" s="70">
        <v>15</v>
      </c>
      <c r="G17" s="70">
        <v>10</v>
      </c>
      <c r="H17" s="70">
        <v>1</v>
      </c>
      <c r="I17" s="70">
        <v>1</v>
      </c>
      <c r="J17" s="70">
        <v>9</v>
      </c>
      <c r="K17" s="70">
        <v>2</v>
      </c>
      <c r="L17" s="70">
        <v>91</v>
      </c>
    </row>
    <row r="18" spans="1:13" ht="13" thickBot="1" x14ac:dyDescent="0.3">
      <c r="A18" s="85" t="s">
        <v>113</v>
      </c>
      <c r="B18" s="86" t="s">
        <v>114</v>
      </c>
      <c r="C18" s="85">
        <v>2</v>
      </c>
      <c r="D18" s="85">
        <v>0</v>
      </c>
      <c r="E18" s="85">
        <v>0</v>
      </c>
      <c r="F18" s="85">
        <v>0</v>
      </c>
      <c r="G18" s="85">
        <v>0</v>
      </c>
      <c r="H18" s="85">
        <v>0</v>
      </c>
      <c r="I18" s="85">
        <v>0</v>
      </c>
      <c r="J18" s="85">
        <v>0</v>
      </c>
      <c r="K18" s="85">
        <v>2</v>
      </c>
      <c r="L18" s="85">
        <v>4</v>
      </c>
      <c r="M18" s="153"/>
    </row>
    <row r="19" spans="1:13" ht="13" x14ac:dyDescent="0.25">
      <c r="A19" s="156"/>
      <c r="B19" s="157" t="s">
        <v>161</v>
      </c>
      <c r="C19" s="156">
        <f t="shared" ref="C19:L19" si="0">SUM(C5:C18)</f>
        <v>109</v>
      </c>
      <c r="D19" s="156">
        <f t="shared" si="0"/>
        <v>29</v>
      </c>
      <c r="E19" s="156">
        <f t="shared" si="0"/>
        <v>30</v>
      </c>
      <c r="F19" s="156">
        <f t="shared" si="0"/>
        <v>45</v>
      </c>
      <c r="G19" s="156">
        <f t="shared" si="0"/>
        <v>29</v>
      </c>
      <c r="H19" s="156">
        <f t="shared" si="0"/>
        <v>8</v>
      </c>
      <c r="I19" s="156">
        <f t="shared" si="0"/>
        <v>9</v>
      </c>
      <c r="J19" s="156">
        <f t="shared" si="0"/>
        <v>49</v>
      </c>
      <c r="K19" s="156">
        <f t="shared" si="0"/>
        <v>11</v>
      </c>
      <c r="L19" s="156">
        <f t="shared" si="0"/>
        <v>319</v>
      </c>
    </row>
    <row r="20" spans="1:13" ht="13.5" thickBot="1" x14ac:dyDescent="0.3">
      <c r="A20" s="158"/>
      <c r="B20" s="159" t="s">
        <v>213</v>
      </c>
      <c r="C20" s="160">
        <f>(C19/$L$19)*100</f>
        <v>34.169278996865202</v>
      </c>
      <c r="D20" s="160">
        <f t="shared" ref="D20:L20" si="1">(D19/$L$19)*100</f>
        <v>9.0909090909090917</v>
      </c>
      <c r="E20" s="160">
        <f t="shared" si="1"/>
        <v>9.4043887147335425</v>
      </c>
      <c r="F20" s="160">
        <f t="shared" si="1"/>
        <v>14.106583072100312</v>
      </c>
      <c r="G20" s="160">
        <f t="shared" si="1"/>
        <v>9.0909090909090917</v>
      </c>
      <c r="H20" s="160">
        <f t="shared" si="1"/>
        <v>2.507836990595611</v>
      </c>
      <c r="I20" s="160">
        <f t="shared" si="1"/>
        <v>2.8213166144200628</v>
      </c>
      <c r="J20" s="160">
        <f t="shared" si="1"/>
        <v>15.360501567398119</v>
      </c>
      <c r="K20" s="160">
        <f t="shared" si="1"/>
        <v>3.4482758620689653</v>
      </c>
      <c r="L20" s="160">
        <f t="shared" si="1"/>
        <v>100</v>
      </c>
    </row>
    <row r="21" spans="1:13" ht="13" thickTop="1" x14ac:dyDescent="0.25">
      <c r="A21" s="155"/>
    </row>
    <row r="22" spans="1:13" x14ac:dyDescent="0.25">
      <c r="A22" s="22" t="s">
        <v>147</v>
      </c>
    </row>
    <row r="23" spans="1:13" x14ac:dyDescent="0.25">
      <c r="A23" s="22" t="s">
        <v>392</v>
      </c>
    </row>
  </sheetData>
  <mergeCells count="13">
    <mergeCell ref="E3:E4"/>
    <mergeCell ref="A2:B2"/>
    <mergeCell ref="A3:A4"/>
    <mergeCell ref="B3:B4"/>
    <mergeCell ref="C3:C4"/>
    <mergeCell ref="D3:D4"/>
    <mergeCell ref="L3:L4"/>
    <mergeCell ref="F3:F4"/>
    <mergeCell ref="G3:G4"/>
    <mergeCell ref="H3:H4"/>
    <mergeCell ref="I3:I4"/>
    <mergeCell ref="J3:J4"/>
    <mergeCell ref="K3:K4"/>
  </mergeCells>
  <hyperlinks>
    <hyperlink ref="A2:B2" location="TOC!A1" display="Return to Table of Contents"/>
  </hyperlinks>
  <pageMargins left="0.25" right="0.25" top="0.75" bottom="0.75" header="0.3" footer="0.3"/>
  <pageSetup scale="75" orientation="landscape" r:id="rId1"/>
  <headerFooter>
    <oddHeader>&amp;L&amp;"Arial,Bold"2018-19&amp;"Arial,Regular" &amp;"Arial,Bold Italic"Survey of Allied Dental Education&amp;"Arial,Regular"
&amp;"Arial,Bold"Report 3: Dental Laboratory Technology Education Programs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workbookViewId="0"/>
  </sheetViews>
  <sheetFormatPr defaultColWidth="9.1796875" defaultRowHeight="12.5" x14ac:dyDescent="0.25"/>
  <cols>
    <col min="1" max="1" width="5.453125" style="66" customWidth="1"/>
    <col min="2" max="2" width="60.54296875" style="66" customWidth="1"/>
    <col min="3" max="5" width="10.54296875" style="66" customWidth="1"/>
    <col min="6" max="6" width="12.453125" style="66" customWidth="1"/>
    <col min="7" max="7" width="11.453125" style="66" customWidth="1"/>
    <col min="8" max="8" width="10.54296875" style="66" customWidth="1"/>
    <col min="9" max="9" width="10.1796875" style="66" customWidth="1"/>
    <col min="10" max="10" width="10.54296875" style="66" customWidth="1"/>
    <col min="11" max="16384" width="9.1796875" style="66"/>
  </cols>
  <sheetData>
    <row r="1" spans="1:10" ht="13" x14ac:dyDescent="0.3">
      <c r="A1" s="65" t="s">
        <v>331</v>
      </c>
    </row>
    <row r="2" spans="1:10" x14ac:dyDescent="0.25">
      <c r="A2" s="261" t="s">
        <v>6</v>
      </c>
      <c r="B2" s="261"/>
    </row>
    <row r="3" spans="1:10" ht="13" x14ac:dyDescent="0.3">
      <c r="A3" s="67"/>
      <c r="B3" s="68"/>
      <c r="C3" s="161"/>
      <c r="D3" s="269" t="s">
        <v>220</v>
      </c>
      <c r="E3" s="269"/>
      <c r="F3" s="269"/>
      <c r="G3" s="269" t="s">
        <v>221</v>
      </c>
      <c r="H3" s="269"/>
      <c r="I3" s="269"/>
      <c r="J3" s="269"/>
    </row>
    <row r="4" spans="1:10" ht="38.25" customHeight="1" x14ac:dyDescent="0.3">
      <c r="A4" s="67" t="s">
        <v>78</v>
      </c>
      <c r="B4" s="68" t="s">
        <v>79</v>
      </c>
      <c r="C4" s="69" t="s">
        <v>214</v>
      </c>
      <c r="D4" s="69" t="s">
        <v>215</v>
      </c>
      <c r="E4" s="69" t="s">
        <v>216</v>
      </c>
      <c r="F4" s="69" t="s">
        <v>217</v>
      </c>
      <c r="G4" s="69" t="s">
        <v>218</v>
      </c>
      <c r="H4" s="69" t="s">
        <v>129</v>
      </c>
      <c r="I4" s="69" t="s">
        <v>211</v>
      </c>
      <c r="J4" s="69" t="s">
        <v>219</v>
      </c>
    </row>
    <row r="5" spans="1:10" x14ac:dyDescent="0.25">
      <c r="A5" s="70" t="s">
        <v>86</v>
      </c>
      <c r="B5" s="71" t="s">
        <v>87</v>
      </c>
      <c r="C5" s="70">
        <v>16</v>
      </c>
      <c r="D5" s="70">
        <v>8</v>
      </c>
      <c r="E5" s="70">
        <v>7</v>
      </c>
      <c r="F5" s="70">
        <v>15</v>
      </c>
      <c r="G5" s="70">
        <v>0</v>
      </c>
      <c r="H5" s="70">
        <v>1</v>
      </c>
      <c r="I5" s="70">
        <v>0</v>
      </c>
      <c r="J5" s="70">
        <v>1</v>
      </c>
    </row>
    <row r="6" spans="1:10" x14ac:dyDescent="0.25">
      <c r="A6" s="72" t="s">
        <v>90</v>
      </c>
      <c r="B6" s="73" t="s">
        <v>91</v>
      </c>
      <c r="C6" s="72">
        <v>18</v>
      </c>
      <c r="D6" s="72">
        <v>45</v>
      </c>
      <c r="E6" s="72">
        <v>12</v>
      </c>
      <c r="F6" s="72">
        <v>57</v>
      </c>
      <c r="G6" s="72">
        <v>10</v>
      </c>
      <c r="H6" s="72">
        <v>2</v>
      </c>
      <c r="I6" s="72">
        <v>0</v>
      </c>
      <c r="J6" s="72">
        <v>12</v>
      </c>
    </row>
    <row r="7" spans="1:10" x14ac:dyDescent="0.25">
      <c r="A7" s="70" t="s">
        <v>90</v>
      </c>
      <c r="B7" s="71" t="s">
        <v>93</v>
      </c>
      <c r="C7" s="70">
        <v>15</v>
      </c>
      <c r="D7" s="70">
        <v>26</v>
      </c>
      <c r="E7" s="70">
        <v>0</v>
      </c>
      <c r="F7" s="70">
        <v>26</v>
      </c>
      <c r="G7" s="70">
        <v>14</v>
      </c>
      <c r="H7" s="70">
        <v>2</v>
      </c>
      <c r="I7" s="70">
        <v>0</v>
      </c>
      <c r="J7" s="70">
        <v>16</v>
      </c>
    </row>
    <row r="8" spans="1:10" x14ac:dyDescent="0.25">
      <c r="A8" s="72" t="s">
        <v>94</v>
      </c>
      <c r="B8" s="73" t="s">
        <v>95</v>
      </c>
      <c r="C8" s="72">
        <v>24</v>
      </c>
      <c r="D8" s="72">
        <v>18</v>
      </c>
      <c r="E8" s="72">
        <v>16</v>
      </c>
      <c r="F8" s="72">
        <v>34</v>
      </c>
      <c r="G8" s="72">
        <v>10</v>
      </c>
      <c r="H8" s="72">
        <v>0</v>
      </c>
      <c r="I8" s="72">
        <v>0</v>
      </c>
      <c r="J8" s="72">
        <v>10</v>
      </c>
    </row>
    <row r="9" spans="1:10" x14ac:dyDescent="0.25">
      <c r="A9" s="70" t="s">
        <v>96</v>
      </c>
      <c r="B9" s="71" t="s">
        <v>97</v>
      </c>
      <c r="C9" s="70">
        <v>20</v>
      </c>
      <c r="D9" s="70">
        <v>11</v>
      </c>
      <c r="E9" s="70">
        <v>8</v>
      </c>
      <c r="F9" s="70">
        <v>19</v>
      </c>
      <c r="G9" s="70">
        <v>0</v>
      </c>
      <c r="H9" s="70">
        <v>10</v>
      </c>
      <c r="I9" s="70">
        <v>4</v>
      </c>
      <c r="J9" s="70">
        <v>14</v>
      </c>
    </row>
    <row r="10" spans="1:10" x14ac:dyDescent="0.25">
      <c r="A10" s="72" t="s">
        <v>98</v>
      </c>
      <c r="B10" s="73" t="s">
        <v>99</v>
      </c>
      <c r="C10" s="72">
        <v>16</v>
      </c>
      <c r="D10" s="72">
        <v>11</v>
      </c>
      <c r="E10" s="72">
        <v>8</v>
      </c>
      <c r="F10" s="72">
        <v>19</v>
      </c>
      <c r="G10" s="72">
        <v>0</v>
      </c>
      <c r="H10" s="72">
        <v>5</v>
      </c>
      <c r="I10" s="72">
        <v>0</v>
      </c>
      <c r="J10" s="72">
        <v>5</v>
      </c>
    </row>
    <row r="11" spans="1:10" x14ac:dyDescent="0.25">
      <c r="A11" s="70" t="s">
        <v>100</v>
      </c>
      <c r="B11" s="71" t="s">
        <v>101</v>
      </c>
      <c r="C11" s="70">
        <v>12</v>
      </c>
      <c r="D11" s="70">
        <v>6</v>
      </c>
      <c r="E11" s="70">
        <v>2</v>
      </c>
      <c r="F11" s="70">
        <v>8</v>
      </c>
      <c r="G11" s="70">
        <v>0</v>
      </c>
      <c r="H11" s="70">
        <v>2</v>
      </c>
      <c r="I11" s="70">
        <v>0</v>
      </c>
      <c r="J11" s="70">
        <v>2</v>
      </c>
    </row>
    <row r="12" spans="1:10" x14ac:dyDescent="0.25">
      <c r="A12" s="72" t="s">
        <v>102</v>
      </c>
      <c r="B12" s="73" t="s">
        <v>103</v>
      </c>
      <c r="C12" s="72">
        <v>15</v>
      </c>
      <c r="D12" s="72">
        <v>6</v>
      </c>
      <c r="E12" s="72">
        <v>12</v>
      </c>
      <c r="F12" s="72">
        <v>18</v>
      </c>
      <c r="G12" s="72">
        <v>0</v>
      </c>
      <c r="H12" s="72">
        <v>0</v>
      </c>
      <c r="I12" s="72">
        <v>0</v>
      </c>
      <c r="J12" s="72">
        <v>0</v>
      </c>
    </row>
    <row r="13" spans="1:10" x14ac:dyDescent="0.25">
      <c r="A13" s="70" t="s">
        <v>104</v>
      </c>
      <c r="B13" s="71" t="s">
        <v>105</v>
      </c>
      <c r="C13" s="70">
        <v>30</v>
      </c>
      <c r="D13" s="70">
        <v>17</v>
      </c>
      <c r="E13" s="70">
        <v>10</v>
      </c>
      <c r="F13" s="70">
        <v>27</v>
      </c>
      <c r="G13" s="70">
        <v>0</v>
      </c>
      <c r="H13" s="70">
        <v>11</v>
      </c>
      <c r="I13" s="70">
        <v>0</v>
      </c>
      <c r="J13" s="70">
        <v>11</v>
      </c>
    </row>
    <row r="14" spans="1:10" x14ac:dyDescent="0.25">
      <c r="A14" s="72" t="s">
        <v>104</v>
      </c>
      <c r="B14" s="73" t="s">
        <v>106</v>
      </c>
      <c r="C14" s="72">
        <v>60</v>
      </c>
      <c r="D14" s="72">
        <v>45</v>
      </c>
      <c r="E14" s="72">
        <v>39</v>
      </c>
      <c r="F14" s="72">
        <v>84</v>
      </c>
      <c r="G14" s="72">
        <v>0</v>
      </c>
      <c r="H14" s="72">
        <v>38</v>
      </c>
      <c r="I14" s="72">
        <v>0</v>
      </c>
      <c r="J14" s="72">
        <v>38</v>
      </c>
    </row>
    <row r="15" spans="1:10" x14ac:dyDescent="0.25">
      <c r="A15" s="70" t="s">
        <v>107</v>
      </c>
      <c r="B15" s="71" t="s">
        <v>108</v>
      </c>
      <c r="C15" s="70">
        <v>26</v>
      </c>
      <c r="D15" s="70">
        <v>10</v>
      </c>
      <c r="E15" s="70">
        <v>11</v>
      </c>
      <c r="F15" s="70">
        <v>21</v>
      </c>
      <c r="G15" s="70">
        <v>0</v>
      </c>
      <c r="H15" s="70">
        <v>8</v>
      </c>
      <c r="I15" s="70">
        <v>0</v>
      </c>
      <c r="J15" s="70">
        <v>8</v>
      </c>
    </row>
    <row r="16" spans="1:10" x14ac:dyDescent="0.25">
      <c r="A16" s="72" t="s">
        <v>109</v>
      </c>
      <c r="B16" s="73" t="s">
        <v>110</v>
      </c>
      <c r="C16" s="72">
        <v>24</v>
      </c>
      <c r="D16" s="72">
        <v>21</v>
      </c>
      <c r="E16" s="72">
        <v>10</v>
      </c>
      <c r="F16" s="72">
        <v>31</v>
      </c>
      <c r="G16" s="72">
        <v>1</v>
      </c>
      <c r="H16" s="72">
        <v>4</v>
      </c>
      <c r="I16" s="72">
        <v>0</v>
      </c>
      <c r="J16" s="72">
        <v>5</v>
      </c>
    </row>
    <row r="17" spans="1:10" x14ac:dyDescent="0.25">
      <c r="A17" s="70" t="s">
        <v>111</v>
      </c>
      <c r="B17" s="71" t="s">
        <v>112</v>
      </c>
      <c r="C17" s="70">
        <v>140</v>
      </c>
      <c r="D17" s="70">
        <v>91</v>
      </c>
      <c r="E17" s="70">
        <v>0</v>
      </c>
      <c r="F17" s="70">
        <v>91</v>
      </c>
      <c r="G17" s="70">
        <v>84</v>
      </c>
      <c r="H17" s="70">
        <v>0</v>
      </c>
      <c r="I17" s="70">
        <v>0</v>
      </c>
      <c r="J17" s="70">
        <v>84</v>
      </c>
    </row>
    <row r="18" spans="1:10" ht="13" thickBot="1" x14ac:dyDescent="0.3">
      <c r="A18" s="162" t="s">
        <v>113</v>
      </c>
      <c r="B18" s="163" t="s">
        <v>114</v>
      </c>
      <c r="C18" s="162">
        <v>30</v>
      </c>
      <c r="D18" s="162">
        <v>4</v>
      </c>
      <c r="E18" s="162">
        <v>11</v>
      </c>
      <c r="F18" s="162">
        <v>15</v>
      </c>
      <c r="G18" s="162">
        <v>1</v>
      </c>
      <c r="H18" s="162">
        <v>4</v>
      </c>
      <c r="I18" s="162">
        <v>0</v>
      </c>
      <c r="J18" s="162">
        <v>5</v>
      </c>
    </row>
    <row r="19" spans="1:10" ht="13.5" thickBot="1" x14ac:dyDescent="0.35">
      <c r="A19" s="164"/>
      <c r="B19" s="165" t="s">
        <v>161</v>
      </c>
      <c r="C19" s="164">
        <f t="shared" ref="C19:J19" si="0">SUM(C5:C18)</f>
        <v>446</v>
      </c>
      <c r="D19" s="164">
        <f t="shared" si="0"/>
        <v>319</v>
      </c>
      <c r="E19" s="164">
        <f t="shared" si="0"/>
        <v>146</v>
      </c>
      <c r="F19" s="164">
        <f t="shared" si="0"/>
        <v>465</v>
      </c>
      <c r="G19" s="164">
        <f t="shared" si="0"/>
        <v>120</v>
      </c>
      <c r="H19" s="164">
        <f t="shared" si="0"/>
        <v>87</v>
      </c>
      <c r="I19" s="164">
        <f t="shared" si="0"/>
        <v>4</v>
      </c>
      <c r="J19" s="164">
        <f t="shared" si="0"/>
        <v>211</v>
      </c>
    </row>
    <row r="21" spans="1:10" x14ac:dyDescent="0.25">
      <c r="A21" s="22" t="s">
        <v>147</v>
      </c>
    </row>
    <row r="22" spans="1:10" x14ac:dyDescent="0.25">
      <c r="A22" s="22" t="s">
        <v>392</v>
      </c>
    </row>
  </sheetData>
  <mergeCells count="3">
    <mergeCell ref="A2:B2"/>
    <mergeCell ref="D3:F3"/>
    <mergeCell ref="G3:J3"/>
  </mergeCells>
  <hyperlinks>
    <hyperlink ref="A2:B2" location="TOC!A1" display="Return to Table of Contents"/>
  </hyperlinks>
  <pageMargins left="0.25" right="0.25" top="0.75" bottom="0.75" header="0.3" footer="0.3"/>
  <pageSetup scale="89" fitToHeight="0" orientation="landscape" horizontalDpi="1200" verticalDpi="1200" r:id="rId1"/>
  <headerFooter>
    <oddHeader>&amp;L&amp;"Arial,Bold"2018-19 &amp;"Arial,Bold Italic"Survey of Allied Dental Education&amp;"Arial,Bold"
Report 3: Dental Laboratory Technology Education Programs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6"/>
  <sheetViews>
    <sheetView zoomScaleNormal="100" workbookViewId="0"/>
  </sheetViews>
  <sheetFormatPr defaultColWidth="9.1796875" defaultRowHeight="12.5" x14ac:dyDescent="0.25"/>
  <cols>
    <col min="1" max="1" width="24.54296875" style="28" customWidth="1"/>
    <col min="2" max="2" width="15.1796875" style="28" customWidth="1"/>
    <col min="3" max="3" width="9.81640625" style="28" bestFit="1" customWidth="1"/>
    <col min="4" max="5" width="9.453125" style="28" bestFit="1" customWidth="1"/>
    <col min="6" max="6" width="9.1796875" style="28"/>
    <col min="7" max="7" width="7.453125" style="28" customWidth="1"/>
    <col min="8" max="9" width="9.1796875" style="28"/>
    <col min="10" max="10" width="6.81640625" style="28" customWidth="1"/>
    <col min="11" max="11" width="1.81640625" style="28" customWidth="1"/>
    <col min="12" max="16384" width="9.1796875" style="28"/>
  </cols>
  <sheetData>
    <row r="1" spans="1:12" ht="13" x14ac:dyDescent="0.3">
      <c r="A1" s="47" t="s">
        <v>332</v>
      </c>
    </row>
    <row r="2" spans="1:12" ht="13" x14ac:dyDescent="0.3">
      <c r="A2" s="166" t="s">
        <v>6</v>
      </c>
      <c r="D2" s="131"/>
      <c r="I2" s="140"/>
    </row>
    <row r="4" spans="1:12" ht="13" x14ac:dyDescent="0.3">
      <c r="A4" s="47"/>
      <c r="D4" s="33"/>
      <c r="E4" s="33"/>
      <c r="F4" s="33"/>
      <c r="G4" s="33"/>
      <c r="H4" s="33"/>
      <c r="I4" s="33"/>
    </row>
    <row r="5" spans="1:12" ht="13" x14ac:dyDescent="0.25">
      <c r="G5" s="51"/>
      <c r="H5" s="51"/>
      <c r="I5" s="33"/>
      <c r="J5" s="33"/>
      <c r="K5" s="33"/>
    </row>
    <row r="6" spans="1:12" ht="13" x14ac:dyDescent="0.25">
      <c r="I6" s="34"/>
      <c r="J6" s="35"/>
      <c r="K6" s="35"/>
    </row>
    <row r="7" spans="1:12" ht="13" x14ac:dyDescent="0.25">
      <c r="I7" s="34"/>
      <c r="J7" s="35"/>
      <c r="K7" s="35"/>
    </row>
    <row r="8" spans="1:12" ht="13" x14ac:dyDescent="0.25">
      <c r="B8" s="28" t="s">
        <v>222</v>
      </c>
      <c r="C8" s="28" t="s">
        <v>223</v>
      </c>
      <c r="D8" s="28" t="s">
        <v>224</v>
      </c>
      <c r="E8" s="28" t="s">
        <v>225</v>
      </c>
      <c r="F8" s="28" t="s">
        <v>226</v>
      </c>
      <c r="G8" s="28" t="s">
        <v>167</v>
      </c>
      <c r="I8" s="34"/>
      <c r="J8" s="35"/>
      <c r="K8" s="35"/>
    </row>
    <row r="9" spans="1:12" ht="13" x14ac:dyDescent="0.25">
      <c r="B9" s="167"/>
      <c r="C9" s="167">
        <v>269</v>
      </c>
      <c r="D9" s="167">
        <v>204</v>
      </c>
      <c r="E9" s="167">
        <v>104</v>
      </c>
      <c r="F9" s="28">
        <v>11</v>
      </c>
      <c r="G9" s="28">
        <v>89</v>
      </c>
      <c r="I9" s="34"/>
      <c r="J9" s="35"/>
      <c r="K9" s="35"/>
    </row>
    <row r="10" spans="1:12" ht="13" x14ac:dyDescent="0.25">
      <c r="C10" s="168"/>
      <c r="D10" s="51">
        <f>D9/C9</f>
        <v>0.75836431226765799</v>
      </c>
      <c r="E10" s="51">
        <f>E9/D9</f>
        <v>0.50980392156862742</v>
      </c>
      <c r="F10" s="51">
        <f>F9/D9</f>
        <v>5.3921568627450983E-2</v>
      </c>
      <c r="G10" s="51">
        <f>G9/D9</f>
        <v>0.43627450980392157</v>
      </c>
      <c r="I10" s="34"/>
      <c r="J10" s="35"/>
      <c r="K10" s="35"/>
    </row>
    <row r="11" spans="1:12" ht="13" x14ac:dyDescent="0.25">
      <c r="I11" s="34"/>
      <c r="J11" s="35"/>
      <c r="K11" s="35"/>
    </row>
    <row r="12" spans="1:12" ht="13" x14ac:dyDescent="0.25">
      <c r="I12" s="34"/>
      <c r="J12" s="35"/>
      <c r="K12" s="35"/>
    </row>
    <row r="14" spans="1:12" ht="13" thickBot="1" x14ac:dyDescent="0.3"/>
    <row r="15" spans="1:12" ht="13" x14ac:dyDescent="0.25">
      <c r="B15" s="56"/>
      <c r="C15" s="57"/>
      <c r="D15" s="57"/>
      <c r="L15" s="140"/>
    </row>
    <row r="16" spans="1:12" ht="13" x14ac:dyDescent="0.25">
      <c r="B16" s="58"/>
      <c r="C16" s="59"/>
      <c r="D16" s="59"/>
      <c r="L16" s="140"/>
    </row>
    <row r="17" spans="1:12" ht="13" x14ac:dyDescent="0.25">
      <c r="B17" s="58"/>
      <c r="C17" s="59"/>
      <c r="D17" s="59"/>
      <c r="L17" s="140"/>
    </row>
    <row r="18" spans="1:12" ht="13" x14ac:dyDescent="0.25">
      <c r="B18" s="58"/>
      <c r="C18" s="59"/>
      <c r="D18" s="59"/>
      <c r="K18" s="140"/>
    </row>
    <row r="19" spans="1:12" x14ac:dyDescent="0.25">
      <c r="K19" s="140"/>
    </row>
    <row r="26" spans="1:12" ht="13.5" customHeight="1" x14ac:dyDescent="0.25">
      <c r="A26" s="169" t="s">
        <v>192</v>
      </c>
    </row>
    <row r="27" spans="1:12" ht="13.75" customHeight="1" x14ac:dyDescent="0.25">
      <c r="A27" s="116" t="s">
        <v>393</v>
      </c>
    </row>
    <row r="28" spans="1:12" ht="13.75" customHeight="1" x14ac:dyDescent="0.25">
      <c r="A28" s="116"/>
    </row>
    <row r="30" spans="1:12" ht="13" x14ac:dyDescent="0.3">
      <c r="A30" s="47" t="s">
        <v>333</v>
      </c>
    </row>
    <row r="31" spans="1:12" x14ac:dyDescent="0.25">
      <c r="A31" s="116"/>
      <c r="B31" s="35"/>
      <c r="C31" s="35"/>
      <c r="D31" s="51"/>
    </row>
    <row r="32" spans="1:12" s="30" customFormat="1" ht="34.4" customHeight="1" x14ac:dyDescent="0.25">
      <c r="A32" s="270" t="s">
        <v>390</v>
      </c>
      <c r="B32" s="270"/>
      <c r="C32" s="270"/>
      <c r="D32" s="270"/>
      <c r="E32" s="270"/>
      <c r="F32" s="270"/>
      <c r="G32" s="270"/>
      <c r="H32" s="270"/>
      <c r="I32" s="270"/>
    </row>
    <row r="35" spans="7:12" x14ac:dyDescent="0.25">
      <c r="G35" s="116" t="s">
        <v>167</v>
      </c>
      <c r="H35" s="170">
        <v>0.40200000000000002</v>
      </c>
    </row>
    <row r="36" spans="7:12" x14ac:dyDescent="0.25">
      <c r="G36" s="116" t="s">
        <v>35</v>
      </c>
      <c r="H36" s="170">
        <v>0.59799999999999998</v>
      </c>
    </row>
    <row r="37" spans="7:12" x14ac:dyDescent="0.25">
      <c r="G37" s="116"/>
      <c r="H37" s="170"/>
    </row>
    <row r="38" spans="7:12" x14ac:dyDescent="0.25">
      <c r="G38" s="116" t="s">
        <v>227</v>
      </c>
      <c r="H38" s="170">
        <v>8.3000000000000004E-2</v>
      </c>
    </row>
    <row r="39" spans="7:12" x14ac:dyDescent="0.25">
      <c r="G39" s="116" t="s">
        <v>35</v>
      </c>
      <c r="H39" s="170">
        <v>0.91700000000000004</v>
      </c>
    </row>
    <row r="40" spans="7:12" x14ac:dyDescent="0.25">
      <c r="G40" s="116"/>
      <c r="H40" s="171"/>
    </row>
    <row r="41" spans="7:12" x14ac:dyDescent="0.25">
      <c r="G41" s="116" t="s">
        <v>228</v>
      </c>
      <c r="H41" s="170">
        <v>0.14699999999999999</v>
      </c>
    </row>
    <row r="42" spans="7:12" x14ac:dyDescent="0.25">
      <c r="G42" s="116" t="s">
        <v>35</v>
      </c>
      <c r="H42" s="170">
        <v>0.85299999999999998</v>
      </c>
    </row>
    <row r="43" spans="7:12" x14ac:dyDescent="0.25">
      <c r="G43" s="116"/>
      <c r="H43" s="170"/>
      <c r="L43" s="51"/>
    </row>
    <row r="44" spans="7:12" x14ac:dyDescent="0.25">
      <c r="G44" s="116" t="s">
        <v>229</v>
      </c>
      <c r="H44" s="170">
        <v>0.36799999999999999</v>
      </c>
      <c r="L44" s="51"/>
    </row>
    <row r="45" spans="7:12" x14ac:dyDescent="0.25">
      <c r="G45" s="116" t="s">
        <v>35</v>
      </c>
      <c r="H45" s="170">
        <v>0.63200000000000001</v>
      </c>
      <c r="L45" s="51"/>
    </row>
    <row r="50" spans="1:1" x14ac:dyDescent="0.25">
      <c r="A50" s="169"/>
    </row>
    <row r="51" spans="1:1" x14ac:dyDescent="0.25">
      <c r="A51" s="116"/>
    </row>
    <row r="65" spans="1:11" x14ac:dyDescent="0.25">
      <c r="A65" s="169" t="s">
        <v>192</v>
      </c>
    </row>
    <row r="66" spans="1:11" x14ac:dyDescent="0.25">
      <c r="A66" s="116" t="s">
        <v>393</v>
      </c>
      <c r="B66" s="1"/>
      <c r="C66" s="1"/>
      <c r="H66" s="51"/>
      <c r="I66" s="51"/>
      <c r="J66" s="51"/>
      <c r="K66" s="172"/>
    </row>
    <row r="67" spans="1:11" x14ac:dyDescent="0.25">
      <c r="A67" s="173"/>
      <c r="B67" s="1"/>
      <c r="C67" s="1"/>
      <c r="H67" s="51"/>
      <c r="I67" s="51"/>
      <c r="J67" s="51"/>
      <c r="K67" s="51"/>
    </row>
    <row r="68" spans="1:11" x14ac:dyDescent="0.25">
      <c r="A68" s="174"/>
      <c r="B68" s="1"/>
      <c r="C68" s="1"/>
    </row>
    <row r="69" spans="1:11" ht="13" x14ac:dyDescent="0.25">
      <c r="A69" s="141"/>
      <c r="F69" s="51"/>
    </row>
    <row r="70" spans="1:11" ht="13" x14ac:dyDescent="0.25">
      <c r="A70" s="142"/>
      <c r="F70" s="51"/>
    </row>
    <row r="71" spans="1:11" ht="13" x14ac:dyDescent="0.25">
      <c r="A71" s="142"/>
      <c r="F71" s="51"/>
      <c r="H71" s="44"/>
      <c r="I71" s="44"/>
      <c r="J71" s="44"/>
      <c r="K71" s="44"/>
    </row>
    <row r="72" spans="1:11" ht="13" x14ac:dyDescent="0.25">
      <c r="A72" s="142"/>
      <c r="D72" s="50"/>
      <c r="F72" s="51"/>
      <c r="H72" s="51"/>
      <c r="I72" s="51"/>
      <c r="J72" s="51"/>
      <c r="K72" s="172"/>
    </row>
    <row r="73" spans="1:11" ht="13" x14ac:dyDescent="0.25">
      <c r="A73" s="142"/>
      <c r="D73" s="50"/>
      <c r="F73" s="51"/>
      <c r="H73" s="51"/>
      <c r="I73" s="51"/>
      <c r="J73" s="51"/>
      <c r="K73" s="51"/>
    </row>
    <row r="74" spans="1:11" ht="13" x14ac:dyDescent="0.25">
      <c r="A74" s="142"/>
      <c r="D74" s="50"/>
      <c r="F74" s="175"/>
    </row>
    <row r="75" spans="1:11" ht="13" x14ac:dyDescent="0.25">
      <c r="A75" s="142"/>
      <c r="D75" s="50"/>
      <c r="F75" s="51"/>
    </row>
    <row r="76" spans="1:11" ht="13" x14ac:dyDescent="0.25">
      <c r="A76" s="142"/>
      <c r="D76" s="50"/>
      <c r="F76" s="51"/>
    </row>
    <row r="77" spans="1:11" ht="13" x14ac:dyDescent="0.25">
      <c r="A77" s="142"/>
      <c r="B77" s="139"/>
      <c r="C77" s="139"/>
      <c r="D77" s="50"/>
    </row>
    <row r="78" spans="1:11" ht="13" x14ac:dyDescent="0.25">
      <c r="A78" s="142"/>
      <c r="B78" s="139"/>
      <c r="C78" s="139"/>
      <c r="D78" s="50"/>
    </row>
    <row r="79" spans="1:11" ht="13" x14ac:dyDescent="0.25">
      <c r="A79" s="142"/>
      <c r="B79" s="139"/>
      <c r="C79" s="139"/>
      <c r="D79" s="50"/>
    </row>
    <row r="80" spans="1:11" x14ac:dyDescent="0.25">
      <c r="A80" s="8"/>
      <c r="B80" s="1"/>
      <c r="C80" s="1"/>
    </row>
    <row r="81" spans="1:5" x14ac:dyDescent="0.25">
      <c r="A81" s="8"/>
      <c r="B81" s="1"/>
      <c r="C81" s="1"/>
    </row>
    <row r="82" spans="1:5" x14ac:dyDescent="0.25">
      <c r="A82" s="176"/>
      <c r="B82" s="177"/>
      <c r="C82" s="177"/>
      <c r="D82" s="178"/>
      <c r="E82" s="178"/>
    </row>
    <row r="83" spans="1:5" x14ac:dyDescent="0.25">
      <c r="A83" s="179"/>
      <c r="B83" s="177"/>
      <c r="C83" s="177"/>
      <c r="D83" s="178"/>
      <c r="E83" s="178"/>
    </row>
    <row r="84" spans="1:5" x14ac:dyDescent="0.25">
      <c r="A84" s="179"/>
      <c r="B84" s="177"/>
      <c r="C84" s="177"/>
      <c r="D84" s="178"/>
      <c r="E84" s="178"/>
    </row>
    <row r="85" spans="1:5" x14ac:dyDescent="0.25">
      <c r="A85" s="180"/>
      <c r="B85" s="177"/>
      <c r="C85" s="177"/>
      <c r="D85" s="178"/>
      <c r="E85" s="178"/>
    </row>
    <row r="86" spans="1:5" ht="13" x14ac:dyDescent="0.25">
      <c r="A86" s="181"/>
      <c r="B86" s="181"/>
      <c r="C86" s="181"/>
      <c r="D86" s="178"/>
      <c r="E86" s="178"/>
    </row>
    <row r="87" spans="1:5" ht="13" x14ac:dyDescent="0.25">
      <c r="A87" s="181"/>
      <c r="B87" s="176"/>
      <c r="C87" s="176"/>
      <c r="D87" s="178"/>
      <c r="E87" s="178"/>
    </row>
    <row r="88" spans="1:5" ht="13" x14ac:dyDescent="0.25">
      <c r="A88" s="181"/>
      <c r="B88" s="176"/>
      <c r="C88" s="176"/>
      <c r="D88" s="178"/>
      <c r="E88" s="178"/>
    </row>
    <row r="89" spans="1:5" ht="13" x14ac:dyDescent="0.25">
      <c r="A89" s="181"/>
      <c r="B89" s="176"/>
      <c r="C89" s="176"/>
      <c r="D89" s="182"/>
      <c r="E89" s="178"/>
    </row>
    <row r="90" spans="1:5" ht="13" x14ac:dyDescent="0.25">
      <c r="A90" s="181"/>
      <c r="B90" s="176"/>
      <c r="C90" s="176"/>
      <c r="D90" s="182"/>
      <c r="E90" s="178"/>
    </row>
    <row r="91" spans="1:5" ht="13" x14ac:dyDescent="0.25">
      <c r="A91" s="181"/>
      <c r="B91" s="176"/>
      <c r="C91" s="176"/>
      <c r="D91" s="182"/>
      <c r="E91" s="178"/>
    </row>
    <row r="92" spans="1:5" ht="13" x14ac:dyDescent="0.25">
      <c r="A92" s="181"/>
      <c r="B92" s="176"/>
      <c r="C92" s="176"/>
      <c r="D92" s="182"/>
      <c r="E92" s="178"/>
    </row>
    <row r="93" spans="1:5" ht="13" x14ac:dyDescent="0.25">
      <c r="A93" s="181"/>
      <c r="B93" s="176"/>
      <c r="C93" s="176"/>
      <c r="D93" s="182"/>
      <c r="E93" s="178"/>
    </row>
    <row r="94" spans="1:5" ht="13" x14ac:dyDescent="0.25">
      <c r="A94" s="181"/>
      <c r="B94" s="176"/>
      <c r="C94" s="176"/>
      <c r="D94" s="182"/>
      <c r="E94" s="178"/>
    </row>
    <row r="95" spans="1:5" x14ac:dyDescent="0.25">
      <c r="A95" s="169"/>
      <c r="B95" s="176"/>
      <c r="C95" s="176"/>
      <c r="D95" s="182"/>
      <c r="E95" s="178"/>
    </row>
    <row r="96" spans="1:5" x14ac:dyDescent="0.25">
      <c r="A96" s="116"/>
      <c r="B96" s="176"/>
      <c r="C96" s="176"/>
      <c r="D96" s="182"/>
      <c r="E96" s="178"/>
    </row>
  </sheetData>
  <mergeCells count="1">
    <mergeCell ref="A32:I32"/>
  </mergeCells>
  <hyperlinks>
    <hyperlink ref="A2" location="TOC!A1" display="Return to Table of Contents"/>
  </hyperlinks>
  <pageMargins left="0.25" right="0.25" top="0.75" bottom="0.75" header="0.3" footer="0.3"/>
  <pageSetup scale="81" fitToWidth="0" orientation="portrait" r:id="rId1"/>
  <headerFooter>
    <oddHeader>&amp;L&amp;"Arial,Bold"2018-19 &amp;"Arial,Bold Italic"Survey of Allied Dental Education&amp;"Arial,Bold"
Report 3: Dental Laboratory Technology Education Programs</oddHeader>
  </headerFooter>
  <rowBreaks count="1" manualBreakCount="1">
    <brk id="28" max="1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zoomScaleNormal="100" workbookViewId="0"/>
  </sheetViews>
  <sheetFormatPr defaultColWidth="9.1796875" defaultRowHeight="12.5" x14ac:dyDescent="0.25"/>
  <cols>
    <col min="1" max="1" width="47.81640625" style="1" customWidth="1"/>
    <col min="2" max="4" width="9.1796875" style="1"/>
    <col min="5" max="5" width="13.1796875" style="1" customWidth="1"/>
    <col min="6" max="16384" width="9.1796875" style="1"/>
  </cols>
  <sheetData>
    <row r="1" spans="1:6" ht="13" x14ac:dyDescent="0.3">
      <c r="A1" s="3" t="s">
        <v>336</v>
      </c>
    </row>
    <row r="2" spans="1:6" x14ac:dyDescent="0.25">
      <c r="A2" s="11" t="s">
        <v>6</v>
      </c>
    </row>
    <row r="3" spans="1:6" ht="13" thickBot="1" x14ac:dyDescent="0.3"/>
    <row r="4" spans="1:6" ht="39" x14ac:dyDescent="0.25">
      <c r="A4" s="137" t="s">
        <v>230</v>
      </c>
      <c r="B4" s="138" t="s">
        <v>231</v>
      </c>
      <c r="C4" s="138" t="s">
        <v>156</v>
      </c>
      <c r="D4" s="138"/>
    </row>
    <row r="5" spans="1:6" x14ac:dyDescent="0.25">
      <c r="A5" s="183" t="s">
        <v>232</v>
      </c>
      <c r="B5" s="139">
        <v>15.1</v>
      </c>
      <c r="C5" s="139">
        <f>30-15.1</f>
        <v>14.9</v>
      </c>
      <c r="D5" s="139"/>
    </row>
    <row r="6" spans="1:6" x14ac:dyDescent="0.25">
      <c r="A6" s="183" t="s">
        <v>233</v>
      </c>
      <c r="B6" s="139">
        <v>10.1</v>
      </c>
      <c r="C6" s="139">
        <v>21.9</v>
      </c>
      <c r="D6" s="139">
        <f>32-10.1</f>
        <v>21.9</v>
      </c>
    </row>
    <row r="7" spans="1:6" x14ac:dyDescent="0.25">
      <c r="A7" s="183" t="s">
        <v>234</v>
      </c>
      <c r="B7" s="139">
        <v>5.2</v>
      </c>
      <c r="C7" s="139">
        <v>5.8</v>
      </c>
      <c r="D7" s="139"/>
    </row>
    <row r="8" spans="1:6" x14ac:dyDescent="0.25">
      <c r="A8" s="183" t="s">
        <v>235</v>
      </c>
      <c r="B8" s="139">
        <v>3.2</v>
      </c>
      <c r="C8" s="139">
        <v>4.8</v>
      </c>
      <c r="D8" s="139"/>
    </row>
    <row r="9" spans="1:6" x14ac:dyDescent="0.25">
      <c r="A9" s="183" t="s">
        <v>236</v>
      </c>
      <c r="B9" s="139">
        <v>2.8</v>
      </c>
      <c r="C9" s="139">
        <v>7.8</v>
      </c>
      <c r="D9" s="139"/>
    </row>
    <row r="10" spans="1:6" x14ac:dyDescent="0.25">
      <c r="A10" s="183" t="s">
        <v>237</v>
      </c>
      <c r="B10" s="139">
        <v>1.6</v>
      </c>
      <c r="C10" s="139">
        <v>2.4</v>
      </c>
      <c r="D10" s="139"/>
    </row>
    <row r="11" spans="1:6" x14ac:dyDescent="0.25">
      <c r="A11" s="183" t="s">
        <v>238</v>
      </c>
      <c r="B11" s="139">
        <v>1.3</v>
      </c>
      <c r="C11" s="139">
        <v>2.7</v>
      </c>
      <c r="D11" s="139"/>
    </row>
    <row r="14" spans="1:6" ht="13" thickBot="1" x14ac:dyDescent="0.3">
      <c r="C14" s="1">
        <f>11-5.4</f>
        <v>5.6</v>
      </c>
    </row>
    <row r="15" spans="1:6" ht="13" x14ac:dyDescent="0.25">
      <c r="A15" s="56" t="s">
        <v>53</v>
      </c>
      <c r="B15" s="57" t="s">
        <v>151</v>
      </c>
      <c r="C15" s="57" t="s">
        <v>239</v>
      </c>
      <c r="D15" s="57" t="s">
        <v>157</v>
      </c>
      <c r="E15" s="57" t="s">
        <v>156</v>
      </c>
      <c r="F15" s="57" t="s">
        <v>42</v>
      </c>
    </row>
    <row r="16" spans="1:6" ht="13" x14ac:dyDescent="0.25">
      <c r="A16" s="58" t="s">
        <v>232</v>
      </c>
      <c r="B16" s="59">
        <v>15.1</v>
      </c>
      <c r="C16" s="59">
        <v>15</v>
      </c>
      <c r="D16" s="59">
        <v>0</v>
      </c>
      <c r="E16" s="59">
        <v>30</v>
      </c>
      <c r="F16" s="59">
        <v>14</v>
      </c>
    </row>
    <row r="17" spans="1:6" ht="13" x14ac:dyDescent="0.25">
      <c r="A17" s="58" t="s">
        <v>233</v>
      </c>
      <c r="B17" s="59">
        <v>10.1</v>
      </c>
      <c r="C17" s="59">
        <v>8.5</v>
      </c>
      <c r="D17" s="59">
        <v>2</v>
      </c>
      <c r="E17" s="59">
        <v>32</v>
      </c>
      <c r="F17" s="59">
        <v>14</v>
      </c>
    </row>
    <row r="18" spans="1:6" ht="13" x14ac:dyDescent="0.25">
      <c r="A18" s="58" t="s">
        <v>234</v>
      </c>
      <c r="B18" s="59">
        <v>5.2</v>
      </c>
      <c r="C18" s="59">
        <v>4</v>
      </c>
      <c r="D18" s="59">
        <v>0</v>
      </c>
      <c r="E18" s="59">
        <v>11</v>
      </c>
      <c r="F18" s="59">
        <v>14</v>
      </c>
    </row>
    <row r="19" spans="1:6" ht="13" x14ac:dyDescent="0.25">
      <c r="A19" s="58" t="s">
        <v>235</v>
      </c>
      <c r="B19" s="59">
        <v>3.2</v>
      </c>
      <c r="C19" s="59">
        <v>3</v>
      </c>
      <c r="D19" s="59">
        <v>1</v>
      </c>
      <c r="E19" s="59">
        <v>8</v>
      </c>
      <c r="F19" s="59">
        <v>14</v>
      </c>
    </row>
    <row r="20" spans="1:6" ht="13" x14ac:dyDescent="0.25">
      <c r="A20" s="58" t="s">
        <v>236</v>
      </c>
      <c r="B20" s="59">
        <v>2.8</v>
      </c>
      <c r="C20" s="59">
        <v>1.5</v>
      </c>
      <c r="D20" s="59">
        <v>1</v>
      </c>
      <c r="E20" s="59">
        <v>10</v>
      </c>
      <c r="F20" s="59">
        <v>14</v>
      </c>
    </row>
    <row r="21" spans="1:6" ht="13" x14ac:dyDescent="0.25">
      <c r="A21" s="58" t="s">
        <v>237</v>
      </c>
      <c r="B21" s="59">
        <v>1.6</v>
      </c>
      <c r="C21" s="59">
        <v>1</v>
      </c>
      <c r="D21" s="59">
        <v>0</v>
      </c>
      <c r="E21" s="59">
        <v>4</v>
      </c>
      <c r="F21" s="59">
        <v>14</v>
      </c>
    </row>
    <row r="22" spans="1:6" ht="13" x14ac:dyDescent="0.25">
      <c r="A22" s="58" t="s">
        <v>238</v>
      </c>
      <c r="B22" s="59">
        <v>1.3</v>
      </c>
      <c r="C22" s="59">
        <v>1</v>
      </c>
      <c r="D22" s="59">
        <v>0</v>
      </c>
      <c r="E22" s="59">
        <v>4</v>
      </c>
      <c r="F22" s="59">
        <v>14</v>
      </c>
    </row>
    <row r="23" spans="1:6" ht="13" x14ac:dyDescent="0.25">
      <c r="A23" s="58" t="s">
        <v>35</v>
      </c>
      <c r="B23" s="59">
        <v>1.4</v>
      </c>
      <c r="C23" s="59">
        <v>0</v>
      </c>
      <c r="D23" s="59">
        <v>0</v>
      </c>
      <c r="E23" s="59">
        <v>16</v>
      </c>
      <c r="F23" s="59">
        <v>14</v>
      </c>
    </row>
    <row r="24" spans="1:6" x14ac:dyDescent="0.25">
      <c r="A24" s="22"/>
    </row>
    <row r="25" spans="1:6" x14ac:dyDescent="0.25">
      <c r="A25" s="22"/>
    </row>
    <row r="26" spans="1:6" x14ac:dyDescent="0.25">
      <c r="A26" s="22"/>
    </row>
    <row r="27" spans="1:6" x14ac:dyDescent="0.25">
      <c r="A27" s="22"/>
    </row>
    <row r="28" spans="1:6" x14ac:dyDescent="0.25">
      <c r="A28" s="22"/>
    </row>
    <row r="29" spans="1:6" ht="13.75" customHeight="1" x14ac:dyDescent="0.25">
      <c r="A29" s="169"/>
    </row>
    <row r="30" spans="1:6" ht="13.75" customHeight="1" x14ac:dyDescent="0.25">
      <c r="A30" s="169"/>
    </row>
    <row r="31" spans="1:6" x14ac:dyDescent="0.25">
      <c r="A31" s="169" t="s">
        <v>192</v>
      </c>
    </row>
    <row r="32" spans="1:6" x14ac:dyDescent="0.25">
      <c r="A32" s="22" t="s">
        <v>392</v>
      </c>
    </row>
    <row r="54" spans="1:1" x14ac:dyDescent="0.25">
      <c r="A54" s="184"/>
    </row>
  </sheetData>
  <sortState ref="A16:E22">
    <sortCondition descending="1" ref="B16:B22"/>
  </sortState>
  <hyperlinks>
    <hyperlink ref="A2" location="TOC!A1" display="Return to Table of Contents"/>
  </hyperlinks>
  <pageMargins left="0.25" right="0.25" top="0.75" bottom="0.75" header="0.3" footer="0.3"/>
  <pageSetup scale="72" fitToHeight="0" orientation="landscape" horizontalDpi="1200" verticalDpi="1200" r:id="rId1"/>
  <headerFooter>
    <oddHeader>&amp;L&amp;"Arial,Bold"2018-19 &amp;"Arial,Bold Italic"Survey of Allied Dental Education&amp;"Arial,Bold"
Report 3 - Dental Laboratory Technology Education Programs</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workbookViewId="0"/>
  </sheetViews>
  <sheetFormatPr defaultColWidth="9.1796875" defaultRowHeight="12.5" x14ac:dyDescent="0.25"/>
  <cols>
    <col min="1" max="1" width="29.453125" style="1" customWidth="1"/>
    <col min="2" max="2" width="7" style="1" customWidth="1"/>
    <col min="3" max="3" width="6.54296875" style="1" customWidth="1"/>
    <col min="4" max="4" width="7.453125" style="1" customWidth="1"/>
    <col min="5" max="5" width="7" style="1" customWidth="1"/>
    <col min="6" max="6" width="6.81640625" style="1" customWidth="1"/>
    <col min="7" max="7" width="6.54296875" style="1" customWidth="1"/>
    <col min="8" max="11" width="9.1796875" style="1"/>
    <col min="12" max="12" width="15.81640625" style="1" customWidth="1"/>
    <col min="13" max="16384" width="9.1796875" style="1"/>
  </cols>
  <sheetData>
    <row r="1" spans="1:14" ht="13" x14ac:dyDescent="0.3">
      <c r="A1" s="3" t="s">
        <v>337</v>
      </c>
    </row>
    <row r="2" spans="1:14" x14ac:dyDescent="0.25">
      <c r="A2" s="5" t="s">
        <v>6</v>
      </c>
      <c r="L2" s="28"/>
      <c r="M2" s="28"/>
      <c r="N2" s="28"/>
    </row>
    <row r="3" spans="1:14" ht="13" x14ac:dyDescent="0.3">
      <c r="A3" s="220"/>
      <c r="B3" s="262" t="s">
        <v>240</v>
      </c>
      <c r="C3" s="262"/>
      <c r="D3" s="262"/>
      <c r="E3" s="262"/>
      <c r="F3" s="264" t="s">
        <v>161</v>
      </c>
      <c r="G3" s="263"/>
      <c r="L3" s="39"/>
      <c r="M3" s="39"/>
      <c r="N3" s="39"/>
    </row>
    <row r="4" spans="1:14" ht="13" x14ac:dyDescent="0.3">
      <c r="A4" s="221"/>
      <c r="B4" s="265" t="s">
        <v>162</v>
      </c>
      <c r="C4" s="265"/>
      <c r="D4" s="266" t="s">
        <v>163</v>
      </c>
      <c r="E4" s="265"/>
      <c r="F4" s="102"/>
      <c r="G4" s="103"/>
      <c r="L4" s="34"/>
      <c r="M4" s="35"/>
      <c r="N4" s="35"/>
    </row>
    <row r="5" spans="1:14" ht="13" x14ac:dyDescent="0.3">
      <c r="A5" s="218" t="s">
        <v>171</v>
      </c>
      <c r="B5" s="219" t="s">
        <v>42</v>
      </c>
      <c r="C5" s="219" t="s">
        <v>43</v>
      </c>
      <c r="D5" s="218" t="s">
        <v>42</v>
      </c>
      <c r="E5" s="219" t="s">
        <v>43</v>
      </c>
      <c r="F5" s="218" t="s">
        <v>42</v>
      </c>
      <c r="G5" s="104" t="s">
        <v>43</v>
      </c>
      <c r="L5" s="34"/>
      <c r="M5" s="35"/>
      <c r="N5" s="35"/>
    </row>
    <row r="6" spans="1:14" ht="15" customHeight="1" x14ac:dyDescent="0.25">
      <c r="A6" s="107" t="s">
        <v>241</v>
      </c>
      <c r="B6" s="28">
        <v>1</v>
      </c>
      <c r="C6" s="108">
        <f>(B6/B$12)*100</f>
        <v>1.2987012987012987</v>
      </c>
      <c r="D6" s="128">
        <v>1</v>
      </c>
      <c r="E6" s="108">
        <f>(D6/D$12)*100</f>
        <v>3.3333333333333335</v>
      </c>
      <c r="F6" s="106">
        <f>B6+D6</f>
        <v>2</v>
      </c>
      <c r="G6" s="109">
        <f>(F6/F$12)*100</f>
        <v>1.8691588785046727</v>
      </c>
      <c r="L6" s="34"/>
      <c r="M6" s="35"/>
      <c r="N6" s="35"/>
    </row>
    <row r="7" spans="1:14" ht="15" customHeight="1" x14ac:dyDescent="0.25">
      <c r="A7" s="107" t="s">
        <v>242</v>
      </c>
      <c r="B7" s="28">
        <v>2</v>
      </c>
      <c r="C7" s="108">
        <f t="shared" ref="C7:C12" si="0">(B7/B$12)*100</f>
        <v>2.5974025974025974</v>
      </c>
      <c r="D7" s="128">
        <v>7</v>
      </c>
      <c r="E7" s="108">
        <f t="shared" ref="E7:E12" si="1">(D7/D$12)*100</f>
        <v>23.333333333333332</v>
      </c>
      <c r="F7" s="106">
        <f t="shared" ref="F7:F12" si="2">B7+D7</f>
        <v>9</v>
      </c>
      <c r="G7" s="109">
        <f t="shared" ref="G7:G12" si="3">(F7/F$12)*100</f>
        <v>8.4112149532710276</v>
      </c>
      <c r="L7" s="34"/>
      <c r="M7" s="35"/>
      <c r="N7" s="35"/>
    </row>
    <row r="8" spans="1:14" ht="15" customHeight="1" x14ac:dyDescent="0.25">
      <c r="A8" s="107" t="s">
        <v>243</v>
      </c>
      <c r="B8" s="28">
        <v>9</v>
      </c>
      <c r="C8" s="109">
        <f t="shared" si="0"/>
        <v>11.688311688311687</v>
      </c>
      <c r="D8" s="245">
        <v>8</v>
      </c>
      <c r="E8" s="108">
        <f t="shared" si="1"/>
        <v>26.666666666666668</v>
      </c>
      <c r="F8" s="106">
        <f t="shared" si="2"/>
        <v>17</v>
      </c>
      <c r="G8" s="109">
        <f t="shared" si="3"/>
        <v>15.887850467289718</v>
      </c>
      <c r="L8" s="34"/>
      <c r="M8" s="35"/>
      <c r="N8" s="35"/>
    </row>
    <row r="9" spans="1:14" ht="15" customHeight="1" x14ac:dyDescent="0.25">
      <c r="A9" s="107" t="s">
        <v>244</v>
      </c>
      <c r="B9" s="28">
        <v>20</v>
      </c>
      <c r="C9" s="109">
        <f t="shared" si="0"/>
        <v>25.97402597402597</v>
      </c>
      <c r="D9" s="245">
        <v>4</v>
      </c>
      <c r="E9" s="108">
        <f t="shared" si="1"/>
        <v>13.333333333333334</v>
      </c>
      <c r="F9" s="106">
        <f t="shared" si="2"/>
        <v>24</v>
      </c>
      <c r="G9" s="109">
        <f t="shared" si="3"/>
        <v>22.429906542056074</v>
      </c>
      <c r="L9" s="34"/>
      <c r="M9" s="35"/>
      <c r="N9" s="35"/>
    </row>
    <row r="10" spans="1:14" ht="15" customHeight="1" x14ac:dyDescent="0.25">
      <c r="A10" s="107" t="s">
        <v>245</v>
      </c>
      <c r="B10" s="28">
        <v>21</v>
      </c>
      <c r="C10" s="108">
        <f t="shared" si="0"/>
        <v>27.27272727272727</v>
      </c>
      <c r="D10" s="127">
        <v>4</v>
      </c>
      <c r="E10" s="108">
        <f t="shared" si="1"/>
        <v>13.333333333333334</v>
      </c>
      <c r="F10" s="106">
        <f t="shared" si="2"/>
        <v>25</v>
      </c>
      <c r="G10" s="109">
        <f t="shared" si="3"/>
        <v>23.364485981308412</v>
      </c>
      <c r="L10" s="34"/>
      <c r="M10" s="35"/>
      <c r="N10" s="35"/>
    </row>
    <row r="11" spans="1:14" ht="15" customHeight="1" x14ac:dyDescent="0.25">
      <c r="A11" s="107" t="s">
        <v>167</v>
      </c>
      <c r="B11" s="28">
        <v>24</v>
      </c>
      <c r="C11" s="108">
        <f t="shared" si="0"/>
        <v>31.168831168831169</v>
      </c>
      <c r="D11" s="127">
        <v>6</v>
      </c>
      <c r="E11" s="108">
        <f t="shared" si="1"/>
        <v>20</v>
      </c>
      <c r="F11" s="106">
        <f t="shared" si="2"/>
        <v>30</v>
      </c>
      <c r="G11" s="109">
        <f t="shared" si="3"/>
        <v>28.037383177570092</v>
      </c>
      <c r="L11" s="34"/>
      <c r="M11" s="35"/>
      <c r="N11" s="35"/>
    </row>
    <row r="12" spans="1:14" ht="15" customHeight="1" x14ac:dyDescent="0.3">
      <c r="A12" s="238" t="s">
        <v>41</v>
      </c>
      <c r="B12" s="233">
        <f>SUM(B6:B11)</f>
        <v>77</v>
      </c>
      <c r="C12" s="236">
        <f t="shared" si="0"/>
        <v>100</v>
      </c>
      <c r="D12" s="246">
        <f>SUM(D6:D11)</f>
        <v>30</v>
      </c>
      <c r="E12" s="236">
        <f t="shared" si="1"/>
        <v>100</v>
      </c>
      <c r="F12" s="235">
        <f t="shared" si="2"/>
        <v>107</v>
      </c>
      <c r="G12" s="236">
        <f t="shared" si="3"/>
        <v>100</v>
      </c>
      <c r="L12" s="34"/>
      <c r="M12" s="35"/>
      <c r="N12" s="35"/>
    </row>
    <row r="13" spans="1:14" ht="13" x14ac:dyDescent="0.3">
      <c r="A13" s="28"/>
      <c r="B13" s="47"/>
      <c r="C13" s="108"/>
      <c r="D13" s="186"/>
      <c r="E13" s="108"/>
      <c r="F13" s="120"/>
      <c r="G13" s="108"/>
      <c r="L13" s="34"/>
      <c r="M13" s="35"/>
      <c r="N13" s="35"/>
    </row>
    <row r="14" spans="1:14" ht="13" x14ac:dyDescent="0.25">
      <c r="A14" s="21" t="s">
        <v>192</v>
      </c>
      <c r="L14" s="34"/>
      <c r="M14" s="35"/>
      <c r="N14" s="35"/>
    </row>
    <row r="15" spans="1:14" ht="13" x14ac:dyDescent="0.25">
      <c r="A15" s="22" t="s">
        <v>393</v>
      </c>
      <c r="L15" s="34"/>
      <c r="M15" s="35"/>
      <c r="N15" s="35"/>
    </row>
    <row r="16" spans="1:14" ht="13" x14ac:dyDescent="0.25">
      <c r="L16" s="34"/>
      <c r="M16" s="35"/>
      <c r="N16" s="35"/>
    </row>
    <row r="17" spans="1:14" ht="13" x14ac:dyDescent="0.3">
      <c r="A17" s="3" t="s">
        <v>339</v>
      </c>
      <c r="L17" s="34"/>
      <c r="M17" s="39"/>
      <c r="N17" s="39"/>
    </row>
    <row r="18" spans="1:14" ht="13" x14ac:dyDescent="0.3">
      <c r="A18" s="220"/>
      <c r="B18" s="262" t="s">
        <v>240</v>
      </c>
      <c r="C18" s="262"/>
      <c r="D18" s="262"/>
      <c r="E18" s="262"/>
      <c r="F18" s="264" t="s">
        <v>161</v>
      </c>
      <c r="G18" s="263"/>
      <c r="L18" s="34"/>
      <c r="M18" s="34"/>
      <c r="N18" s="35"/>
    </row>
    <row r="19" spans="1:14" ht="13" x14ac:dyDescent="0.3">
      <c r="A19" s="221"/>
      <c r="B19" s="265" t="s">
        <v>162</v>
      </c>
      <c r="C19" s="265"/>
      <c r="D19" s="266" t="s">
        <v>163</v>
      </c>
      <c r="E19" s="265"/>
      <c r="F19" s="102"/>
      <c r="G19" s="103"/>
      <c r="L19" s="39"/>
      <c r="M19" s="39"/>
      <c r="N19" s="35"/>
    </row>
    <row r="20" spans="1:14" ht="13" x14ac:dyDescent="0.3">
      <c r="A20" s="218" t="s">
        <v>194</v>
      </c>
      <c r="B20" s="219" t="s">
        <v>42</v>
      </c>
      <c r="C20" s="219" t="s">
        <v>43</v>
      </c>
      <c r="D20" s="218" t="s">
        <v>42</v>
      </c>
      <c r="E20" s="219" t="s">
        <v>43</v>
      </c>
      <c r="F20" s="218" t="s">
        <v>42</v>
      </c>
      <c r="G20" s="104" t="s">
        <v>43</v>
      </c>
      <c r="L20" s="34"/>
      <c r="M20" s="35"/>
      <c r="N20" s="35"/>
    </row>
    <row r="21" spans="1:14" ht="15" customHeight="1" x14ac:dyDescent="0.25">
      <c r="A21" s="107" t="s">
        <v>179</v>
      </c>
      <c r="B21" s="28">
        <v>6</v>
      </c>
      <c r="C21" s="108">
        <f>(B21/B$30)*100</f>
        <v>7.7922077922077921</v>
      </c>
      <c r="D21" s="107">
        <v>2</v>
      </c>
      <c r="E21" s="109">
        <f>(D21/D$30)*100</f>
        <v>6.666666666666667</v>
      </c>
      <c r="F21" s="187">
        <f>B21+D21</f>
        <v>8</v>
      </c>
      <c r="G21" s="109">
        <f>(F21/F$30)*100</f>
        <v>7.4766355140186906</v>
      </c>
      <c r="L21" s="34"/>
      <c r="M21" s="35"/>
      <c r="N21" s="35"/>
    </row>
    <row r="22" spans="1:14" ht="15" customHeight="1" x14ac:dyDescent="0.25">
      <c r="A22" s="107" t="s">
        <v>180</v>
      </c>
      <c r="B22" s="28">
        <v>42</v>
      </c>
      <c r="C22" s="108">
        <f t="shared" ref="C22:C30" si="4">(B22/B$30)*100</f>
        <v>54.54545454545454</v>
      </c>
      <c r="D22" s="106">
        <v>21</v>
      </c>
      <c r="E22" s="109">
        <f t="shared" ref="E22:E30" si="5">(D22/D$30)*100</f>
        <v>70</v>
      </c>
      <c r="F22" s="187">
        <f t="shared" ref="F22:F29" si="6">B22+D22</f>
        <v>63</v>
      </c>
      <c r="G22" s="109">
        <f t="shared" ref="G22:G30" si="7">(F22/F$30)*100</f>
        <v>58.878504672897193</v>
      </c>
      <c r="L22" s="34"/>
      <c r="M22" s="35"/>
      <c r="N22" s="35"/>
    </row>
    <row r="23" spans="1:14" ht="15" customHeight="1" x14ac:dyDescent="0.25">
      <c r="A23" s="107" t="s">
        <v>181</v>
      </c>
      <c r="B23" s="28">
        <v>2</v>
      </c>
      <c r="C23" s="108">
        <f t="shared" si="4"/>
        <v>2.5974025974025974</v>
      </c>
      <c r="D23" s="107">
        <v>0</v>
      </c>
      <c r="E23" s="109">
        <f t="shared" si="5"/>
        <v>0</v>
      </c>
      <c r="F23" s="187">
        <f t="shared" si="6"/>
        <v>2</v>
      </c>
      <c r="G23" s="109">
        <f t="shared" si="7"/>
        <v>1.8691588785046727</v>
      </c>
      <c r="L23" s="34"/>
      <c r="M23" s="35"/>
      <c r="N23" s="35"/>
    </row>
    <row r="24" spans="1:14" ht="15" customHeight="1" x14ac:dyDescent="0.25">
      <c r="A24" s="107" t="s">
        <v>182</v>
      </c>
      <c r="B24" s="28">
        <v>1</v>
      </c>
      <c r="C24" s="108">
        <f t="shared" si="4"/>
        <v>1.2987012987012987</v>
      </c>
      <c r="D24" s="107">
        <v>0</v>
      </c>
      <c r="E24" s="109">
        <f t="shared" si="5"/>
        <v>0</v>
      </c>
      <c r="F24" s="187">
        <f t="shared" si="6"/>
        <v>1</v>
      </c>
      <c r="G24" s="109">
        <f t="shared" si="7"/>
        <v>0.93457943925233633</v>
      </c>
      <c r="L24" s="34"/>
      <c r="M24" s="35"/>
      <c r="N24" s="35"/>
    </row>
    <row r="25" spans="1:14" ht="15" customHeight="1" x14ac:dyDescent="0.25">
      <c r="A25" s="107" t="s">
        <v>183</v>
      </c>
      <c r="B25" s="28">
        <v>2</v>
      </c>
      <c r="C25" s="108">
        <f t="shared" si="4"/>
        <v>2.5974025974025974</v>
      </c>
      <c r="D25" s="107">
        <v>1</v>
      </c>
      <c r="E25" s="109">
        <f t="shared" si="5"/>
        <v>3.3333333333333335</v>
      </c>
      <c r="F25" s="187">
        <f t="shared" si="6"/>
        <v>3</v>
      </c>
      <c r="G25" s="109">
        <f t="shared" si="7"/>
        <v>2.8037383177570092</v>
      </c>
      <c r="L25" s="34"/>
      <c r="M25" s="35"/>
      <c r="N25" s="35"/>
    </row>
    <row r="26" spans="1:14" ht="15" customHeight="1" x14ac:dyDescent="0.25">
      <c r="A26" s="107" t="s">
        <v>184</v>
      </c>
      <c r="B26" s="28">
        <v>0</v>
      </c>
      <c r="C26" s="108">
        <f t="shared" si="4"/>
        <v>0</v>
      </c>
      <c r="D26" s="107">
        <v>0</v>
      </c>
      <c r="E26" s="109">
        <f t="shared" si="5"/>
        <v>0</v>
      </c>
      <c r="F26" s="187">
        <f t="shared" si="6"/>
        <v>0</v>
      </c>
      <c r="G26" s="109">
        <f t="shared" si="7"/>
        <v>0</v>
      </c>
      <c r="L26" s="34"/>
      <c r="M26" s="35"/>
      <c r="N26" s="35"/>
    </row>
    <row r="27" spans="1:14" ht="15" customHeight="1" x14ac:dyDescent="0.25">
      <c r="A27" s="107" t="s">
        <v>185</v>
      </c>
      <c r="B27" s="28">
        <v>0</v>
      </c>
      <c r="C27" s="108">
        <f t="shared" si="4"/>
        <v>0</v>
      </c>
      <c r="D27" s="107">
        <v>0</v>
      </c>
      <c r="E27" s="109">
        <f t="shared" si="5"/>
        <v>0</v>
      </c>
      <c r="F27" s="187">
        <f t="shared" si="6"/>
        <v>0</v>
      </c>
      <c r="G27" s="109">
        <f t="shared" si="7"/>
        <v>0</v>
      </c>
      <c r="L27" s="34"/>
      <c r="M27" s="35"/>
      <c r="N27" s="35"/>
    </row>
    <row r="28" spans="1:14" ht="15" customHeight="1" x14ac:dyDescent="0.25">
      <c r="A28" s="107" t="s">
        <v>167</v>
      </c>
      <c r="B28" s="28">
        <v>24</v>
      </c>
      <c r="C28" s="108">
        <f t="shared" si="4"/>
        <v>31.168831168831169</v>
      </c>
      <c r="D28" s="107">
        <v>6</v>
      </c>
      <c r="E28" s="109">
        <f t="shared" si="5"/>
        <v>20</v>
      </c>
      <c r="F28" s="187">
        <f t="shared" si="6"/>
        <v>30</v>
      </c>
      <c r="G28" s="109">
        <f t="shared" si="7"/>
        <v>28.037383177570092</v>
      </c>
      <c r="L28" s="34"/>
      <c r="M28" s="35"/>
      <c r="N28" s="35"/>
    </row>
    <row r="29" spans="1:14" ht="15" customHeight="1" x14ac:dyDescent="0.25">
      <c r="A29" s="107" t="s">
        <v>186</v>
      </c>
      <c r="B29" s="28">
        <v>0</v>
      </c>
      <c r="C29" s="108">
        <f t="shared" si="4"/>
        <v>0</v>
      </c>
      <c r="D29" s="107">
        <v>0</v>
      </c>
      <c r="E29" s="109">
        <f t="shared" si="5"/>
        <v>0</v>
      </c>
      <c r="F29" s="187">
        <f t="shared" si="6"/>
        <v>0</v>
      </c>
      <c r="G29" s="109">
        <f t="shared" si="7"/>
        <v>0</v>
      </c>
      <c r="L29" s="34"/>
      <c r="M29" s="35"/>
      <c r="N29" s="35"/>
    </row>
    <row r="30" spans="1:14" ht="15" customHeight="1" x14ac:dyDescent="0.3">
      <c r="A30" s="238" t="s">
        <v>41</v>
      </c>
      <c r="B30" s="233">
        <f>SUM(B21:B29)</f>
        <v>77</v>
      </c>
      <c r="C30" s="236">
        <f t="shared" si="4"/>
        <v>100</v>
      </c>
      <c r="D30" s="233">
        <f>SUM(D21:D29)</f>
        <v>30</v>
      </c>
      <c r="E30" s="236">
        <f t="shared" si="5"/>
        <v>100</v>
      </c>
      <c r="F30" s="247">
        <f>SUM(F21:F29)</f>
        <v>107</v>
      </c>
      <c r="G30" s="236">
        <f t="shared" si="7"/>
        <v>100</v>
      </c>
      <c r="L30" s="34"/>
      <c r="M30" s="35"/>
      <c r="N30" s="35"/>
    </row>
    <row r="31" spans="1:14" ht="13" x14ac:dyDescent="0.3">
      <c r="A31" s="28"/>
      <c r="B31" s="47"/>
      <c r="C31" s="108"/>
      <c r="D31" s="47"/>
      <c r="E31" s="108"/>
      <c r="F31" s="186"/>
      <c r="G31" s="108"/>
      <c r="L31" s="34"/>
      <c r="M31" s="35"/>
      <c r="N31" s="35"/>
    </row>
    <row r="32" spans="1:14" ht="13" x14ac:dyDescent="0.25">
      <c r="A32" s="21" t="s">
        <v>192</v>
      </c>
      <c r="L32" s="34"/>
      <c r="M32" s="35"/>
      <c r="N32" s="35"/>
    </row>
    <row r="33" spans="1:14" ht="13" x14ac:dyDescent="0.25">
      <c r="A33" s="22" t="s">
        <v>393</v>
      </c>
      <c r="L33" s="34"/>
      <c r="M33" s="35"/>
      <c r="N33" s="35"/>
    </row>
    <row r="34" spans="1:14" ht="13" x14ac:dyDescent="0.25">
      <c r="L34" s="34"/>
      <c r="M34" s="35"/>
      <c r="N34" s="35"/>
    </row>
    <row r="35" spans="1:14" ht="13" x14ac:dyDescent="0.25">
      <c r="A35" s="28"/>
      <c r="B35" s="28"/>
      <c r="C35" s="28"/>
      <c r="D35" s="28"/>
      <c r="E35" s="28"/>
      <c r="F35" s="28"/>
      <c r="G35" s="28"/>
      <c r="H35" s="28"/>
      <c r="I35" s="28"/>
      <c r="J35" s="28"/>
      <c r="K35" s="28"/>
      <c r="L35" s="34"/>
      <c r="M35" s="35"/>
      <c r="N35" s="35"/>
    </row>
    <row r="36" spans="1:14" ht="13" x14ac:dyDescent="0.25">
      <c r="A36" s="28"/>
      <c r="B36" s="28"/>
      <c r="C36" s="28"/>
      <c r="D36" s="28"/>
      <c r="E36" s="28"/>
      <c r="F36" s="28"/>
      <c r="G36" s="28"/>
      <c r="H36" s="28"/>
      <c r="I36" s="28"/>
      <c r="J36" s="28"/>
      <c r="K36" s="28"/>
      <c r="L36" s="34"/>
      <c r="M36" s="35"/>
      <c r="N36" s="35"/>
    </row>
    <row r="37" spans="1:14" ht="13" x14ac:dyDescent="0.25">
      <c r="A37" s="28"/>
      <c r="B37" s="28"/>
      <c r="C37" s="28"/>
      <c r="D37" s="28"/>
      <c r="E37" s="28"/>
      <c r="F37" s="28"/>
      <c r="G37" s="28"/>
      <c r="H37" s="28"/>
      <c r="I37" s="28"/>
      <c r="J37" s="28"/>
      <c r="K37" s="28"/>
      <c r="L37" s="34"/>
      <c r="M37" s="35"/>
    </row>
    <row r="38" spans="1:14" ht="13" x14ac:dyDescent="0.25">
      <c r="A38" s="28"/>
      <c r="B38" s="28"/>
      <c r="C38" s="28"/>
      <c r="D38" s="28"/>
      <c r="E38" s="28"/>
      <c r="F38" s="28"/>
      <c r="G38" s="28"/>
      <c r="H38" s="28"/>
      <c r="I38" s="28"/>
      <c r="J38" s="28"/>
      <c r="K38" s="28"/>
      <c r="L38" s="34"/>
      <c r="M38" s="35"/>
    </row>
  </sheetData>
  <mergeCells count="8">
    <mergeCell ref="B19:C19"/>
    <mergeCell ref="D19:E19"/>
    <mergeCell ref="B3:E3"/>
    <mergeCell ref="F3:G3"/>
    <mergeCell ref="B4:C4"/>
    <mergeCell ref="D4:E4"/>
    <mergeCell ref="B18:E18"/>
    <mergeCell ref="F18:G18"/>
  </mergeCells>
  <conditionalFormatting sqref="A6:G12 A21:G30">
    <cfRule type="expression" dxfId="0" priority="1">
      <formula>MOD(ROW(),2)=1</formula>
    </cfRule>
  </conditionalFormatting>
  <hyperlinks>
    <hyperlink ref="A2" location="TOC!A1" display="Return to Table of Contents"/>
  </hyperlinks>
  <pageMargins left="0.25" right="0.25" top="0.75" bottom="0.75" header="0.3" footer="0.3"/>
  <pageSetup orientation="landscape" r:id="rId1"/>
  <headerFooter>
    <oddHeader>&amp;L&amp;"Arial,Bold"2018-19&amp;"Arial,Regular" &amp;"Arial,Bold Italic"Survey of Allied Dental Education&amp;"Arial,Regular"
&amp;"Arial,Bold"Report 3: Dental Laboratory Technology Education Programs</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8"/>
  <sheetViews>
    <sheetView zoomScaleNormal="100" workbookViewId="0"/>
  </sheetViews>
  <sheetFormatPr defaultColWidth="9.1796875" defaultRowHeight="12.5" x14ac:dyDescent="0.25"/>
  <cols>
    <col min="1" max="16384" width="9.1796875" style="1"/>
  </cols>
  <sheetData>
    <row r="1" spans="1:9" ht="13" x14ac:dyDescent="0.3">
      <c r="A1" s="3" t="s">
        <v>340</v>
      </c>
    </row>
    <row r="2" spans="1:9" x14ac:dyDescent="0.25">
      <c r="A2" s="251" t="s">
        <v>6</v>
      </c>
      <c r="B2" s="251"/>
      <c r="C2" s="251"/>
    </row>
    <row r="5" spans="1:9" ht="13" thickBot="1" x14ac:dyDescent="0.3"/>
    <row r="6" spans="1:9" ht="13.5" thickBot="1" x14ac:dyDescent="0.3">
      <c r="B6" s="1" t="s">
        <v>246</v>
      </c>
      <c r="C6" s="1" t="s">
        <v>64</v>
      </c>
      <c r="D6" s="1" t="s">
        <v>42</v>
      </c>
      <c r="H6" s="56"/>
      <c r="I6" s="57"/>
    </row>
    <row r="7" spans="1:9" ht="13" x14ac:dyDescent="0.25">
      <c r="B7" s="1" t="s">
        <v>248</v>
      </c>
      <c r="C7" s="61">
        <f t="shared" ref="C7:C13" si="0">D7/107</f>
        <v>0.40186915887850466</v>
      </c>
      <c r="D7" s="59">
        <v>43</v>
      </c>
      <c r="F7" s="56" t="s">
        <v>53</v>
      </c>
      <c r="G7" s="57" t="s">
        <v>54</v>
      </c>
      <c r="H7" s="58"/>
      <c r="I7" s="59"/>
    </row>
    <row r="8" spans="1:9" ht="13" x14ac:dyDescent="0.25">
      <c r="B8" s="1" t="s">
        <v>247</v>
      </c>
      <c r="C8" s="61">
        <f t="shared" si="0"/>
        <v>0.30841121495327101</v>
      </c>
      <c r="D8" s="59">
        <v>33</v>
      </c>
      <c r="F8" s="58" t="s">
        <v>262</v>
      </c>
      <c r="G8" s="59">
        <v>0</v>
      </c>
      <c r="H8" s="58"/>
      <c r="I8" s="59"/>
    </row>
    <row r="9" spans="1:9" ht="13" x14ac:dyDescent="0.25">
      <c r="B9" s="1" t="s">
        <v>249</v>
      </c>
      <c r="C9" s="61">
        <f t="shared" si="0"/>
        <v>0.16822429906542055</v>
      </c>
      <c r="D9" s="59">
        <v>18</v>
      </c>
      <c r="F9" s="58" t="s">
        <v>263</v>
      </c>
      <c r="G9" s="59">
        <v>5</v>
      </c>
      <c r="H9" s="58"/>
      <c r="I9" s="59"/>
    </row>
    <row r="10" spans="1:9" ht="13" x14ac:dyDescent="0.25">
      <c r="B10" s="1" t="s">
        <v>250</v>
      </c>
      <c r="C10" s="61">
        <f t="shared" si="0"/>
        <v>6.5420560747663545E-2</v>
      </c>
      <c r="D10" s="59">
        <v>7</v>
      </c>
      <c r="F10" s="58" t="s">
        <v>264</v>
      </c>
      <c r="G10" s="59">
        <v>1</v>
      </c>
      <c r="H10" s="58"/>
      <c r="I10" s="59"/>
    </row>
    <row r="11" spans="1:9" ht="13" x14ac:dyDescent="0.25">
      <c r="B11" s="1" t="s">
        <v>251</v>
      </c>
      <c r="C11" s="61">
        <f t="shared" si="0"/>
        <v>4.6728971962616821E-2</v>
      </c>
      <c r="D11" s="59">
        <v>5</v>
      </c>
      <c r="F11" s="58" t="s">
        <v>265</v>
      </c>
      <c r="G11" s="59">
        <v>18</v>
      </c>
      <c r="H11" s="58"/>
      <c r="I11" s="59"/>
    </row>
    <row r="12" spans="1:9" ht="13" x14ac:dyDescent="0.25">
      <c r="B12" s="1" t="s">
        <v>252</v>
      </c>
      <c r="C12" s="61">
        <f t="shared" si="0"/>
        <v>9.3457943925233638E-3</v>
      </c>
      <c r="D12" s="59">
        <v>1</v>
      </c>
      <c r="F12" s="58" t="s">
        <v>266</v>
      </c>
      <c r="G12" s="59">
        <v>43</v>
      </c>
      <c r="H12" s="58"/>
      <c r="I12" s="59"/>
    </row>
    <row r="13" spans="1:9" ht="13" x14ac:dyDescent="0.25">
      <c r="B13" s="1" t="s">
        <v>35</v>
      </c>
      <c r="C13" s="61">
        <f t="shared" si="0"/>
        <v>0</v>
      </c>
      <c r="D13" s="1">
        <v>0</v>
      </c>
      <c r="F13" s="58" t="s">
        <v>267</v>
      </c>
      <c r="G13" s="59">
        <v>33</v>
      </c>
      <c r="H13" s="58"/>
      <c r="I13" s="59"/>
    </row>
    <row r="14" spans="1:9" ht="13" x14ac:dyDescent="0.25">
      <c r="D14" s="1">
        <f>SUM(D7:D13)</f>
        <v>107</v>
      </c>
      <c r="F14" s="58" t="s">
        <v>268</v>
      </c>
      <c r="G14" s="59">
        <v>7</v>
      </c>
    </row>
    <row r="21" spans="1:10" x14ac:dyDescent="0.25">
      <c r="A21" s="21" t="s">
        <v>192</v>
      </c>
    </row>
    <row r="22" spans="1:10" x14ac:dyDescent="0.25">
      <c r="A22" s="37" t="s">
        <v>393</v>
      </c>
    </row>
    <row r="24" spans="1:10" ht="13" x14ac:dyDescent="0.3">
      <c r="A24" s="3" t="s">
        <v>341</v>
      </c>
      <c r="B24" s="26"/>
      <c r="C24" s="26"/>
    </row>
    <row r="25" spans="1:10" ht="13" x14ac:dyDescent="0.25">
      <c r="A25" s="253" t="s">
        <v>6</v>
      </c>
      <c r="B25" s="253"/>
      <c r="C25" s="253"/>
      <c r="J25" s="188"/>
    </row>
    <row r="26" spans="1:10" x14ac:dyDescent="0.25">
      <c r="J26" s="59"/>
    </row>
    <row r="27" spans="1:10" ht="13" x14ac:dyDescent="0.25">
      <c r="H27" s="188"/>
      <c r="I27" s="188"/>
      <c r="J27" s="59"/>
    </row>
    <row r="28" spans="1:10" ht="13" thickBot="1" x14ac:dyDescent="0.3">
      <c r="B28" s="1" t="s">
        <v>253</v>
      </c>
      <c r="C28" s="1" t="s">
        <v>43</v>
      </c>
      <c r="I28" s="61"/>
      <c r="J28" s="59"/>
    </row>
    <row r="29" spans="1:10" ht="13" x14ac:dyDescent="0.25">
      <c r="A29" s="1">
        <v>4</v>
      </c>
      <c r="B29" s="1" t="s">
        <v>254</v>
      </c>
      <c r="C29" s="61">
        <v>0.61682242990654201</v>
      </c>
      <c r="D29" s="59">
        <v>66</v>
      </c>
      <c r="E29" s="61">
        <f>D29/$C$34</f>
        <v>0.61682242990654201</v>
      </c>
      <c r="G29" s="56"/>
      <c r="H29" s="57"/>
      <c r="I29" s="61"/>
      <c r="J29" s="59"/>
    </row>
    <row r="30" spans="1:10" ht="13" x14ac:dyDescent="0.25">
      <c r="A30" s="1">
        <v>1</v>
      </c>
      <c r="B30" s="1" t="s">
        <v>255</v>
      </c>
      <c r="C30" s="61">
        <v>0.12149532710280374</v>
      </c>
      <c r="D30" s="59">
        <v>13</v>
      </c>
      <c r="E30" s="61">
        <f>D30/$C$34</f>
        <v>0.12149532710280374</v>
      </c>
      <c r="G30" s="58"/>
      <c r="H30" s="59"/>
      <c r="I30" s="61"/>
      <c r="J30" s="59"/>
    </row>
    <row r="31" spans="1:10" ht="13" x14ac:dyDescent="0.25">
      <c r="A31" s="1">
        <v>2</v>
      </c>
      <c r="B31" s="1" t="s">
        <v>256</v>
      </c>
      <c r="C31" s="61">
        <v>6.5420560747663545E-2</v>
      </c>
      <c r="D31" s="59">
        <v>7</v>
      </c>
      <c r="E31" s="61">
        <f>D31/$C$34</f>
        <v>6.5420560747663545E-2</v>
      </c>
      <c r="G31" s="58"/>
      <c r="H31" s="59"/>
      <c r="I31" s="61"/>
    </row>
    <row r="32" spans="1:10" ht="13" x14ac:dyDescent="0.25">
      <c r="A32" s="1">
        <v>6</v>
      </c>
      <c r="B32" s="1" t="s">
        <v>258</v>
      </c>
      <c r="C32" s="61">
        <v>4.6728971962616821E-2</v>
      </c>
      <c r="D32" s="59">
        <v>5</v>
      </c>
      <c r="E32" s="61">
        <f>D32/$C$34</f>
        <v>4.6728971962616821E-2</v>
      </c>
      <c r="G32" s="58"/>
      <c r="H32" s="59"/>
    </row>
    <row r="33" spans="1:10" ht="13" x14ac:dyDescent="0.25">
      <c r="A33" s="1">
        <v>5</v>
      </c>
      <c r="B33" s="1" t="s">
        <v>35</v>
      </c>
      <c r="C33" s="61">
        <v>0.14953271028037382</v>
      </c>
      <c r="D33" s="59">
        <v>16</v>
      </c>
      <c r="E33" s="61">
        <f>D33/$C$34</f>
        <v>0.14953271028037382</v>
      </c>
      <c r="G33" s="58"/>
      <c r="H33" s="59"/>
      <c r="I33" s="61"/>
      <c r="J33" s="59"/>
    </row>
    <row r="34" spans="1:10" x14ac:dyDescent="0.25">
      <c r="C34" s="1">
        <f>SUM(D29:D33)</f>
        <v>107</v>
      </c>
      <c r="D34" s="61">
        <f>C34/$C$34</f>
        <v>1</v>
      </c>
      <c r="E34" s="61"/>
    </row>
    <row r="38" spans="1:10" x14ac:dyDescent="0.25">
      <c r="B38" s="1">
        <v>3</v>
      </c>
      <c r="C38" s="1" t="s">
        <v>257</v>
      </c>
      <c r="D38" s="61">
        <v>0</v>
      </c>
    </row>
    <row r="47" spans="1:10" x14ac:dyDescent="0.25">
      <c r="A47" s="21" t="s">
        <v>192</v>
      </c>
    </row>
    <row r="48" spans="1:10" x14ac:dyDescent="0.25">
      <c r="A48" s="37" t="s">
        <v>393</v>
      </c>
    </row>
    <row r="50" spans="1:7" ht="13" x14ac:dyDescent="0.3">
      <c r="A50" s="3" t="s">
        <v>342</v>
      </c>
    </row>
    <row r="51" spans="1:7" x14ac:dyDescent="0.25">
      <c r="A51" s="253" t="s">
        <v>6</v>
      </c>
      <c r="B51" s="253"/>
      <c r="C51" s="253"/>
    </row>
    <row r="54" spans="1:7" x14ac:dyDescent="0.25">
      <c r="G54" s="1">
        <v>0</v>
      </c>
    </row>
    <row r="55" spans="1:7" x14ac:dyDescent="0.25">
      <c r="C55" s="1" t="s">
        <v>35</v>
      </c>
      <c r="F55" s="61">
        <f>G54/$G$59</f>
        <v>0</v>
      </c>
      <c r="G55" s="1">
        <v>5</v>
      </c>
    </row>
    <row r="56" spans="1:7" x14ac:dyDescent="0.25">
      <c r="C56" s="1" t="s">
        <v>259</v>
      </c>
      <c r="F56" s="61">
        <f>G55/$G$59</f>
        <v>4.6728971962616821E-2</v>
      </c>
      <c r="G56" s="1">
        <v>100</v>
      </c>
    </row>
    <row r="57" spans="1:7" x14ac:dyDescent="0.25">
      <c r="C57" s="1" t="s">
        <v>260</v>
      </c>
      <c r="F57" s="61">
        <f>G56/$G$59</f>
        <v>0.93457943925233644</v>
      </c>
      <c r="G57" s="1">
        <v>2</v>
      </c>
    </row>
    <row r="58" spans="1:7" x14ac:dyDescent="0.25">
      <c r="C58" s="1" t="s">
        <v>269</v>
      </c>
      <c r="F58" s="61">
        <f>G57/$G$59</f>
        <v>1.8691588785046728E-2</v>
      </c>
      <c r="G58" s="1">
        <v>0</v>
      </c>
    </row>
    <row r="59" spans="1:7" x14ac:dyDescent="0.25">
      <c r="C59" s="1" t="s">
        <v>261</v>
      </c>
      <c r="F59" s="61">
        <f>G58/$G$59</f>
        <v>0</v>
      </c>
      <c r="G59" s="1">
        <f>SUM(G54:G58)</f>
        <v>107</v>
      </c>
    </row>
    <row r="62" spans="1:7" x14ac:dyDescent="0.25">
      <c r="C62" s="245"/>
      <c r="D62" s="245"/>
      <c r="E62" s="245"/>
      <c r="F62" s="245"/>
      <c r="G62" s="245"/>
    </row>
    <row r="63" spans="1:7" x14ac:dyDescent="0.25">
      <c r="C63" s="245"/>
      <c r="D63" s="245"/>
      <c r="E63" s="245"/>
      <c r="F63" s="245"/>
      <c r="G63" s="245"/>
    </row>
    <row r="64" spans="1:7" x14ac:dyDescent="0.25">
      <c r="C64" s="245"/>
      <c r="D64" s="245"/>
      <c r="E64" s="245"/>
      <c r="F64" s="245"/>
      <c r="G64" s="245"/>
    </row>
    <row r="65" spans="1:7" x14ac:dyDescent="0.25">
      <c r="C65" s="245"/>
      <c r="D65" s="245"/>
      <c r="E65" s="245"/>
      <c r="F65" s="245"/>
      <c r="G65" s="245"/>
    </row>
    <row r="66" spans="1:7" x14ac:dyDescent="0.25">
      <c r="C66" s="245"/>
      <c r="D66" s="245"/>
      <c r="E66" s="245"/>
      <c r="F66" s="245"/>
      <c r="G66" s="245"/>
    </row>
    <row r="67" spans="1:7" x14ac:dyDescent="0.25">
      <c r="C67" s="245"/>
      <c r="D67" s="245"/>
      <c r="E67" s="245"/>
      <c r="F67" s="245"/>
      <c r="G67" s="245"/>
    </row>
    <row r="68" spans="1:7" x14ac:dyDescent="0.25">
      <c r="C68" s="245"/>
      <c r="D68" s="245"/>
      <c r="E68" s="245"/>
      <c r="F68" s="245"/>
      <c r="G68" s="245"/>
    </row>
    <row r="69" spans="1:7" ht="13" x14ac:dyDescent="0.25">
      <c r="C69" s="58"/>
      <c r="D69" s="59"/>
    </row>
    <row r="77" spans="1:7" x14ac:dyDescent="0.25">
      <c r="A77" s="21" t="s">
        <v>192</v>
      </c>
    </row>
    <row r="78" spans="1:7" x14ac:dyDescent="0.25">
      <c r="A78" s="37" t="s">
        <v>393</v>
      </c>
    </row>
  </sheetData>
  <sortState ref="B7:D13">
    <sortCondition descending="1" ref="C7:C13"/>
  </sortState>
  <mergeCells count="3">
    <mergeCell ref="A2:C2"/>
    <mergeCell ref="A25:C25"/>
    <mergeCell ref="A51:C51"/>
  </mergeCells>
  <hyperlinks>
    <hyperlink ref="A2:C2" location="TOC!A1" display="Return to Table of Contents"/>
    <hyperlink ref="A25:C25" location="TOC!A1" display="Return to Table of Contents"/>
    <hyperlink ref="A51:C51" location="TOC!A1" display="Return to Table of Contents"/>
  </hyperlinks>
  <pageMargins left="0.25" right="0.25" top="0.75" bottom="0.75" header="0.3" footer="0.3"/>
  <pageSetup scale="68" orientation="portrait" horizontalDpi="1200" verticalDpi="1200" r:id="rId1"/>
  <headerFooter>
    <oddHeader>&amp;L&amp;"Arial,Bold"2018-19 &amp;"Arial,Bold Italic"Survey of Allied Dental Education&amp;"Arial,Bold"
Report 3 - Dental Laboratory Technology Education Programs</oddHeader>
  </headerFooter>
  <rowBreaks count="1" manualBreakCount="1">
    <brk id="48" max="1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zoomScaleNormal="100" workbookViewId="0"/>
  </sheetViews>
  <sheetFormatPr defaultColWidth="9.1796875" defaultRowHeight="12.5" x14ac:dyDescent="0.25"/>
  <cols>
    <col min="1" max="1" width="5.81640625" style="88" customWidth="1"/>
    <col min="2" max="2" width="63.54296875" style="88" customWidth="1"/>
    <col min="3" max="5" width="10.54296875" style="88" customWidth="1"/>
    <col min="6" max="13" width="9.1796875" style="88"/>
    <col min="14" max="14" width="31.81640625" style="88" customWidth="1"/>
    <col min="15" max="16384" width="9.1796875" style="88"/>
  </cols>
  <sheetData>
    <row r="1" spans="1:17" ht="13" x14ac:dyDescent="0.3">
      <c r="A1" s="91" t="s">
        <v>346</v>
      </c>
      <c r="B1" s="153"/>
      <c r="C1" s="153"/>
      <c r="D1" s="153"/>
      <c r="E1" s="153"/>
    </row>
    <row r="2" spans="1:17" x14ac:dyDescent="0.25">
      <c r="A2" s="257" t="s">
        <v>6</v>
      </c>
      <c r="B2" s="257"/>
    </row>
    <row r="3" spans="1:17" ht="39" x14ac:dyDescent="0.3">
      <c r="A3" s="67" t="s">
        <v>78</v>
      </c>
      <c r="B3" s="154" t="s">
        <v>79</v>
      </c>
      <c r="C3" s="67" t="s">
        <v>270</v>
      </c>
      <c r="D3" s="67" t="s">
        <v>271</v>
      </c>
      <c r="E3" s="67" t="s">
        <v>272</v>
      </c>
      <c r="M3" s="141"/>
      <c r="N3" s="141"/>
      <c r="O3" s="141"/>
      <c r="P3" s="141"/>
      <c r="Q3" s="141"/>
    </row>
    <row r="4" spans="1:17" x14ac:dyDescent="0.25">
      <c r="A4" s="70" t="s">
        <v>86</v>
      </c>
      <c r="B4" s="189" t="s">
        <v>87</v>
      </c>
      <c r="C4" s="70">
        <v>1</v>
      </c>
      <c r="D4" s="70">
        <v>2</v>
      </c>
      <c r="E4" s="70">
        <v>3</v>
      </c>
    </row>
    <row r="5" spans="1:17" x14ac:dyDescent="0.25">
      <c r="A5" s="162" t="s">
        <v>90</v>
      </c>
      <c r="B5" s="27" t="s">
        <v>91</v>
      </c>
      <c r="C5" s="162">
        <v>2</v>
      </c>
      <c r="D5" s="162">
        <v>4</v>
      </c>
      <c r="E5" s="162">
        <v>6</v>
      </c>
    </row>
    <row r="6" spans="1:17" x14ac:dyDescent="0.25">
      <c r="A6" s="70" t="s">
        <v>90</v>
      </c>
      <c r="B6" s="189" t="s">
        <v>93</v>
      </c>
      <c r="C6" s="70">
        <v>3</v>
      </c>
      <c r="D6" s="70">
        <v>3</v>
      </c>
      <c r="E6" s="70">
        <v>6</v>
      </c>
    </row>
    <row r="7" spans="1:17" x14ac:dyDescent="0.25">
      <c r="A7" s="162" t="s">
        <v>94</v>
      </c>
      <c r="B7" s="27" t="s">
        <v>95</v>
      </c>
      <c r="C7" s="162">
        <v>2</v>
      </c>
      <c r="D7" s="162">
        <v>1</v>
      </c>
      <c r="E7" s="162">
        <v>3</v>
      </c>
    </row>
    <row r="8" spans="1:17" x14ac:dyDescent="0.25">
      <c r="A8" s="70" t="s">
        <v>96</v>
      </c>
      <c r="B8" s="189" t="s">
        <v>97</v>
      </c>
      <c r="C8" s="70">
        <v>2</v>
      </c>
      <c r="D8" s="70">
        <v>5</v>
      </c>
      <c r="E8" s="70">
        <v>7</v>
      </c>
    </row>
    <row r="9" spans="1:17" x14ac:dyDescent="0.25">
      <c r="A9" s="162" t="s">
        <v>98</v>
      </c>
      <c r="B9" s="27" t="s">
        <v>99</v>
      </c>
      <c r="C9" s="162">
        <v>2</v>
      </c>
      <c r="D9" s="162">
        <v>0</v>
      </c>
      <c r="E9" s="162">
        <v>2</v>
      </c>
    </row>
    <row r="10" spans="1:17" x14ac:dyDescent="0.25">
      <c r="A10" s="70" t="s">
        <v>100</v>
      </c>
      <c r="B10" s="189" t="s">
        <v>101</v>
      </c>
      <c r="C10" s="70">
        <v>5</v>
      </c>
      <c r="D10" s="70">
        <v>0</v>
      </c>
      <c r="E10" s="70">
        <v>5</v>
      </c>
    </row>
    <row r="11" spans="1:17" x14ac:dyDescent="0.25">
      <c r="A11" s="162" t="s">
        <v>102</v>
      </c>
      <c r="B11" s="27" t="s">
        <v>103</v>
      </c>
      <c r="C11" s="162">
        <v>1</v>
      </c>
      <c r="D11" s="162">
        <v>2</v>
      </c>
      <c r="E11" s="162">
        <v>3</v>
      </c>
    </row>
    <row r="12" spans="1:17" x14ac:dyDescent="0.25">
      <c r="A12" s="70" t="s">
        <v>104</v>
      </c>
      <c r="B12" s="189" t="s">
        <v>105</v>
      </c>
      <c r="C12" s="70">
        <v>2</v>
      </c>
      <c r="D12" s="70">
        <v>7</v>
      </c>
      <c r="E12" s="70">
        <v>9</v>
      </c>
    </row>
    <row r="13" spans="1:17" x14ac:dyDescent="0.25">
      <c r="A13" s="162" t="s">
        <v>104</v>
      </c>
      <c r="B13" s="27" t="s">
        <v>106</v>
      </c>
      <c r="C13" s="162">
        <v>7</v>
      </c>
      <c r="D13" s="162">
        <v>15</v>
      </c>
      <c r="E13" s="162">
        <v>22</v>
      </c>
    </row>
    <row r="14" spans="1:17" x14ac:dyDescent="0.25">
      <c r="A14" s="70" t="s">
        <v>107</v>
      </c>
      <c r="B14" s="189" t="s">
        <v>108</v>
      </c>
      <c r="C14" s="70">
        <v>3</v>
      </c>
      <c r="D14" s="70">
        <v>1</v>
      </c>
      <c r="E14" s="70">
        <v>4</v>
      </c>
    </row>
    <row r="15" spans="1:17" x14ac:dyDescent="0.25">
      <c r="A15" s="162" t="s">
        <v>109</v>
      </c>
      <c r="B15" s="27" t="s">
        <v>110</v>
      </c>
      <c r="C15" s="162">
        <v>2</v>
      </c>
      <c r="D15" s="162">
        <v>3</v>
      </c>
      <c r="E15" s="162">
        <v>5</v>
      </c>
    </row>
    <row r="16" spans="1:17" x14ac:dyDescent="0.25">
      <c r="A16" s="70" t="s">
        <v>111</v>
      </c>
      <c r="B16" s="189" t="s">
        <v>112</v>
      </c>
      <c r="C16" s="70">
        <v>30</v>
      </c>
      <c r="D16" s="70">
        <v>0</v>
      </c>
      <c r="E16" s="70">
        <v>30</v>
      </c>
    </row>
    <row r="17" spans="1:5" ht="13" thickBot="1" x14ac:dyDescent="0.3">
      <c r="A17" s="74" t="s">
        <v>113</v>
      </c>
      <c r="B17" s="190" t="s">
        <v>114</v>
      </c>
      <c r="C17" s="74">
        <v>2</v>
      </c>
      <c r="D17" s="74">
        <v>0</v>
      </c>
      <c r="E17" s="74">
        <v>2</v>
      </c>
    </row>
    <row r="18" spans="1:5" ht="13" x14ac:dyDescent="0.3">
      <c r="A18" s="191"/>
      <c r="B18" s="192" t="s">
        <v>161</v>
      </c>
      <c r="C18" s="196">
        <f>SUM(C4:C17)</f>
        <v>64</v>
      </c>
      <c r="D18" s="196">
        <f>SUM(D4:D17)</f>
        <v>43</v>
      </c>
      <c r="E18" s="196">
        <f>SUM(E4:E17)</f>
        <v>107</v>
      </c>
    </row>
    <row r="19" spans="1:5" ht="13.5" thickBot="1" x14ac:dyDescent="0.35">
      <c r="A19" s="193"/>
      <c r="B19" s="194" t="s">
        <v>213</v>
      </c>
      <c r="C19" s="195">
        <f>(C18/$E18)*100</f>
        <v>59.813084112149525</v>
      </c>
      <c r="D19" s="195">
        <f>(D18/$E18)*100</f>
        <v>40.186915887850468</v>
      </c>
      <c r="E19" s="195">
        <f>(E18/$E18)*100</f>
        <v>100</v>
      </c>
    </row>
    <row r="20" spans="1:5" ht="13" thickTop="1" x14ac:dyDescent="0.25"/>
    <row r="21" spans="1:5" x14ac:dyDescent="0.25">
      <c r="A21" s="21" t="s">
        <v>192</v>
      </c>
    </row>
    <row r="22" spans="1:5" x14ac:dyDescent="0.25">
      <c r="A22" s="22" t="s">
        <v>393</v>
      </c>
    </row>
  </sheetData>
  <mergeCells count="1">
    <mergeCell ref="A2:B2"/>
  </mergeCells>
  <hyperlinks>
    <hyperlink ref="A2:B2" location="TOC!A1" display="Return to Table of Contents"/>
  </hyperlinks>
  <pageMargins left="0.25" right="0.25" top="0.75" bottom="0.75" header="0.3" footer="0.3"/>
  <pageSetup orientation="portrait" r:id="rId1"/>
  <headerFooter>
    <oddHeader>&amp;L&amp;"Arial,Bold"2018-19&amp;"Arial,Regular" &amp;"Arial,Bold Italic"Survey of Allied Dental Education&amp;"Arial,Regular"
&amp;"Arial,Bold"Report 3: Dental Laboratory Technology Education Programs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workbookViewId="0">
      <pane ySplit="3" topLeftCell="A4" activePane="bottomLeft" state="frozen"/>
      <selection pane="bottomLeft"/>
    </sheetView>
  </sheetViews>
  <sheetFormatPr defaultColWidth="9.1796875" defaultRowHeight="12.5" x14ac:dyDescent="0.25"/>
  <cols>
    <col min="1" max="1" width="5.54296875" style="66" customWidth="1"/>
    <col min="2" max="2" width="60.54296875" style="66" customWidth="1"/>
    <col min="3" max="3" width="12.54296875" style="66" customWidth="1"/>
    <col min="4" max="4" width="13.54296875" style="66" customWidth="1"/>
    <col min="5" max="5" width="12.54296875" style="66" customWidth="1"/>
    <col min="6" max="6" width="14.54296875" style="66" customWidth="1"/>
    <col min="7" max="7" width="14.1796875" style="66" customWidth="1"/>
    <col min="8" max="8" width="14.81640625" style="66" customWidth="1"/>
    <col min="9" max="9" width="13.81640625" style="66" customWidth="1"/>
    <col min="10" max="10" width="12.54296875" style="66" customWidth="1"/>
    <col min="11" max="11" width="13.54296875" style="66" customWidth="1"/>
    <col min="12" max="16384" width="9.1796875" style="66"/>
  </cols>
  <sheetData>
    <row r="1" spans="1:11" ht="13" x14ac:dyDescent="0.3">
      <c r="A1" s="65" t="s">
        <v>344</v>
      </c>
    </row>
    <row r="2" spans="1:11" x14ac:dyDescent="0.25">
      <c r="A2" s="257" t="s">
        <v>6</v>
      </c>
      <c r="B2" s="257"/>
    </row>
    <row r="3" spans="1:11" ht="37.5" customHeight="1" x14ac:dyDescent="0.3">
      <c r="A3" s="67" t="s">
        <v>78</v>
      </c>
      <c r="B3" s="154" t="s">
        <v>79</v>
      </c>
      <c r="C3" s="161" t="s">
        <v>273</v>
      </c>
      <c r="D3" s="161" t="s">
        <v>274</v>
      </c>
      <c r="E3" s="161" t="s">
        <v>275</v>
      </c>
      <c r="F3" s="161" t="s">
        <v>276</v>
      </c>
      <c r="G3" s="161" t="s">
        <v>277</v>
      </c>
      <c r="H3" s="161" t="s">
        <v>278</v>
      </c>
      <c r="I3" s="161" t="s">
        <v>279</v>
      </c>
      <c r="J3" s="161" t="s">
        <v>280</v>
      </c>
      <c r="K3" s="161" t="s">
        <v>281</v>
      </c>
    </row>
    <row r="4" spans="1:11" x14ac:dyDescent="0.25">
      <c r="A4" s="70" t="s">
        <v>86</v>
      </c>
      <c r="B4" s="71" t="s">
        <v>87</v>
      </c>
      <c r="C4" s="70" t="s">
        <v>88</v>
      </c>
      <c r="D4" s="70" t="s">
        <v>88</v>
      </c>
      <c r="E4" s="70" t="s">
        <v>92</v>
      </c>
      <c r="F4" s="70" t="s">
        <v>88</v>
      </c>
      <c r="G4" s="70" t="s">
        <v>88</v>
      </c>
      <c r="H4" s="70" t="s">
        <v>88</v>
      </c>
      <c r="I4" s="70" t="s">
        <v>88</v>
      </c>
      <c r="J4" s="70" t="s">
        <v>88</v>
      </c>
      <c r="K4" s="70" t="s">
        <v>88</v>
      </c>
    </row>
    <row r="5" spans="1:11" x14ac:dyDescent="0.25">
      <c r="A5" s="72" t="s">
        <v>90</v>
      </c>
      <c r="B5" s="73" t="s">
        <v>91</v>
      </c>
      <c r="C5" s="72" t="s">
        <v>88</v>
      </c>
      <c r="D5" s="72" t="s">
        <v>88</v>
      </c>
      <c r="E5" s="72" t="s">
        <v>92</v>
      </c>
      <c r="F5" s="72" t="s">
        <v>88</v>
      </c>
      <c r="G5" s="72" t="s">
        <v>88</v>
      </c>
      <c r="H5" s="72" t="s">
        <v>88</v>
      </c>
      <c r="I5" s="72" t="s">
        <v>92</v>
      </c>
      <c r="J5" s="72" t="s">
        <v>92</v>
      </c>
      <c r="K5" s="72" t="s">
        <v>88</v>
      </c>
    </row>
    <row r="6" spans="1:11" x14ac:dyDescent="0.25">
      <c r="A6" s="70" t="s">
        <v>90</v>
      </c>
      <c r="B6" s="71" t="s">
        <v>93</v>
      </c>
      <c r="C6" s="70" t="s">
        <v>88</v>
      </c>
      <c r="D6" s="70" t="s">
        <v>88</v>
      </c>
      <c r="E6" s="70" t="s">
        <v>88</v>
      </c>
      <c r="F6" s="70" t="s">
        <v>88</v>
      </c>
      <c r="G6" s="70" t="s">
        <v>88</v>
      </c>
      <c r="H6" s="70" t="s">
        <v>88</v>
      </c>
      <c r="I6" s="70" t="s">
        <v>88</v>
      </c>
      <c r="J6" s="70" t="s">
        <v>88</v>
      </c>
      <c r="K6" s="70" t="s">
        <v>88</v>
      </c>
    </row>
    <row r="7" spans="1:11" x14ac:dyDescent="0.25">
      <c r="A7" s="72" t="s">
        <v>94</v>
      </c>
      <c r="B7" s="73" t="s">
        <v>95</v>
      </c>
      <c r="C7" s="72" t="s">
        <v>88</v>
      </c>
      <c r="D7" s="72" t="s">
        <v>88</v>
      </c>
      <c r="E7" s="72" t="s">
        <v>88</v>
      </c>
      <c r="F7" s="72" t="s">
        <v>88</v>
      </c>
      <c r="G7" s="72" t="s">
        <v>88</v>
      </c>
      <c r="H7" s="72" t="s">
        <v>88</v>
      </c>
      <c r="I7" s="72" t="s">
        <v>88</v>
      </c>
      <c r="J7" s="72" t="s">
        <v>88</v>
      </c>
      <c r="K7" s="72" t="s">
        <v>88</v>
      </c>
    </row>
    <row r="8" spans="1:11" x14ac:dyDescent="0.25">
      <c r="A8" s="70" t="s">
        <v>96</v>
      </c>
      <c r="B8" s="71" t="s">
        <v>97</v>
      </c>
      <c r="C8" s="70" t="s">
        <v>88</v>
      </c>
      <c r="D8" s="70" t="s">
        <v>88</v>
      </c>
      <c r="E8" s="70" t="s">
        <v>92</v>
      </c>
      <c r="F8" s="70" t="s">
        <v>88</v>
      </c>
      <c r="G8" s="70" t="s">
        <v>88</v>
      </c>
      <c r="H8" s="70" t="s">
        <v>88</v>
      </c>
      <c r="I8" s="70" t="s">
        <v>92</v>
      </c>
      <c r="J8" s="70" t="s">
        <v>92</v>
      </c>
      <c r="K8" s="70" t="s">
        <v>88</v>
      </c>
    </row>
    <row r="9" spans="1:11" x14ac:dyDescent="0.25">
      <c r="A9" s="72" t="s">
        <v>98</v>
      </c>
      <c r="B9" s="73" t="s">
        <v>99</v>
      </c>
      <c r="C9" s="72" t="s">
        <v>88</v>
      </c>
      <c r="D9" s="72" t="s">
        <v>88</v>
      </c>
      <c r="E9" s="72" t="s">
        <v>88</v>
      </c>
      <c r="F9" s="72" t="s">
        <v>88</v>
      </c>
      <c r="G9" s="72" t="s">
        <v>88</v>
      </c>
      <c r="H9" s="72" t="s">
        <v>88</v>
      </c>
      <c r="I9" s="72" t="s">
        <v>88</v>
      </c>
      <c r="J9" s="72" t="s">
        <v>88</v>
      </c>
      <c r="K9" s="72" t="s">
        <v>88</v>
      </c>
    </row>
    <row r="10" spans="1:11" x14ac:dyDescent="0.25">
      <c r="A10" s="70" t="s">
        <v>100</v>
      </c>
      <c r="B10" s="71" t="s">
        <v>101</v>
      </c>
      <c r="C10" s="70" t="s">
        <v>88</v>
      </c>
      <c r="D10" s="70" t="s">
        <v>88</v>
      </c>
      <c r="E10" s="70" t="s">
        <v>88</v>
      </c>
      <c r="F10" s="70" t="s">
        <v>88</v>
      </c>
      <c r="G10" s="70" t="s">
        <v>88</v>
      </c>
      <c r="H10" s="70" t="s">
        <v>88</v>
      </c>
      <c r="I10" s="70" t="s">
        <v>88</v>
      </c>
      <c r="J10" s="70" t="s">
        <v>88</v>
      </c>
      <c r="K10" s="70" t="s">
        <v>92</v>
      </c>
    </row>
    <row r="11" spans="1:11" x14ac:dyDescent="0.25">
      <c r="A11" s="72" t="s">
        <v>102</v>
      </c>
      <c r="B11" s="73" t="s">
        <v>103</v>
      </c>
      <c r="C11" s="72" t="s">
        <v>88</v>
      </c>
      <c r="D11" s="72" t="s">
        <v>88</v>
      </c>
      <c r="E11" s="72" t="s">
        <v>88</v>
      </c>
      <c r="F11" s="72" t="s">
        <v>88</v>
      </c>
      <c r="G11" s="72" t="s">
        <v>88</v>
      </c>
      <c r="H11" s="72" t="s">
        <v>88</v>
      </c>
      <c r="I11" s="72" t="s">
        <v>88</v>
      </c>
      <c r="J11" s="72" t="s">
        <v>88</v>
      </c>
      <c r="K11" s="72" t="s">
        <v>88</v>
      </c>
    </row>
    <row r="12" spans="1:11" x14ac:dyDescent="0.25">
      <c r="A12" s="70" t="s">
        <v>104</v>
      </c>
      <c r="B12" s="71" t="s">
        <v>105</v>
      </c>
      <c r="C12" s="70" t="s">
        <v>88</v>
      </c>
      <c r="D12" s="70" t="s">
        <v>88</v>
      </c>
      <c r="E12" s="70" t="s">
        <v>88</v>
      </c>
      <c r="F12" s="70" t="s">
        <v>88</v>
      </c>
      <c r="G12" s="70" t="s">
        <v>92</v>
      </c>
      <c r="H12" s="70" t="s">
        <v>88</v>
      </c>
      <c r="I12" s="70" t="s">
        <v>88</v>
      </c>
      <c r="J12" s="70" t="s">
        <v>88</v>
      </c>
      <c r="K12" s="70" t="s">
        <v>88</v>
      </c>
    </row>
    <row r="13" spans="1:11" x14ac:dyDescent="0.25">
      <c r="A13" s="72" t="s">
        <v>104</v>
      </c>
      <c r="B13" s="73" t="s">
        <v>106</v>
      </c>
      <c r="C13" s="72" t="s">
        <v>88</v>
      </c>
      <c r="D13" s="72" t="s">
        <v>88</v>
      </c>
      <c r="E13" s="72" t="s">
        <v>88</v>
      </c>
      <c r="F13" s="72" t="s">
        <v>88</v>
      </c>
      <c r="G13" s="72" t="s">
        <v>88</v>
      </c>
      <c r="H13" s="72" t="s">
        <v>88</v>
      </c>
      <c r="I13" s="72" t="s">
        <v>88</v>
      </c>
      <c r="J13" s="72" t="s">
        <v>88</v>
      </c>
      <c r="K13" s="72" t="s">
        <v>88</v>
      </c>
    </row>
    <row r="14" spans="1:11" x14ac:dyDescent="0.25">
      <c r="A14" s="70" t="s">
        <v>107</v>
      </c>
      <c r="B14" s="71" t="s">
        <v>108</v>
      </c>
      <c r="C14" s="70" t="s">
        <v>88</v>
      </c>
      <c r="D14" s="70" t="s">
        <v>88</v>
      </c>
      <c r="E14" s="70" t="s">
        <v>88</v>
      </c>
      <c r="F14" s="70" t="s">
        <v>88</v>
      </c>
      <c r="G14" s="70" t="s">
        <v>88</v>
      </c>
      <c r="H14" s="70" t="s">
        <v>88</v>
      </c>
      <c r="I14" s="70" t="s">
        <v>88</v>
      </c>
      <c r="J14" s="70" t="s">
        <v>88</v>
      </c>
      <c r="K14" s="70" t="s">
        <v>88</v>
      </c>
    </row>
    <row r="15" spans="1:11" x14ac:dyDescent="0.25">
      <c r="A15" s="72" t="s">
        <v>109</v>
      </c>
      <c r="B15" s="73" t="s">
        <v>110</v>
      </c>
      <c r="C15" s="72" t="s">
        <v>88</v>
      </c>
      <c r="D15" s="72" t="s">
        <v>88</v>
      </c>
      <c r="E15" s="72" t="s">
        <v>92</v>
      </c>
      <c r="F15" s="72" t="s">
        <v>88</v>
      </c>
      <c r="G15" s="72" t="s">
        <v>88</v>
      </c>
      <c r="H15" s="72" t="s">
        <v>88</v>
      </c>
      <c r="I15" s="72" t="s">
        <v>88</v>
      </c>
      <c r="J15" s="72" t="s">
        <v>88</v>
      </c>
      <c r="K15" s="72" t="s">
        <v>88</v>
      </c>
    </row>
    <row r="16" spans="1:11" x14ac:dyDescent="0.25">
      <c r="A16" s="70" t="s">
        <v>111</v>
      </c>
      <c r="B16" s="71" t="s">
        <v>112</v>
      </c>
      <c r="C16" s="70" t="s">
        <v>88</v>
      </c>
      <c r="D16" s="70" t="s">
        <v>88</v>
      </c>
      <c r="E16" s="70" t="s">
        <v>88</v>
      </c>
      <c r="F16" s="70" t="s">
        <v>88</v>
      </c>
      <c r="G16" s="70" t="s">
        <v>88</v>
      </c>
      <c r="H16" s="70" t="s">
        <v>88</v>
      </c>
      <c r="I16" s="70" t="s">
        <v>88</v>
      </c>
      <c r="J16" s="70" t="s">
        <v>88</v>
      </c>
      <c r="K16" s="70" t="s">
        <v>92</v>
      </c>
    </row>
    <row r="17" spans="1:11" ht="13" thickBot="1" x14ac:dyDescent="0.3">
      <c r="A17" s="162" t="s">
        <v>113</v>
      </c>
      <c r="B17" s="163" t="s">
        <v>114</v>
      </c>
      <c r="C17" s="162" t="s">
        <v>88</v>
      </c>
      <c r="D17" s="162" t="s">
        <v>88</v>
      </c>
      <c r="E17" s="162" t="s">
        <v>88</v>
      </c>
      <c r="F17" s="162" t="s">
        <v>88</v>
      </c>
      <c r="G17" s="162" t="s">
        <v>88</v>
      </c>
      <c r="H17" s="162" t="s">
        <v>88</v>
      </c>
      <c r="I17" s="162" t="s">
        <v>88</v>
      </c>
      <c r="J17" s="162" t="s">
        <v>88</v>
      </c>
      <c r="K17" s="162" t="s">
        <v>88</v>
      </c>
    </row>
    <row r="18" spans="1:11" ht="13.5" thickBot="1" x14ac:dyDescent="0.35">
      <c r="A18" s="197"/>
      <c r="B18" s="165" t="s">
        <v>115</v>
      </c>
      <c r="C18" s="164">
        <f t="shared" ref="C18:K18" si="0">COUNTIF(C4:C17,"YES")</f>
        <v>0</v>
      </c>
      <c r="D18" s="164">
        <f t="shared" si="0"/>
        <v>0</v>
      </c>
      <c r="E18" s="164">
        <f t="shared" si="0"/>
        <v>4</v>
      </c>
      <c r="F18" s="164">
        <f t="shared" si="0"/>
        <v>0</v>
      </c>
      <c r="G18" s="164">
        <f t="shared" si="0"/>
        <v>1</v>
      </c>
      <c r="H18" s="164">
        <f t="shared" si="0"/>
        <v>0</v>
      </c>
      <c r="I18" s="164">
        <f t="shared" si="0"/>
        <v>2</v>
      </c>
      <c r="J18" s="164">
        <f t="shared" si="0"/>
        <v>2</v>
      </c>
      <c r="K18" s="164">
        <f t="shared" si="0"/>
        <v>2</v>
      </c>
    </row>
    <row r="20" spans="1:11" x14ac:dyDescent="0.25">
      <c r="A20" s="21" t="s">
        <v>192</v>
      </c>
    </row>
    <row r="21" spans="1:11" x14ac:dyDescent="0.25">
      <c r="A21" s="22" t="s">
        <v>393</v>
      </c>
    </row>
  </sheetData>
  <mergeCells count="1">
    <mergeCell ref="A2:B2"/>
  </mergeCells>
  <hyperlinks>
    <hyperlink ref="A2:B2" location="TOC!A1" display="Return to Table of Contents"/>
  </hyperlinks>
  <pageMargins left="0.25" right="0.25" top="0.75" bottom="0.75" header="0.3" footer="0.3"/>
  <pageSetup scale="72" fitToHeight="0" orientation="landscape" horizontalDpi="4294967295" verticalDpi="4294967295" r:id="rId1"/>
  <headerFooter>
    <oddHeader>&amp;L&amp;"Arial,Bold"2018-19 &amp;"Arial,Bold Italic"Survey of Allied Dental Education&amp;"Arial,Bold"
Report 3: Dental Laboratory Technology Education Programs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Normal="100" workbookViewId="0">
      <selection sqref="A1:B1"/>
    </sheetView>
  </sheetViews>
  <sheetFormatPr defaultColWidth="9.1796875" defaultRowHeight="12.5" x14ac:dyDescent="0.25"/>
  <cols>
    <col min="1" max="1" width="5.54296875" style="88" customWidth="1"/>
    <col min="2" max="2" width="60.54296875" style="88" customWidth="1"/>
    <col min="3" max="3" width="11" style="88" customWidth="1"/>
    <col min="4" max="4" width="12" style="88" customWidth="1"/>
    <col min="5" max="6" width="11" style="88" customWidth="1"/>
    <col min="7" max="8" width="11.81640625" style="88" customWidth="1"/>
    <col min="9" max="16" width="11" style="88" customWidth="1"/>
    <col min="17" max="17" width="13.81640625" style="88" customWidth="1"/>
    <col min="18" max="18" width="11.54296875" style="88" customWidth="1"/>
    <col min="19" max="19" width="11" style="88" customWidth="1"/>
    <col min="20" max="16384" width="9.1796875" style="88"/>
  </cols>
  <sheetData>
    <row r="1" spans="1:19" ht="25.5" customHeight="1" x14ac:dyDescent="0.3">
      <c r="A1" s="271" t="s">
        <v>345</v>
      </c>
      <c r="B1" s="271"/>
    </row>
    <row r="2" spans="1:19" x14ac:dyDescent="0.25">
      <c r="A2" s="257" t="s">
        <v>6</v>
      </c>
      <c r="B2" s="257"/>
    </row>
    <row r="3" spans="1:19" ht="26.25" customHeight="1" x14ac:dyDescent="0.3">
      <c r="A3" s="67"/>
      <c r="B3" s="154"/>
      <c r="C3" s="259" t="s">
        <v>283</v>
      </c>
      <c r="D3" s="259"/>
      <c r="E3" s="80"/>
      <c r="F3" s="80"/>
      <c r="G3" s="80"/>
      <c r="H3" s="80"/>
      <c r="I3" s="80"/>
      <c r="J3" s="67"/>
      <c r="K3" s="259" t="s">
        <v>284</v>
      </c>
      <c r="L3" s="259"/>
      <c r="M3" s="259"/>
      <c r="N3" s="80"/>
      <c r="O3" s="80"/>
      <c r="P3" s="80"/>
      <c r="Q3" s="80"/>
      <c r="R3" s="80"/>
      <c r="S3" s="80"/>
    </row>
    <row r="4" spans="1:19" ht="56.5" customHeight="1" x14ac:dyDescent="0.3">
      <c r="A4" s="67" t="s">
        <v>78</v>
      </c>
      <c r="B4" s="154" t="s">
        <v>79</v>
      </c>
      <c r="C4" s="80" t="s">
        <v>285</v>
      </c>
      <c r="D4" s="80" t="s">
        <v>286</v>
      </c>
      <c r="E4" s="80" t="s">
        <v>287</v>
      </c>
      <c r="F4" s="80" t="s">
        <v>288</v>
      </c>
      <c r="G4" s="80" t="s">
        <v>289</v>
      </c>
      <c r="H4" s="80" t="s">
        <v>290</v>
      </c>
      <c r="I4" s="80" t="s">
        <v>291</v>
      </c>
      <c r="J4" s="80" t="s">
        <v>292</v>
      </c>
      <c r="K4" s="80" t="s">
        <v>293</v>
      </c>
      <c r="L4" s="80" t="s">
        <v>294</v>
      </c>
      <c r="M4" s="80" t="s">
        <v>295</v>
      </c>
      <c r="N4" s="80" t="s">
        <v>296</v>
      </c>
      <c r="O4" s="80" t="s">
        <v>297</v>
      </c>
      <c r="P4" s="80" t="s">
        <v>298</v>
      </c>
      <c r="Q4" s="80" t="s">
        <v>299</v>
      </c>
      <c r="R4" s="80" t="s">
        <v>300</v>
      </c>
      <c r="S4" s="80" t="s">
        <v>301</v>
      </c>
    </row>
    <row r="5" spans="1:19" x14ac:dyDescent="0.25">
      <c r="A5" s="70" t="s">
        <v>86</v>
      </c>
      <c r="B5" s="71" t="s">
        <v>87</v>
      </c>
      <c r="C5" s="70" t="s">
        <v>88</v>
      </c>
      <c r="D5" s="70" t="s">
        <v>88</v>
      </c>
      <c r="E5" s="70" t="s">
        <v>88</v>
      </c>
      <c r="F5" s="70" t="s">
        <v>88</v>
      </c>
      <c r="G5" s="70" t="s">
        <v>88</v>
      </c>
      <c r="H5" s="70" t="s">
        <v>88</v>
      </c>
      <c r="I5" s="70" t="s">
        <v>88</v>
      </c>
      <c r="J5" s="70" t="s">
        <v>88</v>
      </c>
      <c r="K5" s="70" t="s">
        <v>88</v>
      </c>
      <c r="L5" s="70" t="s">
        <v>88</v>
      </c>
      <c r="M5" s="70" t="s">
        <v>88</v>
      </c>
      <c r="N5" s="70" t="s">
        <v>88</v>
      </c>
      <c r="O5" s="70" t="s">
        <v>88</v>
      </c>
      <c r="P5" s="70" t="s">
        <v>88</v>
      </c>
      <c r="Q5" s="70" t="s">
        <v>88</v>
      </c>
      <c r="R5" s="70" t="s">
        <v>88</v>
      </c>
      <c r="S5" s="70" t="s">
        <v>88</v>
      </c>
    </row>
    <row r="6" spans="1:19" x14ac:dyDescent="0.25">
      <c r="A6" s="72" t="s">
        <v>90</v>
      </c>
      <c r="B6" s="73" t="s">
        <v>91</v>
      </c>
      <c r="C6" s="72" t="s">
        <v>88</v>
      </c>
      <c r="D6" s="72" t="s">
        <v>88</v>
      </c>
      <c r="E6" s="72" t="s">
        <v>88</v>
      </c>
      <c r="F6" s="72" t="s">
        <v>88</v>
      </c>
      <c r="G6" s="72" t="s">
        <v>88</v>
      </c>
      <c r="H6" s="72" t="s">
        <v>88</v>
      </c>
      <c r="I6" s="72" t="s">
        <v>88</v>
      </c>
      <c r="J6" s="72" t="s">
        <v>92</v>
      </c>
      <c r="K6" s="72" t="s">
        <v>88</v>
      </c>
      <c r="L6" s="72" t="s">
        <v>88</v>
      </c>
      <c r="M6" s="72" t="s">
        <v>88</v>
      </c>
      <c r="N6" s="72" t="s">
        <v>92</v>
      </c>
      <c r="O6" s="72" t="s">
        <v>92</v>
      </c>
      <c r="P6" s="72" t="s">
        <v>92</v>
      </c>
      <c r="Q6" s="72" t="s">
        <v>92</v>
      </c>
      <c r="R6" s="72" t="s">
        <v>88</v>
      </c>
      <c r="S6" s="72" t="s">
        <v>92</v>
      </c>
    </row>
    <row r="7" spans="1:19" x14ac:dyDescent="0.25">
      <c r="A7" s="70" t="s">
        <v>90</v>
      </c>
      <c r="B7" s="71" t="s">
        <v>93</v>
      </c>
      <c r="C7" s="70" t="s">
        <v>88</v>
      </c>
      <c r="D7" s="70" t="s">
        <v>88</v>
      </c>
      <c r="E7" s="70" t="s">
        <v>88</v>
      </c>
      <c r="F7" s="70" t="s">
        <v>88</v>
      </c>
      <c r="G7" s="70" t="s">
        <v>88</v>
      </c>
      <c r="H7" s="70" t="s">
        <v>88</v>
      </c>
      <c r="I7" s="70" t="s">
        <v>88</v>
      </c>
      <c r="J7" s="70" t="s">
        <v>88</v>
      </c>
      <c r="K7" s="70" t="s">
        <v>88</v>
      </c>
      <c r="L7" s="70" t="s">
        <v>88</v>
      </c>
      <c r="M7" s="70" t="s">
        <v>88</v>
      </c>
      <c r="N7" s="70" t="s">
        <v>88</v>
      </c>
      <c r="O7" s="70" t="s">
        <v>88</v>
      </c>
      <c r="P7" s="70" t="s">
        <v>88</v>
      </c>
      <c r="Q7" s="70" t="s">
        <v>88</v>
      </c>
      <c r="R7" s="70" t="s">
        <v>88</v>
      </c>
      <c r="S7" s="70" t="s">
        <v>88</v>
      </c>
    </row>
    <row r="8" spans="1:19" x14ac:dyDescent="0.25">
      <c r="A8" s="72" t="s">
        <v>94</v>
      </c>
      <c r="B8" s="73" t="s">
        <v>95</v>
      </c>
      <c r="C8" s="72" t="s">
        <v>88</v>
      </c>
      <c r="D8" s="72" t="s">
        <v>92</v>
      </c>
      <c r="E8" s="72" t="s">
        <v>88</v>
      </c>
      <c r="F8" s="72" t="s">
        <v>88</v>
      </c>
      <c r="G8" s="72" t="s">
        <v>88</v>
      </c>
      <c r="H8" s="72" t="s">
        <v>88</v>
      </c>
      <c r="I8" s="72" t="s">
        <v>88</v>
      </c>
      <c r="J8" s="72" t="s">
        <v>88</v>
      </c>
      <c r="K8" s="72" t="s">
        <v>88</v>
      </c>
      <c r="L8" s="72" t="s">
        <v>88</v>
      </c>
      <c r="M8" s="72" t="s">
        <v>88</v>
      </c>
      <c r="N8" s="72" t="s">
        <v>92</v>
      </c>
      <c r="O8" s="72" t="s">
        <v>92</v>
      </c>
      <c r="P8" s="72" t="s">
        <v>88</v>
      </c>
      <c r="Q8" s="72" t="s">
        <v>92</v>
      </c>
      <c r="R8" s="72" t="s">
        <v>88</v>
      </c>
      <c r="S8" s="72" t="s">
        <v>88</v>
      </c>
    </row>
    <row r="9" spans="1:19" x14ac:dyDescent="0.25">
      <c r="A9" s="70" t="s">
        <v>96</v>
      </c>
      <c r="B9" s="71" t="s">
        <v>97</v>
      </c>
      <c r="C9" s="70" t="s">
        <v>88</v>
      </c>
      <c r="D9" s="70" t="s">
        <v>88</v>
      </c>
      <c r="E9" s="70" t="s">
        <v>88</v>
      </c>
      <c r="F9" s="70" t="s">
        <v>88</v>
      </c>
      <c r="G9" s="70" t="s">
        <v>88</v>
      </c>
      <c r="H9" s="70" t="s">
        <v>88</v>
      </c>
      <c r="I9" s="70" t="s">
        <v>92</v>
      </c>
      <c r="J9" s="70" t="s">
        <v>92</v>
      </c>
      <c r="K9" s="70" t="s">
        <v>92</v>
      </c>
      <c r="L9" s="70" t="s">
        <v>88</v>
      </c>
      <c r="M9" s="70" t="s">
        <v>88</v>
      </c>
      <c r="N9" s="70" t="s">
        <v>92</v>
      </c>
      <c r="O9" s="70" t="s">
        <v>92</v>
      </c>
      <c r="P9" s="70" t="s">
        <v>88</v>
      </c>
      <c r="Q9" s="70" t="s">
        <v>92</v>
      </c>
      <c r="R9" s="70" t="s">
        <v>88</v>
      </c>
      <c r="S9" s="70" t="s">
        <v>92</v>
      </c>
    </row>
    <row r="10" spans="1:19" x14ac:dyDescent="0.25">
      <c r="A10" s="72" t="s">
        <v>98</v>
      </c>
      <c r="B10" s="73" t="s">
        <v>99</v>
      </c>
      <c r="C10" s="72" t="s">
        <v>88</v>
      </c>
      <c r="D10" s="72" t="s">
        <v>88</v>
      </c>
      <c r="E10" s="72" t="s">
        <v>88</v>
      </c>
      <c r="F10" s="72" t="s">
        <v>88</v>
      </c>
      <c r="G10" s="72" t="s">
        <v>88</v>
      </c>
      <c r="H10" s="72" t="s">
        <v>88</v>
      </c>
      <c r="I10" s="72" t="s">
        <v>88</v>
      </c>
      <c r="J10" s="72" t="s">
        <v>88</v>
      </c>
      <c r="K10" s="72" t="s">
        <v>88</v>
      </c>
      <c r="L10" s="72" t="s">
        <v>88</v>
      </c>
      <c r="M10" s="72" t="s">
        <v>88</v>
      </c>
      <c r="N10" s="72" t="s">
        <v>88</v>
      </c>
      <c r="O10" s="72" t="s">
        <v>88</v>
      </c>
      <c r="P10" s="72" t="s">
        <v>88</v>
      </c>
      <c r="Q10" s="72" t="s">
        <v>88</v>
      </c>
      <c r="R10" s="72" t="s">
        <v>88</v>
      </c>
      <c r="S10" s="72" t="s">
        <v>88</v>
      </c>
    </row>
    <row r="11" spans="1:19" x14ac:dyDescent="0.25">
      <c r="A11" s="70" t="s">
        <v>100</v>
      </c>
      <c r="B11" s="71" t="s">
        <v>101</v>
      </c>
      <c r="C11" s="70" t="s">
        <v>88</v>
      </c>
      <c r="D11" s="70" t="s">
        <v>88</v>
      </c>
      <c r="E11" s="70" t="s">
        <v>88</v>
      </c>
      <c r="F11" s="70" t="s">
        <v>88</v>
      </c>
      <c r="G11" s="70" t="s">
        <v>88</v>
      </c>
      <c r="H11" s="70" t="s">
        <v>88</v>
      </c>
      <c r="I11" s="70" t="s">
        <v>88</v>
      </c>
      <c r="J11" s="70" t="s">
        <v>88</v>
      </c>
      <c r="K11" s="70" t="s">
        <v>88</v>
      </c>
      <c r="L11" s="70" t="s">
        <v>88</v>
      </c>
      <c r="M11" s="70" t="s">
        <v>88</v>
      </c>
      <c r="N11" s="70" t="s">
        <v>88</v>
      </c>
      <c r="O11" s="70" t="s">
        <v>92</v>
      </c>
      <c r="P11" s="70" t="s">
        <v>88</v>
      </c>
      <c r="Q11" s="70" t="s">
        <v>88</v>
      </c>
      <c r="R11" s="70" t="s">
        <v>88</v>
      </c>
      <c r="S11" s="70" t="s">
        <v>88</v>
      </c>
    </row>
    <row r="12" spans="1:19" x14ac:dyDescent="0.25">
      <c r="A12" s="72" t="s">
        <v>102</v>
      </c>
      <c r="B12" s="73" t="s">
        <v>103</v>
      </c>
      <c r="C12" s="72" t="s">
        <v>88</v>
      </c>
      <c r="D12" s="72" t="s">
        <v>88</v>
      </c>
      <c r="E12" s="72" t="s">
        <v>88</v>
      </c>
      <c r="F12" s="72" t="s">
        <v>88</v>
      </c>
      <c r="G12" s="72" t="s">
        <v>88</v>
      </c>
      <c r="H12" s="72" t="s">
        <v>88</v>
      </c>
      <c r="I12" s="72" t="s">
        <v>88</v>
      </c>
      <c r="J12" s="72" t="s">
        <v>92</v>
      </c>
      <c r="K12" s="72" t="s">
        <v>88</v>
      </c>
      <c r="L12" s="72" t="s">
        <v>88</v>
      </c>
      <c r="M12" s="72" t="s">
        <v>88</v>
      </c>
      <c r="N12" s="72" t="s">
        <v>92</v>
      </c>
      <c r="O12" s="72" t="s">
        <v>92</v>
      </c>
      <c r="P12" s="72" t="s">
        <v>88</v>
      </c>
      <c r="Q12" s="72" t="s">
        <v>88</v>
      </c>
      <c r="R12" s="72" t="s">
        <v>88</v>
      </c>
      <c r="S12" s="72" t="s">
        <v>88</v>
      </c>
    </row>
    <row r="13" spans="1:19" x14ac:dyDescent="0.25">
      <c r="A13" s="70" t="s">
        <v>104</v>
      </c>
      <c r="B13" s="71" t="s">
        <v>105</v>
      </c>
      <c r="C13" s="70" t="s">
        <v>88</v>
      </c>
      <c r="D13" s="70" t="s">
        <v>88</v>
      </c>
      <c r="E13" s="70" t="s">
        <v>88</v>
      </c>
      <c r="F13" s="70" t="s">
        <v>88</v>
      </c>
      <c r="G13" s="70" t="s">
        <v>88</v>
      </c>
      <c r="H13" s="70" t="s">
        <v>88</v>
      </c>
      <c r="I13" s="70" t="s">
        <v>88</v>
      </c>
      <c r="J13" s="70" t="s">
        <v>88</v>
      </c>
      <c r="K13" s="70" t="s">
        <v>88</v>
      </c>
      <c r="L13" s="70" t="s">
        <v>88</v>
      </c>
      <c r="M13" s="70" t="s">
        <v>88</v>
      </c>
      <c r="N13" s="70" t="s">
        <v>92</v>
      </c>
      <c r="O13" s="70" t="s">
        <v>92</v>
      </c>
      <c r="P13" s="70" t="s">
        <v>88</v>
      </c>
      <c r="Q13" s="70" t="s">
        <v>88</v>
      </c>
      <c r="R13" s="70" t="s">
        <v>88</v>
      </c>
      <c r="S13" s="70" t="s">
        <v>88</v>
      </c>
    </row>
    <row r="14" spans="1:19" x14ac:dyDescent="0.25">
      <c r="A14" s="72" t="s">
        <v>104</v>
      </c>
      <c r="B14" s="73" t="s">
        <v>106</v>
      </c>
      <c r="C14" s="72" t="s">
        <v>88</v>
      </c>
      <c r="D14" s="72" t="s">
        <v>88</v>
      </c>
      <c r="E14" s="72" t="s">
        <v>88</v>
      </c>
      <c r="F14" s="72" t="s">
        <v>88</v>
      </c>
      <c r="G14" s="72" t="s">
        <v>88</v>
      </c>
      <c r="H14" s="72" t="s">
        <v>88</v>
      </c>
      <c r="I14" s="72" t="s">
        <v>88</v>
      </c>
      <c r="J14" s="72" t="s">
        <v>92</v>
      </c>
      <c r="K14" s="72" t="s">
        <v>88</v>
      </c>
      <c r="L14" s="72" t="s">
        <v>88</v>
      </c>
      <c r="M14" s="72" t="s">
        <v>88</v>
      </c>
      <c r="N14" s="72" t="s">
        <v>88</v>
      </c>
      <c r="O14" s="72" t="s">
        <v>88</v>
      </c>
      <c r="P14" s="72" t="s">
        <v>88</v>
      </c>
      <c r="Q14" s="72" t="s">
        <v>88</v>
      </c>
      <c r="R14" s="72" t="s">
        <v>88</v>
      </c>
      <c r="S14" s="72" t="s">
        <v>92</v>
      </c>
    </row>
    <row r="15" spans="1:19" x14ac:dyDescent="0.25">
      <c r="A15" s="70" t="s">
        <v>107</v>
      </c>
      <c r="B15" s="71" t="s">
        <v>108</v>
      </c>
      <c r="C15" s="70" t="s">
        <v>88</v>
      </c>
      <c r="D15" s="70" t="s">
        <v>92</v>
      </c>
      <c r="E15" s="70" t="s">
        <v>88</v>
      </c>
      <c r="F15" s="70" t="s">
        <v>88</v>
      </c>
      <c r="G15" s="70" t="s">
        <v>88</v>
      </c>
      <c r="H15" s="70" t="s">
        <v>88</v>
      </c>
      <c r="I15" s="70" t="s">
        <v>88</v>
      </c>
      <c r="J15" s="70" t="s">
        <v>88</v>
      </c>
      <c r="K15" s="70" t="s">
        <v>88</v>
      </c>
      <c r="L15" s="70" t="s">
        <v>88</v>
      </c>
      <c r="M15" s="70" t="s">
        <v>88</v>
      </c>
      <c r="N15" s="70" t="s">
        <v>92</v>
      </c>
      <c r="O15" s="70" t="s">
        <v>92</v>
      </c>
      <c r="P15" s="70" t="s">
        <v>88</v>
      </c>
      <c r="Q15" s="70" t="s">
        <v>88</v>
      </c>
      <c r="R15" s="70" t="s">
        <v>88</v>
      </c>
      <c r="S15" s="70" t="s">
        <v>88</v>
      </c>
    </row>
    <row r="16" spans="1:19" x14ac:dyDescent="0.25">
      <c r="A16" s="72" t="s">
        <v>109</v>
      </c>
      <c r="B16" s="73" t="s">
        <v>110</v>
      </c>
      <c r="C16" s="72" t="s">
        <v>88</v>
      </c>
      <c r="D16" s="72" t="s">
        <v>88</v>
      </c>
      <c r="E16" s="72" t="s">
        <v>88</v>
      </c>
      <c r="F16" s="72" t="s">
        <v>88</v>
      </c>
      <c r="G16" s="72" t="s">
        <v>88</v>
      </c>
      <c r="H16" s="72" t="s">
        <v>88</v>
      </c>
      <c r="I16" s="72" t="s">
        <v>92</v>
      </c>
      <c r="J16" s="72" t="s">
        <v>88</v>
      </c>
      <c r="K16" s="72" t="s">
        <v>88</v>
      </c>
      <c r="L16" s="72" t="s">
        <v>88</v>
      </c>
      <c r="M16" s="72" t="s">
        <v>88</v>
      </c>
      <c r="N16" s="72" t="s">
        <v>88</v>
      </c>
      <c r="O16" s="72" t="s">
        <v>88</v>
      </c>
      <c r="P16" s="72" t="s">
        <v>88</v>
      </c>
      <c r="Q16" s="72" t="s">
        <v>88</v>
      </c>
      <c r="R16" s="72" t="s">
        <v>88</v>
      </c>
      <c r="S16" s="72" t="s">
        <v>88</v>
      </c>
    </row>
    <row r="17" spans="1:19" x14ac:dyDescent="0.25">
      <c r="A17" s="70" t="s">
        <v>111</v>
      </c>
      <c r="B17" s="71" t="s">
        <v>112</v>
      </c>
      <c r="C17" s="70" t="s">
        <v>88</v>
      </c>
      <c r="D17" s="70" t="s">
        <v>88</v>
      </c>
      <c r="E17" s="70" t="s">
        <v>88</v>
      </c>
      <c r="F17" s="70" t="s">
        <v>88</v>
      </c>
      <c r="G17" s="70" t="s">
        <v>88</v>
      </c>
      <c r="H17" s="70" t="s">
        <v>88</v>
      </c>
      <c r="I17" s="70" t="s">
        <v>88</v>
      </c>
      <c r="J17" s="70" t="s">
        <v>88</v>
      </c>
      <c r="K17" s="70" t="s">
        <v>88</v>
      </c>
      <c r="L17" s="70" t="s">
        <v>88</v>
      </c>
      <c r="M17" s="70" t="s">
        <v>88</v>
      </c>
      <c r="N17" s="70" t="s">
        <v>88</v>
      </c>
      <c r="O17" s="70" t="s">
        <v>92</v>
      </c>
      <c r="P17" s="70" t="s">
        <v>88</v>
      </c>
      <c r="Q17" s="70" t="s">
        <v>88</v>
      </c>
      <c r="R17" s="70" t="s">
        <v>88</v>
      </c>
      <c r="S17" s="70" t="s">
        <v>88</v>
      </c>
    </row>
    <row r="18" spans="1:19" ht="13" thickBot="1" x14ac:dyDescent="0.3">
      <c r="A18" s="74" t="s">
        <v>113</v>
      </c>
      <c r="B18" s="75" t="s">
        <v>114</v>
      </c>
      <c r="C18" s="74" t="s">
        <v>88</v>
      </c>
      <c r="D18" s="74" t="s">
        <v>92</v>
      </c>
      <c r="E18" s="74" t="s">
        <v>88</v>
      </c>
      <c r="F18" s="74" t="s">
        <v>88</v>
      </c>
      <c r="G18" s="74" t="s">
        <v>88</v>
      </c>
      <c r="H18" s="74" t="s">
        <v>88</v>
      </c>
      <c r="I18" s="74" t="s">
        <v>92</v>
      </c>
      <c r="J18" s="74" t="s">
        <v>88</v>
      </c>
      <c r="K18" s="74" t="s">
        <v>88</v>
      </c>
      <c r="L18" s="74" t="s">
        <v>88</v>
      </c>
      <c r="M18" s="74" t="s">
        <v>88</v>
      </c>
      <c r="N18" s="74" t="s">
        <v>88</v>
      </c>
      <c r="O18" s="74" t="s">
        <v>88</v>
      </c>
      <c r="P18" s="74" t="s">
        <v>88</v>
      </c>
      <c r="Q18" s="74" t="s">
        <v>92</v>
      </c>
      <c r="R18" s="74" t="s">
        <v>88</v>
      </c>
      <c r="S18" s="74" t="s">
        <v>92</v>
      </c>
    </row>
    <row r="19" spans="1:19" ht="13.5" thickBot="1" x14ac:dyDescent="0.35">
      <c r="A19" s="198"/>
      <c r="B19" s="199" t="s">
        <v>115</v>
      </c>
      <c r="C19" s="200">
        <f t="shared" ref="C19:S19" si="0">COUNTIF(C5:C18,"YES")</f>
        <v>0</v>
      </c>
      <c r="D19" s="200">
        <f t="shared" si="0"/>
        <v>3</v>
      </c>
      <c r="E19" s="200">
        <f t="shared" si="0"/>
        <v>0</v>
      </c>
      <c r="F19" s="200">
        <f t="shared" si="0"/>
        <v>0</v>
      </c>
      <c r="G19" s="200">
        <f t="shared" si="0"/>
        <v>0</v>
      </c>
      <c r="H19" s="200">
        <f t="shared" si="0"/>
        <v>0</v>
      </c>
      <c r="I19" s="200">
        <f t="shared" si="0"/>
        <v>3</v>
      </c>
      <c r="J19" s="200">
        <f t="shared" si="0"/>
        <v>4</v>
      </c>
      <c r="K19" s="200">
        <f t="shared" si="0"/>
        <v>1</v>
      </c>
      <c r="L19" s="200">
        <f t="shared" si="0"/>
        <v>0</v>
      </c>
      <c r="M19" s="200">
        <f t="shared" si="0"/>
        <v>0</v>
      </c>
      <c r="N19" s="200">
        <f t="shared" si="0"/>
        <v>6</v>
      </c>
      <c r="O19" s="200">
        <f t="shared" si="0"/>
        <v>8</v>
      </c>
      <c r="P19" s="200">
        <f t="shared" si="0"/>
        <v>1</v>
      </c>
      <c r="Q19" s="200">
        <f t="shared" si="0"/>
        <v>4</v>
      </c>
      <c r="R19" s="200">
        <f t="shared" si="0"/>
        <v>0</v>
      </c>
      <c r="S19" s="200">
        <f t="shared" si="0"/>
        <v>4</v>
      </c>
    </row>
    <row r="21" spans="1:19" x14ac:dyDescent="0.25">
      <c r="A21" s="21" t="s">
        <v>192</v>
      </c>
    </row>
    <row r="22" spans="1:19" x14ac:dyDescent="0.25">
      <c r="A22" s="22" t="s">
        <v>393</v>
      </c>
    </row>
  </sheetData>
  <mergeCells count="4">
    <mergeCell ref="A1:B1"/>
    <mergeCell ref="A2:B2"/>
    <mergeCell ref="C3:D3"/>
    <mergeCell ref="K3:M3"/>
  </mergeCells>
  <hyperlinks>
    <hyperlink ref="A2:B2" location="TOC!A1" display="Return to Table of Contents"/>
  </hyperlinks>
  <pageMargins left="0.25" right="0.25" top="0.75" bottom="0.75" header="0.3" footer="0.3"/>
  <pageSetup scale="75" fitToWidth="0" fitToHeight="0" orientation="portrait" r:id="rId1"/>
  <headerFooter>
    <oddHeader>&amp;L&amp;"Arial,Bold"2018-19&amp;"Arial,Regular" &amp;"Arial,Bold Italic"Survey of Allied Dental Education&amp;"Arial,Regular"
&amp;"Arial,Bold"Report 3: Dental Laboratory Technology Education Programs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21</vt:i4>
      </vt:variant>
    </vt:vector>
  </HeadingPairs>
  <TitlesOfParts>
    <vt:vector size="46" baseType="lpstr">
      <vt:lpstr>TOC</vt:lpstr>
      <vt:lpstr>Notes</vt:lpstr>
      <vt:lpstr>Glossary</vt:lpstr>
      <vt:lpstr>Fig1</vt:lpstr>
      <vt:lpstr>Fig2a-b</vt:lpstr>
      <vt:lpstr>Fig3</vt:lpstr>
      <vt:lpstr>Fig4</vt:lpstr>
      <vt:lpstr>Fig5-7</vt:lpstr>
      <vt:lpstr>Tab1</vt:lpstr>
      <vt:lpstr>Tab2</vt:lpstr>
      <vt:lpstr>Tab3</vt:lpstr>
      <vt:lpstr>Fig8</vt:lpstr>
      <vt:lpstr>Tab4</vt:lpstr>
      <vt:lpstr>Tab5a-c</vt:lpstr>
      <vt:lpstr>Tab6a-c</vt:lpstr>
      <vt:lpstr>Fig9</vt:lpstr>
      <vt:lpstr>Tab7</vt:lpstr>
      <vt:lpstr>Tab8</vt:lpstr>
      <vt:lpstr>Fig10a-b</vt:lpstr>
      <vt:lpstr>Fig11</vt:lpstr>
      <vt:lpstr>Tab9a-b</vt:lpstr>
      <vt:lpstr>Fig12a-c</vt:lpstr>
      <vt:lpstr>Tab10</vt:lpstr>
      <vt:lpstr>Tab11</vt:lpstr>
      <vt:lpstr>Tab12</vt:lpstr>
      <vt:lpstr>'Fig1'!Print_Area</vt:lpstr>
      <vt:lpstr>'Fig10a-b'!Print_Area</vt:lpstr>
      <vt:lpstr>'Fig11'!Print_Area</vt:lpstr>
      <vt:lpstr>'Fig12a-c'!Print_Area</vt:lpstr>
      <vt:lpstr>'Fig2a-b'!Print_Area</vt:lpstr>
      <vt:lpstr>'Fig3'!Print_Area</vt:lpstr>
      <vt:lpstr>'Fig4'!Print_Area</vt:lpstr>
      <vt:lpstr>'Fig5-7'!Print_Area</vt:lpstr>
      <vt:lpstr>'Fig8'!Print_Area</vt:lpstr>
      <vt:lpstr>'Fig9'!Print_Area</vt:lpstr>
      <vt:lpstr>Glossary!Print_Area</vt:lpstr>
      <vt:lpstr>Notes!Print_Area</vt:lpstr>
      <vt:lpstr>'Tab1'!Print_Area</vt:lpstr>
      <vt:lpstr>'Tab10'!Print_Area</vt:lpstr>
      <vt:lpstr>'Tab4'!Print_Area</vt:lpstr>
      <vt:lpstr>'Tab5a-c'!Print_Area</vt:lpstr>
      <vt:lpstr>'Tab6a-c'!Print_Area</vt:lpstr>
      <vt:lpstr>'Tab9a-b'!Print_Area</vt:lpstr>
      <vt:lpstr>TOC!Print_Area</vt:lpstr>
      <vt:lpstr>'Tab12'!Print_Titles</vt:lpstr>
      <vt:lpstr>'Tab5a-c'!Print_Titles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2018-19 Survey of Allied Dental Education: Report 3 - Dental Laboratory Technology Programs</dc:title>
  <dc:creator/>
  <cp:lastModifiedBy/>
  <dcterms:created xsi:type="dcterms:W3CDTF">2020-01-07T21:29:24Z</dcterms:created>
  <dcterms:modified xsi:type="dcterms:W3CDTF">2020-01-08T15:21:33Z</dcterms:modified>
</cp:coreProperties>
</file>