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5.xml" ContentType="application/vnd.openxmlformats-officedocument.themeOverrid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6.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12.xml" ContentType="application/vnd.openxmlformats-officedocument.drawingml.chart+xml"/>
  <Override PartName="/xl/theme/themeOverride9.xml" ContentType="application/vnd.openxmlformats-officedocument.themeOverride+xml"/>
  <Override PartName="/xl/drawings/drawing11.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0.xml" ContentType="application/vnd.openxmlformats-officedocument.themeOverrid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5.xml" ContentType="application/vnd.openxmlformats-officedocument.drawingml.chart+xml"/>
  <Override PartName="/xl/theme/themeOverride12.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6.xml" ContentType="application/vnd.openxmlformats-officedocument.drawingml.chart+xml"/>
  <Override PartName="/xl/theme/themeOverride13.xml" ContentType="application/vnd.openxmlformats-officedocument.themeOverrid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4.xml" ContentType="application/vnd.openxmlformats-officedocument.themeOverrid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5.xml" ContentType="application/vnd.openxmlformats-officedocument.themeOverride+xml"/>
  <Override PartName="/xl/drawings/drawing15.xml" ContentType="application/vnd.openxmlformats-officedocument.drawing+xml"/>
  <Override PartName="/xl/charts/chart19.xml" ContentType="application/vnd.openxmlformats-officedocument.drawingml.chart+xml"/>
  <Override PartName="/xl/drawings/drawing16.xml" ContentType="application/vnd.openxmlformats-officedocument.drawing+xml"/>
  <Override PartName="/xl/charts/chart2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ml.chartshapes+xml"/>
  <Override PartName="/xl/charts/chart21.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6.xml" ContentType="application/vnd.openxmlformats-officedocument.themeOverride+xml"/>
  <Override PartName="/xl/drawings/drawing18.xml" ContentType="application/vnd.openxmlformats-officedocument.drawingml.chartshapes+xml"/>
  <Override PartName="/xl/charts/chart2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A1DBB32F-4EF3-488A-B237-1B9140A67724}" xr6:coauthVersionLast="47" xr6:coauthVersionMax="47" xr10:uidLastSave="{00000000-0000-0000-0000-000000000000}"/>
  <bookViews>
    <workbookView xWindow="-120" yWindow="-120" windowWidth="38640" windowHeight="21240" xr2:uid="{00000000-000D-0000-FFFF-FFFF00000000}"/>
  </bookViews>
  <sheets>
    <sheet name="TOC" sheetId="10" r:id="rId1"/>
    <sheet name="Notes" sheetId="9" r:id="rId2"/>
    <sheet name="Glossary" sheetId="1" r:id="rId3"/>
    <sheet name="Tab1" sheetId="37" r:id="rId4"/>
    <sheet name="Fig1a-c" sheetId="48" r:id="rId5"/>
    <sheet name="Tab2" sheetId="38" r:id="rId6"/>
    <sheet name="Tab3" sheetId="40" r:id="rId7"/>
    <sheet name="Tab4" sheetId="41" r:id="rId8"/>
    <sheet name="Fig2" sheetId="49" r:id="rId9"/>
    <sheet name="Fig3" sheetId="11" r:id="rId10"/>
    <sheet name="Fig4a-b" sheetId="12" r:id="rId11"/>
    <sheet name="Fig5-6b" sheetId="13" r:id="rId12"/>
    <sheet name="Tab5" sheetId="15" r:id="rId13"/>
    <sheet name="Tab6" sheetId="16" r:id="rId14"/>
    <sheet name="Tab7" sheetId="17" r:id="rId15"/>
    <sheet name="Fig7-8" sheetId="19" r:id="rId16"/>
    <sheet name="Tab8" sheetId="18" r:id="rId17"/>
    <sheet name="Tab9a-c" sheetId="20" r:id="rId18"/>
    <sheet name="Tab10a-c" sheetId="21" r:id="rId19"/>
    <sheet name="Fig9" sheetId="22" r:id="rId20"/>
    <sheet name="Tab11" sheetId="23" r:id="rId21"/>
    <sheet name="Tab12" sheetId="24" r:id="rId22"/>
    <sheet name="Fig10a-b" sheetId="25" r:id="rId23"/>
    <sheet name="Fig11 | Tab13" sheetId="27" r:id="rId24"/>
    <sheet name="Tab14a-b" sheetId="28" r:id="rId25"/>
    <sheet name="Fig12a-c" sheetId="30" r:id="rId26"/>
    <sheet name="Tab15" sheetId="31" r:id="rId27"/>
    <sheet name="Tab16" sheetId="33" r:id="rId28"/>
    <sheet name="Tab17" sheetId="34" r:id="rId29"/>
  </sheets>
  <definedNames>
    <definedName name="_xlnm._FilterDatabase" localSheetId="20" hidden="1">'Tab11'!$A$3:$M$5</definedName>
    <definedName name="_xlnm._FilterDatabase" localSheetId="21" hidden="1">'Tab12'!$A$4:$L$236</definedName>
    <definedName name="_xlnm._FilterDatabase" localSheetId="26" hidden="1">'Tab15'!$A$3:$F$3</definedName>
    <definedName name="_xlnm._FilterDatabase" localSheetId="27" hidden="1">'Tab16'!$A$3:$L$3</definedName>
    <definedName name="_xlnm._FilterDatabase" localSheetId="28" hidden="1">'Tab17'!$A$4:$T$4</definedName>
    <definedName name="_xlnm._FilterDatabase" localSheetId="12" hidden="1">'Tab5'!$A$4:$I$236</definedName>
    <definedName name="_xlnm._FilterDatabase" localSheetId="14" hidden="1">'Tab7'!$A$4:$M$235</definedName>
    <definedName name="_xlnm._FilterDatabase" localSheetId="16" hidden="1">'Tab8'!$A$3:$I$236</definedName>
    <definedName name="_xlnm.Print_Area" localSheetId="22">'Fig10a-b'!$A$1:$R$60</definedName>
    <definedName name="_xlnm.Print_Area" localSheetId="23">'Fig11 | Tab13'!$A$1:$Q$41</definedName>
    <definedName name="_xlnm.Print_Area" localSheetId="25">'Fig12a-c'!$A$1:$P$85</definedName>
    <definedName name="_xlnm.Print_Area" localSheetId="4">'Fig1a-c'!$A$1:$N$99</definedName>
    <definedName name="_xlnm.Print_Area" localSheetId="9">'Fig3'!$A$1:$N$27</definedName>
    <definedName name="_xlnm.Print_Area" localSheetId="10">'Fig4a-b'!$A$1:$R$64</definedName>
    <definedName name="_xlnm.Print_Area" localSheetId="11">'Fig5-6b'!$A:$M</definedName>
    <definedName name="_xlnm.Print_Area" localSheetId="15">'Fig7-8'!$A$1:$N$59</definedName>
    <definedName name="_xlnm.Print_Area" localSheetId="19">'Fig9'!$A$1:$K$30</definedName>
    <definedName name="_xlnm.Print_Area" localSheetId="2">Glossary!$A$1:$B$54</definedName>
    <definedName name="_xlnm.Print_Area" localSheetId="1">Notes!$A$1:$A$11</definedName>
    <definedName name="_xlnm.Print_Area" localSheetId="3">'Tab1'!$A$1:$L$13</definedName>
    <definedName name="_xlnm.Print_Area" localSheetId="18">'Tab10a-c'!$A$1:$J$34</definedName>
    <definedName name="_xlnm.Print_Area" localSheetId="20">'Tab11'!$A$1:$M$241</definedName>
    <definedName name="_xlnm.Print_Area" localSheetId="24">'Tab14a-b'!$A$1:$K$27</definedName>
    <definedName name="_xlnm.Print_Area" localSheetId="5">'Tab2'!$A$1:$I$20</definedName>
    <definedName name="_xlnm.Print_Area" localSheetId="6">'Tab3'!$A$1:$L$13</definedName>
    <definedName name="_xlnm.Print_Area" localSheetId="7">'Tab4'!$A$1:$L$13</definedName>
    <definedName name="_xlnm.Print_Area" localSheetId="16">'Tab8'!$A$1:$I$240</definedName>
    <definedName name="_xlnm.Print_Area" localSheetId="17">'Tab9a-c'!$A$1:$U$34</definedName>
    <definedName name="_xlnm.Print_Area" localSheetId="0">TOC!$A$1:$A$52</definedName>
    <definedName name="_xlnm.Print_Titles" localSheetId="2">Glossary!$1:$3</definedName>
    <definedName name="_xlnm.Print_Titles" localSheetId="20">'Tab11'!$A:$C,'Tab11'!$1:$5</definedName>
    <definedName name="_xlnm.Print_Titles" localSheetId="21">'Tab12'!$A:$C,'Tab12'!$1:$4</definedName>
    <definedName name="_xlnm.Print_Titles" localSheetId="26">'Tab15'!$1:$3</definedName>
    <definedName name="_xlnm.Print_Titles" localSheetId="27">'Tab16'!$A:$C,'Tab16'!$1:$3</definedName>
    <definedName name="_xlnm.Print_Titles" localSheetId="28">'Tab17'!$A:$C,'Tab17'!$1:$4</definedName>
    <definedName name="_xlnm.Print_Titles" localSheetId="12">'Tab5'!$1:$4</definedName>
    <definedName name="_xlnm.Print_Titles" localSheetId="14">'Tab7'!$A:$D,'Tab7'!$1:$4</definedName>
    <definedName name="_xlnm.Print_Titles" localSheetId="16">'Tab8'!$A:$B,'Tab8'!$1:$3</definedName>
    <definedName name="_xlnm.Print_Titles" localSheetId="0">TOC!$1:$5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37" l="1"/>
  <c r="D13" i="27"/>
  <c r="B13" i="27"/>
  <c r="D12" i="27"/>
  <c r="B12" i="27"/>
  <c r="D10" i="27"/>
  <c r="B10" i="27"/>
  <c r="D11" i="27"/>
  <c r="B11" i="27"/>
  <c r="D9" i="27"/>
  <c r="B9" i="27"/>
  <c r="D8" i="27"/>
  <c r="B8" i="27"/>
  <c r="D7" i="27"/>
  <c r="B7" i="27"/>
  <c r="D6" i="27"/>
  <c r="B6" i="27"/>
  <c r="D5" i="27"/>
  <c r="B5" i="27"/>
  <c r="E10" i="25"/>
  <c r="D10" i="25"/>
  <c r="C10" i="25"/>
  <c r="M23" i="20"/>
  <c r="M24" i="20"/>
  <c r="M25" i="20"/>
  <c r="M26" i="20"/>
  <c r="M27" i="20"/>
  <c r="M28" i="20"/>
  <c r="M29" i="20"/>
  <c r="M30" i="20"/>
  <c r="M31" i="20"/>
  <c r="M22" i="20"/>
  <c r="M10" i="20"/>
  <c r="M19" i="20"/>
  <c r="M14" i="20"/>
  <c r="M15" i="20"/>
  <c r="M16" i="20"/>
  <c r="M17" i="20"/>
  <c r="M18" i="20"/>
  <c r="M13" i="20"/>
  <c r="M9" i="20"/>
  <c r="M8" i="20"/>
  <c r="M7" i="20"/>
  <c r="M6" i="20"/>
  <c r="L31" i="20"/>
  <c r="L19" i="20"/>
  <c r="L10" i="20"/>
  <c r="O43" i="12" l="1"/>
  <c r="O44" i="12"/>
  <c r="D58" i="49"/>
  <c r="C57" i="49" s="1"/>
  <c r="D36" i="49"/>
  <c r="C35" i="49" s="1"/>
  <c r="D10" i="49"/>
  <c r="C9" i="49" s="1"/>
  <c r="L9" i="41"/>
  <c r="L7" i="41"/>
  <c r="L5" i="41"/>
  <c r="L9" i="40"/>
  <c r="L7" i="40"/>
  <c r="L5" i="40"/>
  <c r="C33" i="49" l="1"/>
  <c r="C34" i="49"/>
  <c r="C6" i="49"/>
  <c r="C7" i="49"/>
  <c r="C55" i="49"/>
  <c r="C8" i="49"/>
  <c r="C56" i="49"/>
  <c r="G65" i="30" l="1"/>
  <c r="G64" i="30"/>
  <c r="G63" i="30"/>
  <c r="G62" i="30"/>
  <c r="G66" i="30"/>
  <c r="D40" i="30"/>
  <c r="D39" i="30"/>
  <c r="D38" i="30"/>
  <c r="D37" i="30"/>
  <c r="D36" i="30"/>
  <c r="D35" i="30"/>
  <c r="D12" i="30"/>
  <c r="D13" i="30"/>
  <c r="D11" i="30"/>
  <c r="D9" i="30"/>
  <c r="D10" i="30"/>
  <c r="D8" i="30"/>
  <c r="D7" i="30"/>
  <c r="C9" i="27" l="1"/>
  <c r="C11" i="27"/>
  <c r="K43" i="25"/>
  <c r="K42" i="25"/>
  <c r="K41" i="25"/>
  <c r="F41" i="25"/>
  <c r="F40" i="25"/>
  <c r="F39" i="25"/>
  <c r="F38" i="25"/>
  <c r="C9" i="22" l="1"/>
  <c r="C8" i="22"/>
  <c r="N43" i="12" l="1"/>
  <c r="N44" i="12"/>
  <c r="K9" i="41" l="1"/>
  <c r="J9" i="41"/>
  <c r="I9" i="41"/>
  <c r="H9" i="41"/>
  <c r="G9" i="41"/>
  <c r="F9" i="41"/>
  <c r="E9" i="41"/>
  <c r="D9" i="41"/>
  <c r="C9" i="41"/>
  <c r="K7" i="41"/>
  <c r="J7" i="41"/>
  <c r="I7" i="41"/>
  <c r="H7" i="41"/>
  <c r="G7" i="41"/>
  <c r="F7" i="41"/>
  <c r="E7" i="41"/>
  <c r="D7" i="41"/>
  <c r="C7" i="41"/>
  <c r="K5" i="41"/>
  <c r="J5" i="41"/>
  <c r="I5" i="41"/>
  <c r="H5" i="41"/>
  <c r="G5" i="41"/>
  <c r="F5" i="41"/>
  <c r="E5" i="41"/>
  <c r="D5" i="41"/>
  <c r="C5" i="41"/>
  <c r="K9" i="40"/>
  <c r="J9" i="40"/>
  <c r="I9" i="40"/>
  <c r="H9" i="40"/>
  <c r="G9" i="40"/>
  <c r="F9" i="40"/>
  <c r="E9" i="40"/>
  <c r="D9" i="40"/>
  <c r="C9" i="40"/>
  <c r="K7" i="40"/>
  <c r="J7" i="40"/>
  <c r="I7" i="40"/>
  <c r="H7" i="40"/>
  <c r="G7" i="40"/>
  <c r="F7" i="40"/>
  <c r="E7" i="40"/>
  <c r="D7" i="40"/>
  <c r="C7" i="40"/>
  <c r="K5" i="40"/>
  <c r="J5" i="40"/>
  <c r="I5" i="40"/>
  <c r="H5" i="40"/>
  <c r="G5" i="40"/>
  <c r="F5" i="40"/>
  <c r="E5" i="40"/>
  <c r="D5" i="40"/>
  <c r="C5" i="40"/>
  <c r="K9" i="37"/>
  <c r="J9" i="37"/>
  <c r="I9" i="37"/>
  <c r="H9" i="37"/>
  <c r="G9" i="37"/>
  <c r="F9" i="37"/>
  <c r="E9" i="37"/>
  <c r="D9" i="37"/>
  <c r="C9" i="37"/>
  <c r="K7" i="37"/>
  <c r="J7" i="37"/>
  <c r="I7" i="37"/>
  <c r="H7" i="37"/>
  <c r="G7" i="37"/>
  <c r="F7" i="37"/>
  <c r="E7" i="37"/>
  <c r="D7" i="37"/>
  <c r="C7" i="37"/>
  <c r="K5" i="37"/>
  <c r="J5" i="37"/>
  <c r="I5" i="37"/>
  <c r="H5" i="37"/>
  <c r="G5" i="37"/>
  <c r="F5" i="37"/>
  <c r="E5" i="37"/>
  <c r="D5" i="37"/>
  <c r="C5" i="37"/>
  <c r="I14" i="30" l="1"/>
  <c r="H13" i="30" s="1"/>
  <c r="H12" i="30" l="1"/>
  <c r="H11" i="30"/>
  <c r="H10" i="30"/>
  <c r="H9" i="30"/>
  <c r="H8" i="30"/>
  <c r="H7" i="30"/>
  <c r="C6" i="27"/>
  <c r="C7" i="27"/>
  <c r="C8" i="27"/>
  <c r="C12" i="27"/>
  <c r="C10" i="27"/>
  <c r="C13" i="27"/>
  <c r="C5" i="27"/>
  <c r="K40" i="25"/>
  <c r="M43" i="12" l="1"/>
  <c r="M44" i="12"/>
  <c r="R30" i="20" l="1"/>
  <c r="R28" i="20"/>
  <c r="R27" i="20"/>
  <c r="R26" i="20"/>
  <c r="R25" i="20"/>
  <c r="R24" i="20"/>
  <c r="R23" i="20"/>
  <c r="R22" i="20"/>
  <c r="T236" i="34" l="1"/>
  <c r="S236" i="34"/>
  <c r="R236" i="34"/>
  <c r="Q236" i="34"/>
  <c r="P236" i="34"/>
  <c r="O236" i="34"/>
  <c r="N236" i="34"/>
  <c r="M236" i="34"/>
  <c r="L236" i="34"/>
  <c r="K236" i="34"/>
  <c r="J236" i="34"/>
  <c r="I236" i="34"/>
  <c r="H236" i="34"/>
  <c r="G236" i="34"/>
  <c r="F236" i="34"/>
  <c r="E236" i="34"/>
  <c r="D236" i="34"/>
  <c r="L235" i="33"/>
  <c r="K235" i="33"/>
  <c r="J235" i="33"/>
  <c r="I235" i="33"/>
  <c r="H235" i="33"/>
  <c r="G235" i="33"/>
  <c r="F235" i="33"/>
  <c r="E235" i="33"/>
  <c r="D235" i="33"/>
  <c r="F235" i="31"/>
  <c r="E235" i="31"/>
  <c r="E236" i="31" s="1"/>
  <c r="D235" i="31"/>
  <c r="D236" i="31" s="1"/>
  <c r="G67" i="30"/>
  <c r="F65" i="30" s="1"/>
  <c r="C41" i="30"/>
  <c r="C39" i="30" s="1"/>
  <c r="C13" i="30"/>
  <c r="D14" i="30"/>
  <c r="C12" i="30"/>
  <c r="F24" i="28"/>
  <c r="D24" i="28"/>
  <c r="B24" i="28"/>
  <c r="H23" i="28"/>
  <c r="H22" i="28"/>
  <c r="H21" i="28"/>
  <c r="H20" i="28"/>
  <c r="H19" i="28"/>
  <c r="H18" i="28"/>
  <c r="H17" i="28"/>
  <c r="H16" i="28"/>
  <c r="H15" i="28"/>
  <c r="F12" i="28"/>
  <c r="G23" i="28" s="1"/>
  <c r="D12" i="28"/>
  <c r="E20" i="28" s="1"/>
  <c r="B12" i="28"/>
  <c r="C22" i="28" s="1"/>
  <c r="H11" i="28"/>
  <c r="H10" i="28"/>
  <c r="H9" i="28"/>
  <c r="H8" i="28"/>
  <c r="H7" i="28"/>
  <c r="H6" i="28"/>
  <c r="H24" i="28" l="1"/>
  <c r="G9" i="28"/>
  <c r="C8" i="28"/>
  <c r="C7" i="28"/>
  <c r="C11" i="28"/>
  <c r="C18" i="28"/>
  <c r="F66" i="30"/>
  <c r="F63" i="30"/>
  <c r="F64" i="30"/>
  <c r="C36" i="30"/>
  <c r="C40" i="30"/>
  <c r="C8" i="30"/>
  <c r="C9" i="30"/>
  <c r="C37" i="30"/>
  <c r="C38" i="30"/>
  <c r="D41" i="30"/>
  <c r="C7" i="30"/>
  <c r="C10" i="30"/>
  <c r="C11" i="30"/>
  <c r="C35" i="30"/>
  <c r="F62" i="30"/>
  <c r="G6" i="28"/>
  <c r="G10" i="28"/>
  <c r="G16" i="28"/>
  <c r="C24" i="28"/>
  <c r="G20" i="28"/>
  <c r="G24" i="28"/>
  <c r="E6" i="28"/>
  <c r="E11" i="28"/>
  <c r="E22" i="28"/>
  <c r="E21" i="28"/>
  <c r="E8" i="28"/>
  <c r="E7" i="28"/>
  <c r="E10" i="28"/>
  <c r="E12" i="28"/>
  <c r="E18" i="28"/>
  <c r="E24" i="28"/>
  <c r="E9" i="28"/>
  <c r="E17" i="28"/>
  <c r="G17" i="28"/>
  <c r="C19" i="28"/>
  <c r="C23" i="28"/>
  <c r="G7" i="28"/>
  <c r="C9" i="28"/>
  <c r="G11" i="28"/>
  <c r="C12" i="28"/>
  <c r="G12" i="28"/>
  <c r="E15" i="28"/>
  <c r="C16" i="28"/>
  <c r="G18" i="28"/>
  <c r="E19" i="28"/>
  <c r="C20" i="28"/>
  <c r="G22" i="28"/>
  <c r="E23" i="28"/>
  <c r="C15" i="28"/>
  <c r="G21" i="28"/>
  <c r="C6" i="28"/>
  <c r="G8" i="28"/>
  <c r="C10" i="28"/>
  <c r="H12" i="28"/>
  <c r="I8" i="28" s="1"/>
  <c r="G15" i="28"/>
  <c r="E16" i="28"/>
  <c r="C17" i="28"/>
  <c r="G19" i="28"/>
  <c r="C21" i="28"/>
  <c r="C44" i="30" l="1"/>
  <c r="I24" i="28"/>
  <c r="I20" i="28"/>
  <c r="I23" i="28"/>
  <c r="I16" i="28"/>
  <c r="I19" i="28"/>
  <c r="I21" i="28"/>
  <c r="I17" i="28"/>
  <c r="I10" i="28"/>
  <c r="I6" i="28"/>
  <c r="I22" i="28"/>
  <c r="I11" i="28"/>
  <c r="I18" i="28"/>
  <c r="I12" i="28"/>
  <c r="I7" i="28"/>
  <c r="I15" i="28"/>
  <c r="I9" i="28"/>
  <c r="D11" i="25" l="1"/>
  <c r="D114" i="25"/>
  <c r="D113" i="25"/>
  <c r="D112" i="25"/>
  <c r="D111" i="25"/>
  <c r="D110" i="25"/>
  <c r="D109" i="25"/>
  <c r="D108" i="25"/>
  <c r="D107" i="25"/>
  <c r="E19" i="25"/>
  <c r="E18" i="25"/>
  <c r="E11" i="25"/>
  <c r="L236" i="24" l="1"/>
  <c r="K236" i="24"/>
  <c r="J236" i="24"/>
  <c r="I236" i="24"/>
  <c r="H236" i="24"/>
  <c r="G236" i="24"/>
  <c r="F236" i="24"/>
  <c r="E236" i="24"/>
  <c r="D236" i="24"/>
  <c r="M237" i="23" l="1"/>
  <c r="M238" i="23" s="1"/>
  <c r="L237" i="23"/>
  <c r="K237" i="23"/>
  <c r="J237" i="23"/>
  <c r="I237" i="23"/>
  <c r="H237" i="23"/>
  <c r="G237" i="23"/>
  <c r="F237" i="23"/>
  <c r="E237" i="23"/>
  <c r="D237" i="23"/>
  <c r="I238" i="23" l="1"/>
  <c r="E238" i="23"/>
  <c r="D238" i="23"/>
  <c r="L238" i="23"/>
  <c r="G238" i="23"/>
  <c r="F238" i="23"/>
  <c r="H238" i="23"/>
  <c r="J238" i="23"/>
  <c r="K238" i="23"/>
  <c r="D13" i="22"/>
  <c r="C7" i="22" s="1"/>
  <c r="F31" i="21"/>
  <c r="D31" i="21"/>
  <c r="B31" i="21"/>
  <c r="H30" i="21"/>
  <c r="H29" i="21"/>
  <c r="H28" i="21"/>
  <c r="H27" i="21"/>
  <c r="H26" i="21"/>
  <c r="H25" i="21"/>
  <c r="H24" i="21"/>
  <c r="H23" i="21"/>
  <c r="H22" i="21"/>
  <c r="F19" i="21"/>
  <c r="D19" i="21"/>
  <c r="B19" i="21"/>
  <c r="H18" i="21"/>
  <c r="H17" i="21"/>
  <c r="H16" i="21"/>
  <c r="H15" i="21"/>
  <c r="H14" i="21"/>
  <c r="H13" i="21"/>
  <c r="F10" i="21"/>
  <c r="G28" i="21" s="1"/>
  <c r="D10" i="21"/>
  <c r="E29" i="21" s="1"/>
  <c r="B10" i="21"/>
  <c r="C30" i="21" s="1"/>
  <c r="H9" i="21"/>
  <c r="H8" i="21"/>
  <c r="H7" i="21"/>
  <c r="H6" i="21"/>
  <c r="N6" i="20"/>
  <c r="P6" i="20"/>
  <c r="R6" i="20"/>
  <c r="N7" i="20"/>
  <c r="P7" i="20"/>
  <c r="R7" i="20"/>
  <c r="N8" i="20"/>
  <c r="P8" i="20"/>
  <c r="R8" i="20"/>
  <c r="N9" i="20"/>
  <c r="P9" i="20"/>
  <c r="R9" i="20"/>
  <c r="B10" i="20"/>
  <c r="C14" i="20" s="1"/>
  <c r="D10" i="20"/>
  <c r="E27" i="20" s="1"/>
  <c r="F10" i="20"/>
  <c r="G8" i="20" s="1"/>
  <c r="H10" i="20"/>
  <c r="I10" i="20" s="1"/>
  <c r="J10" i="20"/>
  <c r="K13" i="20" s="1"/>
  <c r="N13" i="20"/>
  <c r="P13" i="20"/>
  <c r="R13" i="20"/>
  <c r="N14" i="20"/>
  <c r="P14" i="20"/>
  <c r="R14" i="20"/>
  <c r="N15" i="20"/>
  <c r="P15" i="20"/>
  <c r="R15" i="20"/>
  <c r="N16" i="20"/>
  <c r="P16" i="20"/>
  <c r="R16" i="20"/>
  <c r="N17" i="20"/>
  <c r="P17" i="20"/>
  <c r="R17" i="20"/>
  <c r="N18" i="20"/>
  <c r="P18" i="20"/>
  <c r="R18" i="20"/>
  <c r="B19" i="20"/>
  <c r="D19" i="20"/>
  <c r="F19" i="20"/>
  <c r="H19" i="20"/>
  <c r="J19" i="20"/>
  <c r="N22" i="20"/>
  <c r="P22" i="20"/>
  <c r="N23" i="20"/>
  <c r="P23" i="20"/>
  <c r="N24" i="20"/>
  <c r="P24" i="20"/>
  <c r="N25" i="20"/>
  <c r="P25" i="20"/>
  <c r="N26" i="20"/>
  <c r="P26" i="20"/>
  <c r="N27" i="20"/>
  <c r="P27" i="20"/>
  <c r="N28" i="20"/>
  <c r="P28" i="20"/>
  <c r="N29" i="20"/>
  <c r="P29" i="20"/>
  <c r="R29" i="20"/>
  <c r="N30" i="20"/>
  <c r="P30" i="20"/>
  <c r="B31" i="20"/>
  <c r="D31" i="20"/>
  <c r="F31" i="20"/>
  <c r="H31" i="20"/>
  <c r="J31" i="20"/>
  <c r="E10" i="21" l="1"/>
  <c r="C9" i="21"/>
  <c r="K31" i="20"/>
  <c r="K26" i="20"/>
  <c r="G8" i="21"/>
  <c r="G19" i="21"/>
  <c r="G14" i="21"/>
  <c r="G6" i="21"/>
  <c r="G7" i="21"/>
  <c r="C10" i="21"/>
  <c r="C16" i="21"/>
  <c r="C23" i="21"/>
  <c r="C31" i="21"/>
  <c r="C8" i="21"/>
  <c r="C6" i="21"/>
  <c r="G31" i="20"/>
  <c r="G18" i="20"/>
  <c r="G16" i="20"/>
  <c r="G26" i="20"/>
  <c r="G19" i="20"/>
  <c r="G24" i="20"/>
  <c r="G13" i="20"/>
  <c r="G23" i="20"/>
  <c r="G30" i="20"/>
  <c r="G17" i="20"/>
  <c r="G15" i="20"/>
  <c r="G25" i="20"/>
  <c r="G29" i="20"/>
  <c r="G28" i="20"/>
  <c r="G27" i="20"/>
  <c r="G22" i="20"/>
  <c r="E23" i="20"/>
  <c r="E25" i="20"/>
  <c r="E31" i="20"/>
  <c r="C28" i="20"/>
  <c r="C25" i="20"/>
  <c r="H19" i="21"/>
  <c r="C19" i="21"/>
  <c r="G25" i="21"/>
  <c r="G10" i="21"/>
  <c r="G18" i="21"/>
  <c r="G29" i="21"/>
  <c r="G9" i="21"/>
  <c r="G31" i="21"/>
  <c r="E6" i="21"/>
  <c r="E7" i="21"/>
  <c r="E8" i="21"/>
  <c r="E9" i="21"/>
  <c r="E26" i="21"/>
  <c r="E31" i="21"/>
  <c r="E13" i="21"/>
  <c r="E15" i="21"/>
  <c r="E22" i="21"/>
  <c r="C14" i="21"/>
  <c r="C27" i="21"/>
  <c r="E30" i="21"/>
  <c r="C13" i="21"/>
  <c r="G15" i="21"/>
  <c r="E16" i="21"/>
  <c r="C17" i="21"/>
  <c r="G22" i="21"/>
  <c r="E23" i="21"/>
  <c r="C24" i="21"/>
  <c r="G26" i="21"/>
  <c r="E27" i="21"/>
  <c r="C28" i="21"/>
  <c r="G30" i="21"/>
  <c r="G16" i="21"/>
  <c r="E17" i="21"/>
  <c r="C18" i="21"/>
  <c r="E19" i="21"/>
  <c r="G23" i="21"/>
  <c r="E24" i="21"/>
  <c r="C25" i="21"/>
  <c r="G27" i="21"/>
  <c r="E28" i="21"/>
  <c r="C29" i="21"/>
  <c r="H31" i="21"/>
  <c r="H10" i="21"/>
  <c r="I6" i="21" s="1"/>
  <c r="G13" i="21"/>
  <c r="E14" i="21"/>
  <c r="C15" i="21"/>
  <c r="G17" i="21"/>
  <c r="E18" i="21"/>
  <c r="C22" i="21"/>
  <c r="G24" i="21"/>
  <c r="E25" i="21"/>
  <c r="C26" i="21"/>
  <c r="T30" i="20"/>
  <c r="I24" i="20"/>
  <c r="N10" i="20"/>
  <c r="O10" i="20" s="1"/>
  <c r="N31" i="20"/>
  <c r="E18" i="20"/>
  <c r="P10" i="20"/>
  <c r="Q10" i="20" s="1"/>
  <c r="C9" i="20"/>
  <c r="E7" i="20"/>
  <c r="R10" i="20"/>
  <c r="S10" i="20" s="1"/>
  <c r="E29" i="20"/>
  <c r="T27" i="20"/>
  <c r="E14" i="20"/>
  <c r="I8" i="20"/>
  <c r="C31" i="20"/>
  <c r="T29" i="20"/>
  <c r="C26" i="20"/>
  <c r="C23" i="20"/>
  <c r="I22" i="20"/>
  <c r="P19" i="20"/>
  <c r="C18" i="20"/>
  <c r="I17" i="20"/>
  <c r="I15" i="20"/>
  <c r="C13" i="20"/>
  <c r="P31" i="20"/>
  <c r="I31" i="20"/>
  <c r="I30" i="20"/>
  <c r="C29" i="20"/>
  <c r="I28" i="20"/>
  <c r="C27" i="20"/>
  <c r="C24" i="20"/>
  <c r="E10" i="20"/>
  <c r="I26" i="20"/>
  <c r="C22" i="20"/>
  <c r="I19" i="20"/>
  <c r="C17" i="20"/>
  <c r="I13" i="20"/>
  <c r="T16" i="20"/>
  <c r="T14" i="20"/>
  <c r="T17" i="20"/>
  <c r="T18" i="20"/>
  <c r="K23" i="20"/>
  <c r="T22" i="20"/>
  <c r="R19" i="20"/>
  <c r="T23" i="20"/>
  <c r="K18" i="20"/>
  <c r="E9" i="20"/>
  <c r="G14" i="20"/>
  <c r="E19" i="20"/>
  <c r="T6" i="20"/>
  <c r="C30" i="20"/>
  <c r="C19" i="20"/>
  <c r="C16" i="20"/>
  <c r="C15" i="20"/>
  <c r="T9" i="20"/>
  <c r="K6" i="20"/>
  <c r="K10" i="20"/>
  <c r="K7" i="20"/>
  <c r="T25" i="20"/>
  <c r="K24" i="20"/>
  <c r="K16" i="20"/>
  <c r="T15" i="20"/>
  <c r="E6" i="20"/>
  <c r="E8" i="20"/>
  <c r="E13" i="20"/>
  <c r="E15" i="20"/>
  <c r="E17" i="20"/>
  <c r="E22" i="20"/>
  <c r="E24" i="20"/>
  <c r="E26" i="20"/>
  <c r="E28" i="20"/>
  <c r="E30" i="20"/>
  <c r="T7" i="20"/>
  <c r="K8" i="20"/>
  <c r="K29" i="20"/>
  <c r="K30" i="20"/>
  <c r="K27" i="20"/>
  <c r="T26" i="20"/>
  <c r="K22" i="20"/>
  <c r="K19" i="20"/>
  <c r="K17" i="20"/>
  <c r="K14" i="20"/>
  <c r="T13" i="20"/>
  <c r="I7" i="20"/>
  <c r="I9" i="20"/>
  <c r="I14" i="20"/>
  <c r="I16" i="20"/>
  <c r="I18" i="20"/>
  <c r="I23" i="20"/>
  <c r="I25" i="20"/>
  <c r="I27" i="20"/>
  <c r="I29" i="20"/>
  <c r="C6" i="20"/>
  <c r="C10" i="20"/>
  <c r="K9" i="20"/>
  <c r="T8" i="20"/>
  <c r="T28" i="20"/>
  <c r="R31" i="20"/>
  <c r="K28" i="20"/>
  <c r="K25" i="20"/>
  <c r="T24" i="20"/>
  <c r="N19" i="20"/>
  <c r="E16" i="20"/>
  <c r="K15" i="20"/>
  <c r="G10" i="20"/>
  <c r="G6" i="20"/>
  <c r="G9" i="20"/>
  <c r="C8" i="20"/>
  <c r="G7" i="20"/>
  <c r="I6" i="20"/>
  <c r="O15" i="20" l="1"/>
  <c r="O7" i="20"/>
  <c r="S6" i="20"/>
  <c r="S7" i="20"/>
  <c r="S14" i="20"/>
  <c r="S23" i="20"/>
  <c r="S17" i="20"/>
  <c r="S16" i="20"/>
  <c r="S8" i="20"/>
  <c r="S15" i="20"/>
  <c r="O26" i="20"/>
  <c r="O27" i="20"/>
  <c r="S27" i="20"/>
  <c r="S24" i="20"/>
  <c r="S31" i="20"/>
  <c r="S9" i="20"/>
  <c r="S19" i="20"/>
  <c r="Q24" i="20"/>
  <c r="Q15" i="20"/>
  <c r="Q17" i="20"/>
  <c r="Q22" i="20"/>
  <c r="Q14" i="20"/>
  <c r="I24" i="21"/>
  <c r="I27" i="21"/>
  <c r="I29" i="21"/>
  <c r="I25" i="21"/>
  <c r="I18" i="21"/>
  <c r="I14" i="21"/>
  <c r="I7" i="21"/>
  <c r="I23" i="21"/>
  <c r="I16" i="21"/>
  <c r="I10" i="21"/>
  <c r="I9" i="21"/>
  <c r="I22" i="21"/>
  <c r="I17" i="21"/>
  <c r="I28" i="21"/>
  <c r="I31" i="21"/>
  <c r="I15" i="21"/>
  <c r="I13" i="21"/>
  <c r="I19" i="21"/>
  <c r="I26" i="21"/>
  <c r="I8" i="21"/>
  <c r="I30" i="21"/>
  <c r="Q9" i="20"/>
  <c r="Q16" i="20"/>
  <c r="Q26" i="20"/>
  <c r="Q7" i="20"/>
  <c r="Q18" i="20"/>
  <c r="Q29" i="20"/>
  <c r="Q13" i="20"/>
  <c r="Q19" i="20"/>
  <c r="Q25" i="20"/>
  <c r="Q23" i="20"/>
  <c r="Q30" i="20"/>
  <c r="Q27" i="20"/>
  <c r="Q6" i="20"/>
  <c r="Q8" i="20"/>
  <c r="Q31" i="20"/>
  <c r="T10" i="20"/>
  <c r="U10" i="20" s="1"/>
  <c r="O28" i="20"/>
  <c r="O24" i="20"/>
  <c r="O14" i="20"/>
  <c r="O18" i="20"/>
  <c r="O9" i="20"/>
  <c r="O29" i="20"/>
  <c r="O23" i="20"/>
  <c r="O25" i="20"/>
  <c r="O30" i="20"/>
  <c r="O17" i="20"/>
  <c r="O16" i="20"/>
  <c r="O8" i="20"/>
  <c r="O13" i="20"/>
  <c r="O6" i="20"/>
  <c r="O22" i="20"/>
  <c r="O31" i="20"/>
  <c r="S29" i="20"/>
  <c r="S25" i="20"/>
  <c r="S30" i="20"/>
  <c r="S22" i="20"/>
  <c r="S18" i="20"/>
  <c r="S26" i="20"/>
  <c r="S13" i="20"/>
  <c r="Q28" i="20"/>
  <c r="S28" i="20"/>
  <c r="T31" i="20"/>
  <c r="O19" i="20"/>
  <c r="T19" i="20"/>
  <c r="U18" i="20" l="1"/>
  <c r="U28" i="20"/>
  <c r="U13" i="20"/>
  <c r="U27" i="20"/>
  <c r="U22" i="20"/>
  <c r="U14" i="20"/>
  <c r="U8" i="20"/>
  <c r="U23" i="20"/>
  <c r="U7" i="20"/>
  <c r="U19" i="20"/>
  <c r="U15" i="20"/>
  <c r="U30" i="20"/>
  <c r="U29" i="20"/>
  <c r="U16" i="20"/>
  <c r="U17" i="20"/>
  <c r="U9" i="20"/>
  <c r="U25" i="20"/>
  <c r="U6" i="20"/>
  <c r="U24" i="20"/>
  <c r="U26" i="20"/>
  <c r="U31" i="20"/>
  <c r="J21" i="16" l="1"/>
  <c r="I21" i="16"/>
  <c r="H21" i="16"/>
  <c r="G21" i="16"/>
  <c r="F21" i="16"/>
  <c r="E21" i="16"/>
  <c r="D21" i="16"/>
  <c r="E236" i="15" l="1"/>
  <c r="F236" i="15"/>
  <c r="G236" i="15"/>
  <c r="H236" i="15"/>
  <c r="I236" i="15"/>
  <c r="D236" i="15"/>
  <c r="L44" i="12"/>
  <c r="L43" i="12"/>
</calcChain>
</file>

<file path=xl/sharedStrings.xml><?xml version="1.0" encoding="utf-8"?>
<sst xmlns="http://schemas.openxmlformats.org/spreadsheetml/2006/main" count="14715" uniqueCount="731">
  <si>
    <t>2022-23 Survey of Allied Dental Education</t>
  </si>
  <si>
    <t>Report 2 - Dental Assisting Education Programs</t>
  </si>
  <si>
    <t>Table of Contents</t>
  </si>
  <si>
    <t>Notes to the Reader</t>
  </si>
  <si>
    <t>Glossary of Terms</t>
  </si>
  <si>
    <t>Table 1: First-Year Enrollment in Allied Dental Education Programs, 2012-13 to 2022-23</t>
  </si>
  <si>
    <t>Figure 1a: First-Year Student Capacity Versus Enrollment, by Number of Dental Hygiene Education Programs, 2012-13 to 2022-23</t>
  </si>
  <si>
    <t>Figure 1b: First-Year Student Capacity Versus Enrollment, by Number of Dental Assisting Education Programs, 2012-13 to 2022-23</t>
  </si>
  <si>
    <t>Figure 1c: First Year Student Capacity Versus Enrollment, by Number of Dental Laboratory Technology Education Programs, 2012-13 to 2022-23</t>
  </si>
  <si>
    <t>Table 2: Comparison of First-Year Student Capacity Versus Enrollment by Educational Setting, 2022-23</t>
  </si>
  <si>
    <t>Table 3: Total Enrollment in Allied Dental Education Programs, 2012-13 to 2022-23</t>
  </si>
  <si>
    <t>Table 4: Graduates of Allied Dental Education Programs, 2012 to 2022</t>
  </si>
  <si>
    <t>Figure 2: Number of Institutions Awarding Degrees in Allied Dental Education Programs, 2022-23</t>
  </si>
  <si>
    <t>Dental Assisting Education Programs</t>
  </si>
  <si>
    <t>Figure 3: Classification of Institutions Offering Dental Assisting Education, 2022-23</t>
  </si>
  <si>
    <t>Figure 4a: Number of Applications and Number of Students Accepted into Accredited Dental Assisting Programs, 2012-13 to 2022-23</t>
  </si>
  <si>
    <t>Figure 4b: Number of Applications per Program and Number of Dental Assisting Students Accepted per Program, 2012-13 to 2022-23</t>
  </si>
  <si>
    <t>Figure 5: Minimum Educational Requirements Needed to Enroll in Accredited Dental Assisting Programs, 2022-23</t>
  </si>
  <si>
    <t>Figure 6a: Percentage of Accredited Dental Assisting Education Programs with Advanced Standing Provision, 2022-23</t>
  </si>
  <si>
    <t>Figure 6b: Methods Used to Award Advanced Standing in Accredited Dental Assisting Education Programs, 2022-23</t>
  </si>
  <si>
    <t>Table 5: Advanced Standing Provision and Methods Used to Award Advanced Standing at Accredited Dental Assisting Education Programs, 2022-23</t>
  </si>
  <si>
    <t>Table 6: Number of Applicants Awarded Advanced Standing by Dental Assisting Program, and Sources of Previous Training, 2022-23</t>
  </si>
  <si>
    <t>Table 8: First-Year In-District Tuition and Fees at Accredited Dental Assisting Education Programs, 2022-23</t>
  </si>
  <si>
    <t>Figure 7: Average Total Costs for Tuition and Fees in Accredited Dental Assisting Programs, 2012-13 to 2022-23</t>
  </si>
  <si>
    <t>Figure 8: Average First-Year In-District Tuition in Accredited Dental Assisting Programs by Educational Setting, 2022-23</t>
  </si>
  <si>
    <t>Table 9a: Total Enrollment in Accredited Dental Assisting Programs by Citizenship and Gender, 2022-23</t>
  </si>
  <si>
    <t>Table 9b: Total Enrollment in Accredited Dental Assisting Programs by Age and Gender, 2022-23</t>
  </si>
  <si>
    <t>Table 9c: Total Enrollment in Accredited Dental Assisting Programs by Ethnicity/Race and Gender, 2022-23</t>
  </si>
  <si>
    <t>Table 10a: Graduates of Accredited Dental Assisting Programs by Citizenship and Gender, 2022</t>
  </si>
  <si>
    <t>Table 10b: Graduates of Accredited Dental Assisting Programs by Age and Gender, 2022</t>
  </si>
  <si>
    <t>Table 10c: Graduates of Accredited Dental Assisting Programs by Ethnicity/Race and Gender, 2022</t>
  </si>
  <si>
    <t>Figure 9: Number of Dental Assisting Students with Job/Family Care Responsibilities and Financial Assistance, 2022-23</t>
  </si>
  <si>
    <t>Table 11: Highest Level of Education Completed by First-Year Dental Assisting Students, 2022-23</t>
  </si>
  <si>
    <t>Table 12: 2022-23 Enrollment and 2022 Graduates at Accredited Dental Assisting Education Programs</t>
  </si>
  <si>
    <t>Figure 10a: Outcomes Assessment for Dental Assisting Class of 2021</t>
  </si>
  <si>
    <t>Figure 10b: Graduate State/National Certification Outcomes, Dental Assisting Class of 2021</t>
  </si>
  <si>
    <t>Figure 11 &amp; Table 13: Hours Spent Weekly in Program Activities by Dental Assisting Program Administrators, 2022-23</t>
  </si>
  <si>
    <t>Table 14a: Faculty of Accredited Dental Assisting Programs by Age and Gender, 2022-23</t>
  </si>
  <si>
    <t>Table 14b: Faculty of Accredited Dental Assisting Programs by Ethnicity/Race and Gender, 2022-23</t>
  </si>
  <si>
    <t>Figure 12a: Highest Academic Degree Earned by Dental Assisting Faculty, 2022-23</t>
  </si>
  <si>
    <t>Figure 12b: Academic Rank of Dental Assisting Faculty, 2022-23</t>
  </si>
  <si>
    <t>Figure 12c: Occupational Discipline of Dental Assisting Faculty, 2022-23</t>
  </si>
  <si>
    <t>Table 15: Number of Faculty Members in Accredited Dental Assisting Education Programs, 2022-23</t>
  </si>
  <si>
    <t>Table 16: Non-Traditional Designs Offered by Accredited Dental Assisting Education Programs, 2022-23</t>
  </si>
  <si>
    <t>Table 17: Instruction Methods at Accredited Dental Assisting Education Programs, 2022-23</t>
  </si>
  <si>
    <t>Notes to Reader</t>
  </si>
  <si>
    <t>Return to Table of Contents</t>
  </si>
  <si>
    <t xml:space="preserve">This report summarizes information gathered by the annual Survey of Dental Assisting Education Programs for 2022-23. The purpose of this report is to present information regarding admissions, enrollment, graduates, tuition and fees, and methods of instruction from dental hygiene assisting programs accredited by the Commission on Dental Accreditation (CODA). </t>
  </si>
  <si>
    <t>Requests to complete the 2022-23 Survey of Dental Assisting Education Programs were sent to 231 dental assisting education programs in August 2022. Data collection was conducted by the ADA Health Policy Institute (HPI), on behalf of CODA. All programs were required to complete the survey in order to maintain accreditation by CODA, which is nationally recognized as the sole agency to accredit dental and dental-related education programs conducted at the post-secondary level. For more information on CODA, please visit coda.ada.org.</t>
  </si>
  <si>
    <t xml:space="preserve">Every reasonable effort has been made by the ADA Health Policy Institute (HPI) to identify and correct recognizable inconsistencies in program-level data. However, there may remain some instances in which data provided by a given dental education program published in this report are inaccurate but unrecognizable as such to the HPI or CODA, because no comparable question exists on the survey with which to verify its accuracy. </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</si>
  <si>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</si>
  <si>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t>TERM</t>
  </si>
  <si>
    <t>DEFINITION</t>
  </si>
  <si>
    <t>ACT</t>
  </si>
  <si>
    <t>American College Test</t>
  </si>
  <si>
    <t>Dental assisting education program</t>
  </si>
  <si>
    <t>A dental assisting education program prepares students to function effectively as an integral member of the dental health team and to perform chairside assisting and related office and laboratory procedures under the direction and supervision of the dentist. The scope of patient care functions that may be legally delegated to the dental assistant varies, based on state laws and/or regulations. The program should prepare students for national dental assisting certification and applicable state credentialing.</t>
  </si>
  <si>
    <t>Dental hygiene education program</t>
  </si>
  <si>
    <t>A dental hygiene education program provides students with the knowledge and clinical competence required to provide current, comprehensive dental hygiene services. As a member of the dental health team, the dental hygienist assumes responsibility for providing dental hygiene services under the direction and supervision of a dentist. Specific services vary, based on state laws and/or regulations, but always include, at a minimum, scaling and polishing the teeth. The program should prepare students for the Dental Hygiene National Board Examination, Clinical Board Examination, and state licensure.</t>
  </si>
  <si>
    <t>Dental laboratory technology education program</t>
  </si>
  <si>
    <t>A dental laboratory technology education program provides students with the knowledge and skills to fabricate dental appliances and prostheses in accordance with a dentist's laboratory procedure order. To ensure that graduates can function effectively in a variety of employment settings, students are prepared to perform competently in two or more of the following disciplines or specialties: complete denture prosthodontics, removable partial denture prosthodontics, fixed prosthodontics (crown and bridge), dental ceramics, and orthodontic appliances. The program should prepare students for the Recognized Graduate Examination.</t>
  </si>
  <si>
    <t>Ethnicity / race categories</t>
  </si>
  <si>
    <r>
      <rPr>
        <i/>
        <sz val="11"/>
        <color theme="1"/>
        <rFont val="Arial"/>
        <family val="2"/>
      </rPr>
      <t>Hispanic/Latino:</t>
    </r>
    <r>
      <rPr>
        <sz val="11"/>
        <color theme="1"/>
        <rFont val="Arial"/>
        <family val="2"/>
      </rPr>
      <t xml:space="preserve"> a person of Cuban, Mexican, Puerto Rican, South or Central American or other Spanish culture or origin, regardless of race.</t>
    </r>
  </si>
  <si>
    <r>
      <rPr>
        <i/>
        <sz val="11"/>
        <color theme="1"/>
        <rFont val="Arial"/>
        <family val="2"/>
      </rPr>
      <t>American Indian or Alaska Native</t>
    </r>
    <r>
      <rPr>
        <sz val="11"/>
        <color theme="1"/>
        <rFont val="Arial"/>
        <family val="2"/>
      </rPr>
      <t>: a person having origins in any of the original peoples of North and South America (including Central America) and who maintains cultural identification through tribal affiliation or community attachment.</t>
    </r>
  </si>
  <si>
    <r>
      <rPr>
        <i/>
        <sz val="11"/>
        <color theme="1"/>
        <rFont val="Arial"/>
        <family val="2"/>
      </rPr>
      <t xml:space="preserve">Asian: </t>
    </r>
    <r>
      <rPr>
        <sz val="11"/>
        <color theme="1"/>
        <rFont val="Arial"/>
        <family val="2"/>
      </rPr>
      <t>a person having origins in any of the original peoples of the Far East, Southeast Asia, the Indian subcontinent, including, for example, Cambodia, China, India, Japan, Korea, Malaysia, Pakistan, the Philippine Islands, Thailand, and Vietnam.</t>
    </r>
  </si>
  <si>
    <r>
      <rPr>
        <i/>
        <sz val="11"/>
        <color theme="1"/>
        <rFont val="Arial"/>
        <family val="2"/>
      </rPr>
      <t>Black or African American:</t>
    </r>
    <r>
      <rPr>
        <sz val="11"/>
        <color theme="1"/>
        <rFont val="Arial"/>
        <family val="2"/>
      </rPr>
      <t xml:space="preserve"> a person having origins in any of the black racial groups of Africa.</t>
    </r>
  </si>
  <si>
    <r>
      <rPr>
        <i/>
        <sz val="11"/>
        <color theme="1"/>
        <rFont val="Arial"/>
        <family val="2"/>
      </rPr>
      <t>Native Hawaiian or Other Pacific Islander:</t>
    </r>
    <r>
      <rPr>
        <sz val="11"/>
        <color theme="1"/>
        <rFont val="Arial"/>
        <family val="2"/>
      </rPr>
      <t xml:space="preserve"> a person having origins in any of the original peoples of Hawaii, Guam, Samoa, or other Pacific Islands.</t>
    </r>
  </si>
  <si>
    <r>
      <rPr>
        <i/>
        <sz val="11"/>
        <color theme="1"/>
        <rFont val="Arial"/>
        <family val="2"/>
      </rPr>
      <t>White</t>
    </r>
    <r>
      <rPr>
        <sz val="11"/>
        <color theme="1"/>
        <rFont val="Arial"/>
        <family val="2"/>
      </rPr>
      <t>: a person having origins in any of the original peoples of Europe, the Middle East, or North Africa.</t>
    </r>
  </si>
  <si>
    <r>
      <rPr>
        <i/>
        <sz val="11"/>
        <color theme="1"/>
        <rFont val="Arial"/>
        <family val="2"/>
      </rPr>
      <t>Two or more races:</t>
    </r>
    <r>
      <rPr>
        <sz val="11"/>
        <color theme="1"/>
        <rFont val="Arial"/>
        <family val="2"/>
      </rPr>
      <t xml:space="preserve"> category used for individuals who identify with two or more of the race categories listed above.</t>
    </r>
  </si>
  <si>
    <r>
      <rPr>
        <i/>
        <sz val="11"/>
        <color theme="1"/>
        <rFont val="Arial"/>
        <family val="2"/>
      </rPr>
      <t>Unknown:</t>
    </r>
    <r>
      <rPr>
        <sz val="11"/>
        <color theme="1"/>
        <rFont val="Arial"/>
        <family val="2"/>
      </rPr>
      <t xml:space="preserve"> category used to classify students whose race/ethnicity are not known.</t>
    </r>
  </si>
  <si>
    <r>
      <rPr>
        <i/>
        <sz val="11"/>
        <color theme="1"/>
        <rFont val="Arial"/>
        <family val="2"/>
      </rPr>
      <t>Nonresident alien:</t>
    </r>
    <r>
      <rPr>
        <sz val="11"/>
        <color theme="1"/>
        <rFont val="Arial"/>
        <family val="2"/>
      </rPr>
      <t xml:space="preserve"> a person who is not a citizen or national of the United States and who is in this country on a visa or temporary basis and does not have the right to remain indefinitely.  </t>
    </r>
  </si>
  <si>
    <t>Federal institution</t>
  </si>
  <si>
    <t>A program supported by the federal government (i.e., military).</t>
  </si>
  <si>
    <t>GPA</t>
  </si>
  <si>
    <t>Grade Point Average</t>
  </si>
  <si>
    <t>Maximum</t>
  </si>
  <si>
    <t>The highest value.</t>
  </si>
  <si>
    <t>Mean</t>
  </si>
  <si>
    <t>The mean is the simple average of values reported by the people responding to the survey. The mean is calculated by summing the values reported and then dividing the sum by the number of people responding to the question.</t>
  </si>
  <si>
    <t>Median</t>
  </si>
  <si>
    <t>The median is the statistic representing the observation that falls at the fifty-percent mark. One half of the population falls below this figure.</t>
  </si>
  <si>
    <t>Minimum</t>
  </si>
  <si>
    <t>The lowest value.</t>
  </si>
  <si>
    <t>Number</t>
  </si>
  <si>
    <t>The number of respondents</t>
  </si>
  <si>
    <t>Private institution</t>
  </si>
  <si>
    <t>An educational institution controlled by a private individual(s) or by a nongovernmental agency, usually supported primarily by other than public funds, and operated by other than publicly elected or appointed officials. These institutions may be either for-profit or not-for-profit.</t>
  </si>
  <si>
    <r>
      <t>·</t>
    </r>
    <r>
      <rPr>
        <sz val="11"/>
        <color theme="1"/>
        <rFont val="Times New Roman"/>
        <family val="1"/>
      </rPr>
      <t xml:space="preserve">         </t>
    </r>
    <r>
      <rPr>
        <i/>
        <sz val="11"/>
        <color theme="1"/>
        <rFont val="Arial"/>
        <family val="2"/>
      </rPr>
      <t xml:space="preserve">Non-profit: </t>
    </r>
    <r>
      <rPr>
        <sz val="11"/>
        <color theme="1"/>
        <rFont val="Arial"/>
        <family val="2"/>
      </rPr>
      <t>A private institution in which the individuals(s) or agency in control receives no compensation, other than wages, rent, or other exepenses for the assumption of risk. These include both independent not-for-profit schools and those affiliated with a religious organization.</t>
    </r>
  </si>
  <si>
    <r>
      <t>·</t>
    </r>
    <r>
      <rPr>
        <sz val="11"/>
        <color theme="1"/>
        <rFont val="Times New Roman"/>
        <family val="1"/>
      </rPr>
      <t xml:space="preserve">         </t>
    </r>
    <r>
      <rPr>
        <i/>
        <sz val="11"/>
        <color theme="1"/>
        <rFont val="Arial"/>
        <family val="2"/>
      </rPr>
      <t xml:space="preserve">For-profit:  </t>
    </r>
    <r>
      <rPr>
        <sz val="11"/>
        <color theme="1"/>
        <rFont val="Arial"/>
        <family val="2"/>
      </rPr>
      <t>A private institution in which the indivudal(s) or agency in control receives compensation other than wages, rent, or other expenses for the assumption of risk.</t>
    </r>
  </si>
  <si>
    <t>Private state-related institution</t>
  </si>
  <si>
    <t>A privately supported program that receives a per capita enrollment subsidy from the state (e.g., some states allocate a prescribed dollar amount per state resident enrolled in their programs).</t>
  </si>
  <si>
    <t>Public institution</t>
  </si>
  <si>
    <t>An educational institution whose programs and activities are operated by publicly elected or appointed school officials and which is supported primarily by public funds.</t>
  </si>
  <si>
    <t>SAT</t>
  </si>
  <si>
    <t>Scholastic Achievement Test</t>
  </si>
  <si>
    <t>Total cost to student</t>
  </si>
  <si>
    <r>
      <t>The</t>
    </r>
    <r>
      <rPr>
        <i/>
        <sz val="11"/>
        <color theme="1"/>
        <rFont val="Arial"/>
        <family val="2"/>
      </rPr>
      <t xml:space="preserve"> total cost to student</t>
    </r>
    <r>
      <rPr>
        <sz val="11"/>
        <color theme="1"/>
        <rFont val="Arial"/>
        <family val="2"/>
      </rPr>
      <t xml:space="preserve"> represents the sum of all tuition and fees for each year of the program. Prior to 2014-15, only first and second year tuition and fees were reported on the survey. Beginning in 2014-15, programs were given the option to include tuition and fees for additional years, which are included in the total cost to student calculation. Therefore, programs that go beyond two years in length may have higher total costs in 2014-15 and after than in previous years.</t>
    </r>
  </si>
  <si>
    <t>2012-13</t>
  </si>
  <si>
    <t>2013-14</t>
  </si>
  <si>
    <t>2014-15</t>
  </si>
  <si>
    <t>2015-16</t>
  </si>
  <si>
    <t>2016-17</t>
  </si>
  <si>
    <t>2017-18</t>
  </si>
  <si>
    <t>2018-19</t>
  </si>
  <si>
    <t>2019-20</t>
  </si>
  <si>
    <t>2020-21</t>
  </si>
  <si>
    <t>2021-22</t>
  </si>
  <si>
    <t>2022-23</t>
  </si>
  <si>
    <t>Dental Hygiene</t>
  </si>
  <si>
    <t>Percent Change</t>
  </si>
  <si>
    <t>Dental Assisting</t>
  </si>
  <si>
    <t>Dental Laboratory Technology</t>
  </si>
  <si>
    <r>
      <t xml:space="preserve">Source: American Dental Association, Health Policy Institute, </t>
    </r>
    <r>
      <rPr>
        <i/>
        <sz val="9"/>
        <rFont val="Arial"/>
        <family val="2"/>
      </rPr>
      <t>Commission on Dental Accreditation</t>
    </r>
    <r>
      <rPr>
        <sz val="9"/>
        <rFont val="Arial"/>
        <family val="2"/>
      </rPr>
      <t xml:space="preserve"> </t>
    </r>
    <r>
      <rPr>
        <i/>
        <sz val="9"/>
        <rFont val="Arial"/>
        <family val="2"/>
      </rPr>
      <t xml:space="preserve">Surveys of Dental Hygiene Education Programs, Surveys of Dental Assisting Education Programs, </t>
    </r>
    <r>
      <rPr>
        <sz val="8"/>
        <rFont val="Arial"/>
        <family val="2"/>
      </rPr>
      <t/>
    </r>
  </si>
  <si>
    <r>
      <t xml:space="preserve">and </t>
    </r>
    <r>
      <rPr>
        <i/>
        <sz val="9"/>
        <color theme="1"/>
        <rFont val="Arial"/>
        <family val="2"/>
      </rPr>
      <t>Surveys of Dental Laboratory Technology Education Programs.</t>
    </r>
  </si>
  <si>
    <t>©2023 American Dental Association</t>
  </si>
  <si>
    <t>Figure 1a: First-Year Student Capacity Versus Enrollment by Number of Dental Hygiene Programs, 2012-13 to 2022-23</t>
  </si>
  <si>
    <t>Figure 1a: First-Year Student Capacity Versus Enrollment, by Number of Dental Hygiene Programs, 2002-03 to 2012-13</t>
  </si>
  <si>
    <t>Academic Year</t>
  </si>
  <si>
    <t>First-year capacity</t>
  </si>
  <si>
    <t>First-year enrollment</t>
  </si>
  <si>
    <t>Number of Programs</t>
  </si>
  <si>
    <r>
      <t xml:space="preserve">Source: American Dental Association, Health Policy Institute, </t>
    </r>
    <r>
      <rPr>
        <i/>
        <sz val="9"/>
        <rFont val="Arial"/>
        <family val="2"/>
      </rPr>
      <t xml:space="preserve">Commission on Dental Accreditation </t>
    </r>
    <r>
      <rPr>
        <sz val="9"/>
        <rFont val="Arial"/>
        <family val="2"/>
      </rPr>
      <t>S</t>
    </r>
    <r>
      <rPr>
        <i/>
        <sz val="9"/>
        <rFont val="Arial"/>
        <family val="2"/>
      </rPr>
      <t>urveys of Dental Hygiene Education Programs.</t>
    </r>
  </si>
  <si>
    <t>Figure 1b: First-Year Student Capacity Versus Enrollment by Number of Dental Assisting Programs, 2012-13 to 2022-23</t>
  </si>
  <si>
    <t>©2013 American Dental Association</t>
  </si>
  <si>
    <r>
      <t xml:space="preserve">Source: American Dental Association, Health Policy Institute, </t>
    </r>
    <r>
      <rPr>
        <i/>
        <sz val="9"/>
        <rFont val="Arial"/>
        <family val="2"/>
      </rPr>
      <t>Commission on Dental Accreditation</t>
    </r>
    <r>
      <rPr>
        <sz val="9"/>
        <rFont val="Arial"/>
        <family val="2"/>
      </rPr>
      <t xml:space="preserve"> </t>
    </r>
    <r>
      <rPr>
        <i/>
        <sz val="9"/>
        <rFont val="Arial"/>
        <family val="2"/>
      </rPr>
      <t>Surveys of Dental Assisting Education Programs.</t>
    </r>
  </si>
  <si>
    <t>Figure 1c: First-Year Student Capacity Versus Enrollment by Number of Dental Laboratory Technology Education Programs, 2012-13 to 2022-23</t>
  </si>
  <si>
    <t>Year</t>
  </si>
  <si>
    <r>
      <t xml:space="preserve">Source: American Dental Association, Health Policy Institute, </t>
    </r>
    <r>
      <rPr>
        <i/>
        <sz val="9"/>
        <rFont val="Arial"/>
        <family val="2"/>
      </rPr>
      <t>Commission on Dental Accreditation Surveys of Dental Laboratory Technology Education Programs.</t>
    </r>
  </si>
  <si>
    <t>University or Four-Year College</t>
  </si>
  <si>
    <t>School of Health Sciences</t>
  </si>
  <si>
    <t>Dental School</t>
  </si>
  <si>
    <t>Separate Dental Department</t>
  </si>
  <si>
    <t>Other Univ. or 4-Year College</t>
  </si>
  <si>
    <t>Community College</t>
  </si>
  <si>
    <t>Technical College/ Institute</t>
  </si>
  <si>
    <t>Vocational School/ Career College</t>
  </si>
  <si>
    <t>Other</t>
  </si>
  <si>
    <t>Institutions</t>
  </si>
  <si>
    <t>Capacity</t>
  </si>
  <si>
    <t>Enrollment</t>
  </si>
  <si>
    <r>
      <t>Source: American Dental Association, Health Policy Institute,</t>
    </r>
    <r>
      <rPr>
        <i/>
        <sz val="9"/>
        <rFont val="Arial"/>
        <family val="2"/>
      </rPr>
      <t xml:space="preserve"> Commission on Dental Accreditation 2022-23 Survey of Dental Hygiene Education Programs, 2022-23 Survey of Dental Assisting Education Programs, </t>
    </r>
    <r>
      <rPr>
        <sz val="9"/>
        <rFont val="Arial"/>
        <family val="2"/>
      </rPr>
      <t>and</t>
    </r>
    <r>
      <rPr>
        <i/>
        <sz val="9"/>
        <rFont val="Arial"/>
        <family val="2"/>
      </rPr>
      <t xml:space="preserve"> 2022-23 Survey of Dental Laboratory Technology Education Programs.</t>
    </r>
  </si>
  <si>
    <r>
      <t>Source: American Dental Association, Health Policy Institute,</t>
    </r>
    <r>
      <rPr>
        <i/>
        <sz val="9"/>
        <rFont val="Arial"/>
        <family val="2"/>
      </rPr>
      <t xml:space="preserve"> Commission on Dental Accreditation Surveys of Dental Hygiene Education Programs, Surveys of Dental Assisting Education Programs, </t>
    </r>
    <r>
      <rPr>
        <sz val="9"/>
        <rFont val="Arial"/>
        <family val="2"/>
      </rPr>
      <t>and</t>
    </r>
    <r>
      <rPr>
        <i/>
        <sz val="9"/>
        <rFont val="Arial"/>
        <family val="2"/>
      </rPr>
      <t xml:space="preserve"> Surveys of Dental Laboratory Technology Education Programs.</t>
    </r>
  </si>
  <si>
    <t>Figure 2: Degrees Awarded at Institutions Providing Allied Dental Education, 2022-23</t>
  </si>
  <si>
    <t>Certificate (n=2)</t>
  </si>
  <si>
    <t>Associate degree (n=264)</t>
  </si>
  <si>
    <t>Baccalaureate degree (n=12)</t>
  </si>
  <si>
    <t>Baccalaureate degree in dental hygiene (n=54)</t>
  </si>
  <si>
    <t>Certificate (n=140)</t>
  </si>
  <si>
    <t>Associate degree (n=8)</t>
  </si>
  <si>
    <t>Diploma (n=83)</t>
  </si>
  <si>
    <t>Certificate (n=5)</t>
  </si>
  <si>
    <t>Associate degree (n=7)</t>
  </si>
  <si>
    <t>Baccalaureate degree (n=1)</t>
  </si>
  <si>
    <r>
      <t xml:space="preserve">Source: American Dental Association, Health Policy Institute, </t>
    </r>
    <r>
      <rPr>
        <i/>
        <sz val="9"/>
        <rFont val="Arial"/>
        <family val="2"/>
      </rPr>
      <t>Commission on Dental Accreditation 2022-23 Survey of Dental Hygiene Education Programs, 2022-23 Survey of Dental Assisting Education Programs,</t>
    </r>
    <r>
      <rPr>
        <sz val="9"/>
        <rFont val="Arial"/>
        <family val="2"/>
      </rPr>
      <t xml:space="preserve"> and</t>
    </r>
    <r>
      <rPr>
        <i/>
        <sz val="9"/>
        <rFont val="Arial"/>
        <family val="2"/>
      </rPr>
      <t xml:space="preserve"> 2022-23 Survey of Dental Laboratory Technology Education Programs.</t>
    </r>
  </si>
  <si>
    <t>Public</t>
  </si>
  <si>
    <t>Private non-profit</t>
  </si>
  <si>
    <t>Private for-profit</t>
  </si>
  <si>
    <t>Federal</t>
  </si>
  <si>
    <t>The FREQ Procedure</t>
  </si>
  <si>
    <t>TYPETAG</t>
  </si>
  <si>
    <t>Frequency</t>
  </si>
  <si>
    <t>Percent</t>
  </si>
  <si>
    <t>Cumulative</t>
  </si>
  <si>
    <r>
      <t xml:space="preserve">Source: American Dental Association, Health Policy Institute, </t>
    </r>
    <r>
      <rPr>
        <i/>
        <sz val="9"/>
        <rFont val="Arial"/>
        <family val="2"/>
      </rPr>
      <t>Commission on Dental Accreditation 2022-23 Survey of Dental Assisting Education Programs</t>
    </r>
    <r>
      <rPr>
        <sz val="9"/>
        <rFont val="Arial"/>
        <family val="2"/>
      </rPr>
      <t>.</t>
    </r>
  </si>
  <si>
    <t>Applications</t>
  </si>
  <si>
    <t>Students Accepted</t>
  </si>
  <si>
    <t>Number of programs</t>
  </si>
  <si>
    <t>Variable</t>
  </si>
  <si>
    <t>Sum</t>
  </si>
  <si>
    <t>N</t>
  </si>
  <si>
    <t>NAPP</t>
  </si>
  <si>
    <t>ADOFF</t>
  </si>
  <si>
    <r>
      <t>Source: American Dental Association, Health Policy Institute,</t>
    </r>
    <r>
      <rPr>
        <i/>
        <sz val="9"/>
        <rFont val="Arial"/>
        <family val="2"/>
      </rPr>
      <t xml:space="preserve"> Commission on Dental Accreditation Surveys of Dental Assisting Education Programs.</t>
    </r>
  </si>
  <si>
    <t>Accepted per program</t>
  </si>
  <si>
    <t>Applications per program</t>
  </si>
  <si>
    <t>GED/High school diploma (n=189)</t>
  </si>
  <si>
    <t>Less than 1 year of college (n=34)</t>
  </si>
  <si>
    <t>1 year of college (n=4)</t>
  </si>
  <si>
    <t>Other (n=4)</t>
  </si>
  <si>
    <t>MINUM</t>
  </si>
  <si>
    <t>GED/HS dipoma</t>
  </si>
  <si>
    <t>Less than 1 yr college</t>
  </si>
  <si>
    <t>1 year of college</t>
  </si>
  <si>
    <r>
      <t xml:space="preserve">Source: American Dental Association, Health Policy Institute, </t>
    </r>
    <r>
      <rPr>
        <i/>
        <sz val="9"/>
        <rFont val="Arial"/>
        <family val="2"/>
      </rPr>
      <t>Commission on Dental Accreditation 2022-23 Survey of Dental Assisting Education Programs.</t>
    </r>
  </si>
  <si>
    <t>Yes</t>
  </si>
  <si>
    <t>No</t>
  </si>
  <si>
    <t>AP</t>
  </si>
  <si>
    <t>Transfer of credit</t>
  </si>
  <si>
    <t>Equivalency examinations</t>
  </si>
  <si>
    <t>Challenge examinations</t>
  </si>
  <si>
    <t>Completion of non-accredited dental assisting program at institution</t>
  </si>
  <si>
    <t>Method of Advanced Standing</t>
  </si>
  <si>
    <t>State</t>
  </si>
  <si>
    <t>Institution</t>
  </si>
  <si>
    <t>Type of Institutional Sponsor</t>
  </si>
  <si>
    <t>Provision for Advanced Standing</t>
  </si>
  <si>
    <t>Transfer of Credit</t>
  </si>
  <si>
    <t>Equivalency Examinations</t>
  </si>
  <si>
    <t>Challenge Examinations</t>
  </si>
  <si>
    <t>Completion of Non-accredited DA Program at this Institution</t>
  </si>
  <si>
    <t>AL</t>
  </si>
  <si>
    <t>Calhoun Community College</t>
  </si>
  <si>
    <t>---</t>
  </si>
  <si>
    <t>Coastal Alabama Community College</t>
  </si>
  <si>
    <t>H. Councill Trenholm State Community College</t>
  </si>
  <si>
    <t>Lawson State Community College</t>
  </si>
  <si>
    <t>Wallace State Community College</t>
  </si>
  <si>
    <t>AK</t>
  </si>
  <si>
    <t>University of Alaska Anchorage - College of Health</t>
  </si>
  <si>
    <t>AZ</t>
  </si>
  <si>
    <t>Phoenix College</t>
  </si>
  <si>
    <t>Pima Community College</t>
  </si>
  <si>
    <t>AR</t>
  </si>
  <si>
    <t>Arkansas Northeastern College</t>
  </si>
  <si>
    <t>University of Arkansas Pulaski Technical College</t>
  </si>
  <si>
    <t>CA</t>
  </si>
  <si>
    <t>Cerritos College</t>
  </si>
  <si>
    <t>Chaffey College</t>
  </si>
  <si>
    <t>Citrus College</t>
  </si>
  <si>
    <t>City College of San Francisco</t>
  </si>
  <si>
    <t>College of Alameda</t>
  </si>
  <si>
    <t>College of Marin</t>
  </si>
  <si>
    <t>College of San Mateo</t>
  </si>
  <si>
    <t>College of the Redwoods</t>
  </si>
  <si>
    <t>Cypress College</t>
  </si>
  <si>
    <t>Diablo Valley College</t>
  </si>
  <si>
    <t>Foothill College</t>
  </si>
  <si>
    <t>Hacienda La Puente Adult Education</t>
  </si>
  <si>
    <t>Moreno Valley College</t>
  </si>
  <si>
    <t>Palomar College</t>
  </si>
  <si>
    <t>Pasadena City College</t>
  </si>
  <si>
    <t>Sacramento City College</t>
  </si>
  <si>
    <t>San Diego Mesa College</t>
  </si>
  <si>
    <t>San Jose City College</t>
  </si>
  <si>
    <t>CO</t>
  </si>
  <si>
    <t>Front Range Community College</t>
  </si>
  <si>
    <t>Pickens Technical College</t>
  </si>
  <si>
    <t>Pikes Peak Community College</t>
  </si>
  <si>
    <t>CT</t>
  </si>
  <si>
    <t>Manchester Community College</t>
  </si>
  <si>
    <t>Tunxis Community College</t>
  </si>
  <si>
    <t>FL</t>
  </si>
  <si>
    <t>Atlantic Technical College</t>
  </si>
  <si>
    <t>Broward College</t>
  </si>
  <si>
    <t>Cape Coral Technical College</t>
  </si>
  <si>
    <t>Charlotte Technical College</t>
  </si>
  <si>
    <t>College of Central Florida</t>
  </si>
  <si>
    <t>Daytona State College</t>
  </si>
  <si>
    <t>Eastern Florida State College</t>
  </si>
  <si>
    <t>Erwin Technical College</t>
  </si>
  <si>
    <t>Florida State College at Jacksonville</t>
  </si>
  <si>
    <t>Gulf Coast State College</t>
  </si>
  <si>
    <t>Hillsborough Community College</t>
  </si>
  <si>
    <t>Indian River State College</t>
  </si>
  <si>
    <t>Lorenzo Walker Technical College</t>
  </si>
  <si>
    <t>Manatee Technical College</t>
  </si>
  <si>
    <t>Orange Technical College - Orlando Campus</t>
  </si>
  <si>
    <t>Palm Beach State College</t>
  </si>
  <si>
    <t>Pinellas Technical College</t>
  </si>
  <si>
    <t>Robert Morgan Educational Center &amp; Technical College</t>
  </si>
  <si>
    <t>Santa Fe College-Florida</t>
  </si>
  <si>
    <t>South Florida State College</t>
  </si>
  <si>
    <t>Tallahassee Community College</t>
  </si>
  <si>
    <t>Traviss Technical College</t>
  </si>
  <si>
    <t>GA</t>
  </si>
  <si>
    <t>Albany Technical College</t>
  </si>
  <si>
    <t>Athens Technical College - Allied Health and Nursing</t>
  </si>
  <si>
    <t>Atlanta Technical College</t>
  </si>
  <si>
    <t>Augusta Technical College</t>
  </si>
  <si>
    <t>Columbus Technical College</t>
  </si>
  <si>
    <t>Georgia Northwestern Technical College</t>
  </si>
  <si>
    <t>Gwinnett Technical College</t>
  </si>
  <si>
    <t>Lanier Technical College</t>
  </si>
  <si>
    <t>Ogeechee Technical College</t>
  </si>
  <si>
    <t>Savannah Technical College</t>
  </si>
  <si>
    <t>Southern Crescent Technical College</t>
  </si>
  <si>
    <t>Wiregrass Georgia Technical College</t>
  </si>
  <si>
    <t>HI</t>
  </si>
  <si>
    <t>Kapi'olani Community College</t>
  </si>
  <si>
    <t>ID</t>
  </si>
  <si>
    <t>College of Western Idaho</t>
  </si>
  <si>
    <t>IL</t>
  </si>
  <si>
    <t>Elgin Community College</t>
  </si>
  <si>
    <t>Illinois Valley Community College</t>
  </si>
  <si>
    <t>John A. Logan College</t>
  </si>
  <si>
    <t>Kaskaskia College</t>
  </si>
  <si>
    <t>Lewis &amp; Clark Community College</t>
  </si>
  <si>
    <t>IN</t>
  </si>
  <si>
    <t>Indiana University (Fort Wayne Campus)</t>
  </si>
  <si>
    <t>Indiana University Northwest</t>
  </si>
  <si>
    <t>Indiana University School of Dentistry</t>
  </si>
  <si>
    <t>International Business College</t>
  </si>
  <si>
    <t>Ivy Tech Community College</t>
  </si>
  <si>
    <t>Ivy Tech Community College - Anderson Campus</t>
  </si>
  <si>
    <t>Ivy Tech Community College - Kokomo</t>
  </si>
  <si>
    <t>Ivy Tech Community College - South Bend</t>
  </si>
  <si>
    <t>Ivy Tech Community College-Columbus</t>
  </si>
  <si>
    <t>Ivy Tech Community College-Sellersburg</t>
  </si>
  <si>
    <t>University of Southern Indiana</t>
  </si>
  <si>
    <t>IA</t>
  </si>
  <si>
    <t>Des Moines Area Community College</t>
  </si>
  <si>
    <t>Eastern Iowa Community College District, Scott Community College</t>
  </si>
  <si>
    <t>Hawkeye Community College</t>
  </si>
  <si>
    <t>Indian Hills Community College</t>
  </si>
  <si>
    <t>Iowa Western Community College</t>
  </si>
  <si>
    <t>Kirkwood Community College</t>
  </si>
  <si>
    <t>Marshalltown Community College</t>
  </si>
  <si>
    <t>Northeast Iowa Community College</t>
  </si>
  <si>
    <t>Western Iowa Tech Community College</t>
  </si>
  <si>
    <t>KS</t>
  </si>
  <si>
    <t>Flint Hills Technical College</t>
  </si>
  <si>
    <t>Salina Area Technical College</t>
  </si>
  <si>
    <t>KY</t>
  </si>
  <si>
    <t>Big Sandy Community and Technical College Mayo Campus</t>
  </si>
  <si>
    <t>West Kentucky Community and Technical College</t>
  </si>
  <si>
    <t>ME</t>
  </si>
  <si>
    <t>University of Maine at Augusta-Bangor</t>
  </si>
  <si>
    <t>MD</t>
  </si>
  <si>
    <t>Hagerstown Community College</t>
  </si>
  <si>
    <t>MA</t>
  </si>
  <si>
    <t>Massasoit Community College</t>
  </si>
  <si>
    <t>McCann Technical School</t>
  </si>
  <si>
    <t>Middlesex Community College</t>
  </si>
  <si>
    <t>Mount Wachusett Community College</t>
  </si>
  <si>
    <t>Northern Essex Community College</t>
  </si>
  <si>
    <t>Quinsigamond Community College</t>
  </si>
  <si>
    <t>Southeastern Technical Institute</t>
  </si>
  <si>
    <t>Springfield Technical Community College</t>
  </si>
  <si>
    <t>MI</t>
  </si>
  <si>
    <t>Delta College</t>
  </si>
  <si>
    <t>Grand Rapids Community College</t>
  </si>
  <si>
    <t>Lake Michigan College</t>
  </si>
  <si>
    <t>Mott Community College</t>
  </si>
  <si>
    <t>Northwestern Michigan College</t>
  </si>
  <si>
    <t>Washtenaw Community College</t>
  </si>
  <si>
    <t>Wayne County Community College District</t>
  </si>
  <si>
    <t>MN</t>
  </si>
  <si>
    <t>Central Lakes College</t>
  </si>
  <si>
    <t>Century College</t>
  </si>
  <si>
    <t>Dakota County Technical College</t>
  </si>
  <si>
    <t>Hennepin Technical College</t>
  </si>
  <si>
    <t>Herzing University</t>
  </si>
  <si>
    <t>Minneapolis Community &amp; Technical College</t>
  </si>
  <si>
    <t>Minnesota North College</t>
  </si>
  <si>
    <t>Minnesota State Community and Technical College, Moorhead</t>
  </si>
  <si>
    <t>Minnesota West Community and Technical College</t>
  </si>
  <si>
    <t>Northwest Technical College</t>
  </si>
  <si>
    <t>Rochester Community and Technical College</t>
  </si>
  <si>
    <t>South Central College</t>
  </si>
  <si>
    <t>St. Cloud Technical and Community College</t>
  </si>
  <si>
    <t>MS</t>
  </si>
  <si>
    <t>Hinds Community College</t>
  </si>
  <si>
    <t>Meridian Community College</t>
  </si>
  <si>
    <t>Pearl River Community College</t>
  </si>
  <si>
    <t>MO</t>
  </si>
  <si>
    <t>Metropolitan Community College-Penn Valley</t>
  </si>
  <si>
    <t>Ozarks Technical Community College</t>
  </si>
  <si>
    <t>State Technical College of Missouri</t>
  </si>
  <si>
    <t>MT</t>
  </si>
  <si>
    <t>Great Falls College - Montana State University</t>
  </si>
  <si>
    <t>Salish Kootenai College</t>
  </si>
  <si>
    <t>NE</t>
  </si>
  <si>
    <t>Central Community College</t>
  </si>
  <si>
    <t>Mid-Plains Community College</t>
  </si>
  <si>
    <t>Southeast Community College</t>
  </si>
  <si>
    <t>NV</t>
  </si>
  <si>
    <t>College of Southern Nevada</t>
  </si>
  <si>
    <t>Truckee Meadows Community College</t>
  </si>
  <si>
    <t>NH</t>
  </si>
  <si>
    <t>NHTI-Concord's Community College</t>
  </si>
  <si>
    <t>NJ</t>
  </si>
  <si>
    <t>Burlington County Institute of Technology</t>
  </si>
  <si>
    <t>Camden County College</t>
  </si>
  <si>
    <t>Cape May County Technical School District</t>
  </si>
  <si>
    <t>NM</t>
  </si>
  <si>
    <t>Central New Mexico Community College</t>
  </si>
  <si>
    <t>Luna Community College</t>
  </si>
  <si>
    <t>New Mexico State University-Dona Ana Community College</t>
  </si>
  <si>
    <t>Santa Fe Community College-New Mexico</t>
  </si>
  <si>
    <t>University of New Mexico- Gallup</t>
  </si>
  <si>
    <t>NY</t>
  </si>
  <si>
    <t>Educational Opportunity Center at State University of New York Buffalo</t>
  </si>
  <si>
    <t>NC</t>
  </si>
  <si>
    <t>Alamance Community College</t>
  </si>
  <si>
    <t>Asheville-Buncombe Technical Community College</t>
  </si>
  <si>
    <t>Cape Fear Community College</t>
  </si>
  <si>
    <t>Central Carolina Community College</t>
  </si>
  <si>
    <t>Central Piedmont Community College</t>
  </si>
  <si>
    <t>Coastal Carolina Community College</t>
  </si>
  <si>
    <t>Davidson-Davie Community College</t>
  </si>
  <si>
    <t>Fayetteville Technical Community College</t>
  </si>
  <si>
    <t>Forsyth Technical Community College</t>
  </si>
  <si>
    <t>Guilford Technical Community College</t>
  </si>
  <si>
    <t>Miller-Motte College</t>
  </si>
  <si>
    <t>Montgomery Community College</t>
  </si>
  <si>
    <t>Pitt Community College</t>
  </si>
  <si>
    <t>Rowan-Cabarrus Community College</t>
  </si>
  <si>
    <t>Wake Technical Community College</t>
  </si>
  <si>
    <t>Wayne Community College</t>
  </si>
  <si>
    <t>Western Piedmont Community College</t>
  </si>
  <si>
    <t>Wilkes Community College</t>
  </si>
  <si>
    <t>ND</t>
  </si>
  <si>
    <t>North Dakota State College of Science</t>
  </si>
  <si>
    <t>OH</t>
  </si>
  <si>
    <t>Choffin Career and Technical Center</t>
  </si>
  <si>
    <t>Eastern Gateway Community College</t>
  </si>
  <si>
    <t>OK</t>
  </si>
  <si>
    <t>Moore Norman Technology Center</t>
  </si>
  <si>
    <t>Rose State College</t>
  </si>
  <si>
    <t>Tulsa Technology Center</t>
  </si>
  <si>
    <t>Western Technology Center</t>
  </si>
  <si>
    <t>OR</t>
  </si>
  <si>
    <t>Central Oregon Community College</t>
  </si>
  <si>
    <t>Chemeketa Community College</t>
  </si>
  <si>
    <t>Lane Community College</t>
  </si>
  <si>
    <t>Linn-Benton Community College</t>
  </si>
  <si>
    <t>Portland Community College</t>
  </si>
  <si>
    <t>Umpqua Community College</t>
  </si>
  <si>
    <t>PA</t>
  </si>
  <si>
    <t>Harcum College</t>
  </si>
  <si>
    <t>Harrisburg Area Community College</t>
  </si>
  <si>
    <t>Manor College</t>
  </si>
  <si>
    <t>Westmoreland County Community College</t>
  </si>
  <si>
    <t>PR</t>
  </si>
  <si>
    <t>University of Puerto Rico School of Health Professions</t>
  </si>
  <si>
    <t>RI</t>
  </si>
  <si>
    <t>Community College of Rhode Island</t>
  </si>
  <si>
    <t>SC</t>
  </si>
  <si>
    <t>Aiken Technical College</t>
  </si>
  <si>
    <t>Florence-Darlington Technical College</t>
  </si>
  <si>
    <t>Greenville Technical College</t>
  </si>
  <si>
    <t>Horry-Georgetown Technical College</t>
  </si>
  <si>
    <t>Midlands Technical College</t>
  </si>
  <si>
    <t>Spartanburg Community College</t>
  </si>
  <si>
    <t>Tri-County Technical College</t>
  </si>
  <si>
    <t>Trident Technical College</t>
  </si>
  <si>
    <t>York Technical College</t>
  </si>
  <si>
    <t>SD</t>
  </si>
  <si>
    <t>Lake Area Technical College</t>
  </si>
  <si>
    <t>Western Dakota Technical College</t>
  </si>
  <si>
    <t>TN</t>
  </si>
  <si>
    <t>Chattanooga State Community College</t>
  </si>
  <si>
    <t>Northeast State Community College</t>
  </si>
  <si>
    <t>South College</t>
  </si>
  <si>
    <t>Tennessee College of Applied Technology-Knoxville</t>
  </si>
  <si>
    <t>Tennessee College of Applied Technology-Memphis</t>
  </si>
  <si>
    <t>Volunteer State Community College</t>
  </si>
  <si>
    <t>TX</t>
  </si>
  <si>
    <t>Coleman College for Health Sciences, Houston Community College System</t>
  </si>
  <si>
    <t>Del Mar College</t>
  </si>
  <si>
    <t>El Paso Community College</t>
  </si>
  <si>
    <t>Grayson College</t>
  </si>
  <si>
    <t>Medical Education and Training Campus</t>
  </si>
  <si>
    <t>San Antonio College</t>
  </si>
  <si>
    <t>Tyler Junior College</t>
  </si>
  <si>
    <t>VT</t>
  </si>
  <si>
    <t>Center for Technology, Essex</t>
  </si>
  <si>
    <t>VA</t>
  </si>
  <si>
    <t>Centura College-Norfolk</t>
  </si>
  <si>
    <t>Fortis College- Richmond</t>
  </si>
  <si>
    <t>Germanna Community College</t>
  </si>
  <si>
    <t>J. Sargeant Reynolds Community College</t>
  </si>
  <si>
    <t>Northern Virginia Community College</t>
  </si>
  <si>
    <t>WA</t>
  </si>
  <si>
    <t>Bates Technical College</t>
  </si>
  <si>
    <t>Clover Park Technical College</t>
  </si>
  <si>
    <t>Renton Technical College</t>
  </si>
  <si>
    <t>Seattle Central College</t>
  </si>
  <si>
    <t>South Puget Sound Community College</t>
  </si>
  <si>
    <t>Spokane Community College</t>
  </si>
  <si>
    <t>WV</t>
  </si>
  <si>
    <t>Mercer County Technical Education Center</t>
  </si>
  <si>
    <t>WI</t>
  </si>
  <si>
    <t>Blackhawk Technical College</t>
  </si>
  <si>
    <t>Fox Valley Technical College</t>
  </si>
  <si>
    <t>Gateway Technical College</t>
  </si>
  <si>
    <t>Northeast Wisconsin Technical College</t>
  </si>
  <si>
    <t>Northwood Technical College</t>
  </si>
  <si>
    <t>Western Technical College</t>
  </si>
  <si>
    <t>Total number of "Yes" responses</t>
  </si>
  <si>
    <t>Source of Previous Training</t>
  </si>
  <si>
    <t>Applicants Awarded Advanced Standing</t>
  </si>
  <si>
    <t>Military Programs</t>
  </si>
  <si>
    <t>High School Programs</t>
  </si>
  <si>
    <t>Short-term Non-accredited Program</t>
  </si>
  <si>
    <t>Dental Office or Clinic</t>
  </si>
  <si>
    <t>Previous College Courses</t>
  </si>
  <si>
    <t>Total</t>
  </si>
  <si>
    <r>
      <t>Total Cost to Student</t>
    </r>
    <r>
      <rPr>
        <b/>
        <u/>
        <vertAlign val="superscript"/>
        <sz val="11"/>
        <color theme="0"/>
        <rFont val="Arial"/>
        <family val="2"/>
      </rPr>
      <t>1</t>
    </r>
    <r>
      <rPr>
        <b/>
        <u/>
        <sz val="11"/>
        <color theme="0"/>
        <rFont val="Arial"/>
        <family val="2"/>
      </rPr>
      <t>:</t>
    </r>
  </si>
  <si>
    <t>Award Granted</t>
  </si>
  <si>
    <t>Instruction Term</t>
  </si>
  <si>
    <t>Weeks per Term</t>
  </si>
  <si>
    <t>Number of Terms</t>
  </si>
  <si>
    <t>Number of Summer Sessions</t>
  </si>
  <si>
    <t>Number of Inter-sessions</t>
  </si>
  <si>
    <t>Minimum Educational Requirement</t>
  </si>
  <si>
    <t>In District</t>
  </si>
  <si>
    <t>Out of District</t>
  </si>
  <si>
    <t>Out of State</t>
  </si>
  <si>
    <t>Certificate</t>
  </si>
  <si>
    <t>Semester</t>
  </si>
  <si>
    <t>Module/Term</t>
  </si>
  <si>
    <t>Quarter</t>
  </si>
  <si>
    <t>Diploma</t>
  </si>
  <si>
    <t>Trimester</t>
  </si>
  <si>
    <t>Associate degree</t>
  </si>
  <si>
    <r>
      <t>N/A</t>
    </r>
    <r>
      <rPr>
        <vertAlign val="superscript"/>
        <sz val="11"/>
        <color theme="1"/>
        <rFont val="Arial"/>
        <family val="2"/>
      </rPr>
      <t>2</t>
    </r>
  </si>
  <si>
    <t>N/A</t>
  </si>
  <si>
    <r>
      <rPr>
        <vertAlign val="superscript"/>
        <sz val="9"/>
        <rFont val="Arial"/>
        <family val="2"/>
      </rPr>
      <t>1</t>
    </r>
    <r>
      <rPr>
        <sz val="9"/>
        <rFont val="Arial"/>
        <family val="2"/>
      </rPr>
      <t xml:space="preserve"> See Glossary for definition of total cost to student.</t>
    </r>
  </si>
  <si>
    <r>
      <rPr>
        <vertAlign val="superscript"/>
        <sz val="9"/>
        <rFont val="Arial"/>
        <family val="2"/>
      </rPr>
      <t>2</t>
    </r>
    <r>
      <rPr>
        <sz val="9"/>
        <rFont val="Arial"/>
        <family val="2"/>
      </rPr>
      <t xml:space="preserve"> N/A = Not applicable, program did not have any enrollment in 2022-23.</t>
    </r>
  </si>
  <si>
    <r>
      <t xml:space="preserve">Source: American Dental Association, Health Policy Institute, </t>
    </r>
    <r>
      <rPr>
        <i/>
        <sz val="9"/>
        <color theme="1"/>
        <rFont val="Arial"/>
        <family val="2"/>
      </rPr>
      <t>Commission on Dental Accreditation 2022-23 Survey of Dental Assisting Education Programs.</t>
    </r>
  </si>
  <si>
    <r>
      <t>Figure 7: Average Total Costs for Tuition and Fees in Accredited Dental Assisting Programs, 2012-13 to 2022-23</t>
    </r>
    <r>
      <rPr>
        <b/>
        <vertAlign val="superscript"/>
        <sz val="11"/>
        <color theme="1"/>
        <rFont val="Arial"/>
        <family val="2"/>
      </rPr>
      <t>1</t>
    </r>
  </si>
  <si>
    <t>In-District</t>
  </si>
  <si>
    <t>Out-of-District</t>
  </si>
  <si>
    <t>Out-of-State</t>
  </si>
  <si>
    <t>totalID</t>
  </si>
  <si>
    <t>totalOD</t>
  </si>
  <si>
    <t>totalOS</t>
  </si>
  <si>
    <r>
      <rPr>
        <vertAlign val="superscript"/>
        <sz val="9"/>
        <rFont val="Arial"/>
        <family val="2"/>
      </rPr>
      <t>1</t>
    </r>
    <r>
      <rPr>
        <sz val="9"/>
        <rFont val="Arial"/>
        <family val="2"/>
      </rPr>
      <t xml:space="preserve"> Excludes programs with no enrollment for that academic year.</t>
    </r>
  </si>
  <si>
    <r>
      <t>Figure 8: Average First-Year In-District Tuition in Accredited Dental Assisting Programs by Educational Setting, 2022-23</t>
    </r>
    <r>
      <rPr>
        <b/>
        <vertAlign val="superscript"/>
        <sz val="11"/>
        <color theme="1"/>
        <rFont val="Arial"/>
        <family val="2"/>
      </rPr>
      <t>1</t>
    </r>
  </si>
  <si>
    <t>University or 4-year College
N = 13</t>
  </si>
  <si>
    <t>Community College
N = 142</t>
  </si>
  <si>
    <t>Technical College or Institute
N = 51</t>
  </si>
  <si>
    <t>Vocational School or Career College
N = 12</t>
  </si>
  <si>
    <t>Other Setting
N = 6</t>
  </si>
  <si>
    <t>setting</t>
  </si>
  <si>
    <t>N Obs</t>
  </si>
  <si>
    <t>University or 4-year college</t>
  </si>
  <si>
    <t>Community college</t>
  </si>
  <si>
    <t>Technical college or institute</t>
  </si>
  <si>
    <t>Vocational school or career coll</t>
  </si>
  <si>
    <t>Other setting</t>
  </si>
  <si>
    <r>
      <rPr>
        <vertAlign val="superscript"/>
        <sz val="9"/>
        <rFont val="Arial"/>
        <family val="2"/>
      </rPr>
      <t>1</t>
    </r>
    <r>
      <rPr>
        <sz val="9"/>
        <rFont val="Arial"/>
        <family val="2"/>
      </rPr>
      <t xml:space="preserve"> Excludes programs that had no first-year enrollment.</t>
    </r>
  </si>
  <si>
    <t>Table 8: First Year In-District Tuition and Fees at Accredited Dental Assisting Programs, 2022-23</t>
  </si>
  <si>
    <t>Tuition</t>
  </si>
  <si>
    <t>Supplies and instruments</t>
  </si>
  <si>
    <t>Uniforms</t>
  </si>
  <si>
    <t>Textbooks</t>
  </si>
  <si>
    <t>Laboratory fees</t>
  </si>
  <si>
    <t>Other fixed costs</t>
  </si>
  <si>
    <r>
      <t>N/A</t>
    </r>
    <r>
      <rPr>
        <vertAlign val="superscript"/>
        <sz val="11"/>
        <color theme="1"/>
        <rFont val="Arial"/>
        <family val="2"/>
      </rPr>
      <t>1</t>
    </r>
  </si>
  <si>
    <t>Mean of non-zero entries</t>
  </si>
  <si>
    <t>Number of non-zero entries</t>
  </si>
  <si>
    <r>
      <rPr>
        <vertAlign val="superscript"/>
        <sz val="9"/>
        <rFont val="Arial"/>
        <family val="2"/>
      </rPr>
      <t>1</t>
    </r>
    <r>
      <rPr>
        <sz val="9"/>
        <rFont val="Arial"/>
        <family val="2"/>
      </rPr>
      <t xml:space="preserve"> N/A = Not applicable, program did not have first-year enrollment in 2022-23.</t>
    </r>
  </si>
  <si>
    <t>Table 9: Total Enrollment in Accredited Dental Assisting Programs by Citizenship, Age, Ethnicity/Race and Gender, 2022-23</t>
  </si>
  <si>
    <t>First Year</t>
  </si>
  <si>
    <t>Second Year</t>
  </si>
  <si>
    <t>All Students</t>
  </si>
  <si>
    <t>a. Citizenship</t>
  </si>
  <si>
    <t>Male</t>
  </si>
  <si>
    <t>Female</t>
  </si>
  <si>
    <t>%</t>
  </si>
  <si>
    <t>United States</t>
  </si>
  <si>
    <t>Canadian</t>
  </si>
  <si>
    <t>Unknown</t>
  </si>
  <si>
    <t>b. Age</t>
  </si>
  <si>
    <t>23 and under</t>
  </si>
  <si>
    <t>24 - 29</t>
  </si>
  <si>
    <t>30 - 34</t>
  </si>
  <si>
    <t>35 - 39</t>
  </si>
  <si>
    <t>40 and over</t>
  </si>
  <si>
    <t>c. Ethnicity / Race</t>
  </si>
  <si>
    <t>Hispanic / Latino (any race)</t>
  </si>
  <si>
    <t>White</t>
  </si>
  <si>
    <t>Black or African American</t>
  </si>
  <si>
    <t>American Indian / Alaska Native</t>
  </si>
  <si>
    <t>Asian</t>
  </si>
  <si>
    <t>Native Hawaiian / Other Pacific Islander</t>
  </si>
  <si>
    <t>Two or more races (not Hispanic)</t>
  </si>
  <si>
    <t>Nonresident Alien</t>
  </si>
  <si>
    <t>Table 10: 2022 Graduates of Accredited Dental Assisting Programs by Citizenship, Age, Ethnicity/Race and Gender</t>
  </si>
  <si>
    <t>2022 Graduates</t>
  </si>
  <si>
    <r>
      <t>Source: American Dental Association, Health Policy Institute,</t>
    </r>
    <r>
      <rPr>
        <i/>
        <sz val="9"/>
        <rFont val="Arial"/>
        <family val="2"/>
      </rPr>
      <t xml:space="preserve"> Commission on Dental Accreditation 2022-23 Survey of Dental Assisting Education Programs.</t>
    </r>
  </si>
  <si>
    <t>number of dental assisting students</t>
  </si>
  <si>
    <t>Total Enrollment</t>
  </si>
  <si>
    <t>Job and/or Family Care Responsibilities</t>
  </si>
  <si>
    <t>Requested Financial Aid</t>
  </si>
  <si>
    <t>Received Rinancial Aid</t>
  </si>
  <si>
    <t>FFCR</t>
  </si>
  <si>
    <t>PFCR</t>
  </si>
  <si>
    <t>RF1</t>
  </si>
  <si>
    <t>RF2</t>
  </si>
  <si>
    <t>GED or high school diploma</t>
  </si>
  <si>
    <t>Less than 
1 year of college</t>
  </si>
  <si>
    <t>1 year of college 
(no degree)</t>
  </si>
  <si>
    <t>2 years of college 
(no degree)</t>
  </si>
  <si>
    <t>3 years of college 
(no degree)</t>
  </si>
  <si>
    <t>4 years of college 
(no degree)</t>
  </si>
  <si>
    <t>Bacca-
laureate degree</t>
  </si>
  <si>
    <t>Total 1st year students</t>
  </si>
  <si>
    <t>Percent of total</t>
  </si>
  <si>
    <r>
      <t>Source: American Dental Association, Health Policy Institute,</t>
    </r>
    <r>
      <rPr>
        <i/>
        <sz val="9"/>
        <rFont val="Arial"/>
        <family val="2"/>
      </rPr>
      <t xml:space="preserve"> Commission on Dental Accreditation 2022-23 Survey of Dental Assisting Education Programs</t>
    </r>
    <r>
      <rPr>
        <sz val="9"/>
        <rFont val="Arial"/>
        <family val="2"/>
      </rPr>
      <t>.</t>
    </r>
  </si>
  <si>
    <t>2022-23 Full- and Part-Time Enrollment</t>
  </si>
  <si>
    <t>1st year capacity</t>
  </si>
  <si>
    <t>1st year</t>
  </si>
  <si>
    <t>2nd year</t>
  </si>
  <si>
    <t>Total enrollment</t>
  </si>
  <si>
    <t>Diploma or certificate</t>
  </si>
  <si>
    <t>Certificate &amp; associate degree</t>
  </si>
  <si>
    <t>Total graduates</t>
  </si>
  <si>
    <t>Total enrollment and graduates</t>
  </si>
  <si>
    <t>oaf1</t>
  </si>
  <si>
    <t>Originally enrolled</t>
  </si>
  <si>
    <t>Completed program</t>
  </si>
  <si>
    <t>In dental-related activity</t>
  </si>
  <si>
    <t>oa1</t>
  </si>
  <si>
    <t>oa2</t>
  </si>
  <si>
    <t>OA5IDRA</t>
  </si>
  <si>
    <t>State/regional</t>
  </si>
  <si>
    <t>National</t>
  </si>
  <si>
    <t>state/regional</t>
  </si>
  <si>
    <t>oa4</t>
  </si>
  <si>
    <t>Passed</t>
  </si>
  <si>
    <t>OA4PASS</t>
  </si>
  <si>
    <t>oa3</t>
  </si>
  <si>
    <t>OA4NP</t>
  </si>
  <si>
    <t>Not passed</t>
  </si>
  <si>
    <t>OA3PASS</t>
  </si>
  <si>
    <t>OA4DNT</t>
  </si>
  <si>
    <t>Did not take</t>
  </si>
  <si>
    <t>OA3NP</t>
  </si>
  <si>
    <t>OA4UNK</t>
  </si>
  <si>
    <t>OA3DNT</t>
  </si>
  <si>
    <t>OA3UNK</t>
  </si>
  <si>
    <t>Outcomes - Exams not required</t>
  </si>
  <si>
    <t>The MEANS Procedure</t>
  </si>
  <si>
    <t>Figure 11: Hours Spent Weekly in Program Activities by Dental Assisting Program Administrators, 2022-23</t>
  </si>
  <si>
    <t>Program Activities</t>
  </si>
  <si>
    <t>Average hours per week</t>
  </si>
  <si>
    <t>max value</t>
  </si>
  <si>
    <t>Curriculum development and coordination</t>
  </si>
  <si>
    <t>Development and responsibilities to maintain CODA accreditation compliance and documentation</t>
  </si>
  <si>
    <t>Supervision and evaluation of faculty</t>
  </si>
  <si>
    <t>Determining faculty teaching assignments and schedules</t>
  </si>
  <si>
    <t>Fiscal administration</t>
  </si>
  <si>
    <t>Determining admissions criteria and procedures</t>
  </si>
  <si>
    <t>Budget preparation</t>
  </si>
  <si>
    <t>Scheduling use of program facilities</t>
  </si>
  <si>
    <t>Selection and recommendation of individuals for faculty appintments and promotion</t>
  </si>
  <si>
    <t>Table 13: Hours Spent Weekly in Program Activities by Dental Assisting Program Administrators, 2022-23</t>
  </si>
  <si>
    <t>Table 14: Faculty of Accredited Dental Assisting Programs by Age, Ethnicity/Race and Gender, 2022-23</t>
  </si>
  <si>
    <t>Dental Assisting Faculty</t>
  </si>
  <si>
    <t>a. Age</t>
  </si>
  <si>
    <t>29 and under</t>
  </si>
  <si>
    <t>30-39</t>
  </si>
  <si>
    <t>40-49</t>
  </si>
  <si>
    <t>50-59</t>
  </si>
  <si>
    <t>60 and over</t>
  </si>
  <si>
    <t>b. Ethnicity / Race</t>
  </si>
  <si>
    <t>Highest degree</t>
  </si>
  <si>
    <t>Bachelors degree</t>
  </si>
  <si>
    <t>FACDEG7</t>
  </si>
  <si>
    <t>Masters degree</t>
  </si>
  <si>
    <t>FACDEG6</t>
  </si>
  <si>
    <t>DMD/DDS</t>
  </si>
  <si>
    <t>DDS/DMD</t>
  </si>
  <si>
    <t>FACDEG5</t>
  </si>
  <si>
    <t>PhD</t>
  </si>
  <si>
    <t>FACDEG4</t>
  </si>
  <si>
    <t>Certificate/Diploma</t>
  </si>
  <si>
    <t>FACDEG3</t>
  </si>
  <si>
    <t>BA</t>
  </si>
  <si>
    <t>Doctorate degree</t>
  </si>
  <si>
    <t>FACDEG2</t>
  </si>
  <si>
    <t>Assoc</t>
  </si>
  <si>
    <t>FACDEG1</t>
  </si>
  <si>
    <t>Cert/Dip</t>
  </si>
  <si>
    <t>Academic Rank</t>
  </si>
  <si>
    <t>FACRANK6</t>
  </si>
  <si>
    <t>Instructor</t>
  </si>
  <si>
    <t>FACRANK5</t>
  </si>
  <si>
    <t>Clinical instructor</t>
  </si>
  <si>
    <t>FACRANK4</t>
  </si>
  <si>
    <t>Professor</t>
  </si>
  <si>
    <t>FACRANK3</t>
  </si>
  <si>
    <t>Associate professor</t>
  </si>
  <si>
    <t>FACRANK2</t>
  </si>
  <si>
    <t>Assistant professor</t>
  </si>
  <si>
    <t>FACRANK1</t>
  </si>
  <si>
    <t xml:space="preserve">Dental assistant  </t>
  </si>
  <si>
    <t>Dental hygienist</t>
  </si>
  <si>
    <t>Both dental hygienist and dental assistant</t>
  </si>
  <si>
    <t>Dentist</t>
  </si>
  <si>
    <t>FACPROF5</t>
  </si>
  <si>
    <t>DDS</t>
  </si>
  <si>
    <t>FACPROF4</t>
  </si>
  <si>
    <t>DLT</t>
  </si>
  <si>
    <t>FACPROF3</t>
  </si>
  <si>
    <t>DA/DH</t>
  </si>
  <si>
    <t>FACPROF6</t>
  </si>
  <si>
    <t>DH</t>
  </si>
  <si>
    <t>FACPROF2</t>
  </si>
  <si>
    <t>DA</t>
  </si>
  <si>
    <t>FACPROF1</t>
  </si>
  <si>
    <r>
      <t xml:space="preserve">Source: American Dental Association, Health Policy Institute, </t>
    </r>
    <r>
      <rPr>
        <i/>
        <sz val="9"/>
        <rFont val="Arial"/>
        <family val="2"/>
      </rPr>
      <t>Commission on Dental Accreditation 2021-22 Survey of Dental Assisting Education Programs.</t>
    </r>
  </si>
  <si>
    <t>Table 15: Number of Faculty Members Accredited Dental Assisting Education Programs, 2022-23</t>
  </si>
  <si>
    <t>Full-Time Faculty</t>
  </si>
  <si>
    <t>Part-Time Faculty</t>
  </si>
  <si>
    <t>Percent of Total</t>
  </si>
  <si>
    <t>Branch or satellite campus</t>
  </si>
  <si>
    <t>Self-paced curriculum</t>
  </si>
  <si>
    <t>Evening section</t>
  </si>
  <si>
    <t>Independent study</t>
  </si>
  <si>
    <t>Part-time curriculum</t>
  </si>
  <si>
    <t>Modular curriculum</t>
  </si>
  <si>
    <t>Distance education technology</t>
  </si>
  <si>
    <t>Hybrid content or course</t>
  </si>
  <si>
    <t>Other program innovations</t>
  </si>
  <si>
    <t>Total number of "Yes" responses:</t>
  </si>
  <si>
    <t>Multiple sites away from campus for:</t>
  </si>
  <si>
    <t>Virtual methods:</t>
  </si>
  <si>
    <t>Didactic instruction</t>
  </si>
  <si>
    <t>Clinical or laboratory instruction</t>
  </si>
  <si>
    <t>Audio or audio conference courses / Podcasts</t>
  </si>
  <si>
    <t>Telecourse, ITV or vedeocon-
ference</t>
  </si>
  <si>
    <t>CD-ROM: Self-contained system or email</t>
  </si>
  <si>
    <t>Web-based or online courses</t>
  </si>
  <si>
    <t>Web-enhanced courses</t>
  </si>
  <si>
    <t>Lecture or discussion</t>
  </si>
  <si>
    <t>Simulation</t>
  </si>
  <si>
    <t>Field learning or research</t>
  </si>
  <si>
    <t>Problem-based learning</t>
  </si>
  <si>
    <t>Case-based learning</t>
  </si>
  <si>
    <t>Systems-based learning</t>
  </si>
  <si>
    <t>Service learning</t>
  </si>
  <si>
    <t>Objectively structured clinical exam-
ination</t>
  </si>
  <si>
    <t>Hybrid courses</t>
  </si>
  <si>
    <t>Total "Yes" responses:</t>
  </si>
  <si>
    <t>Table 7: Characteristics and Total Costs at Accredited Dental Assisting Education Programs, 2022-23</t>
  </si>
  <si>
    <t>Suggested Citation: Health Policy Institute. Commission on Dental Accreditation 2022-23 survey of allied dental education: report 2 - dental assisting education programs [Internet]. Chicago (IL): American Dental Association; 2023. Available from: https://www.ada.org/resources/research/health-policy-institute/dental-education</t>
  </si>
  <si>
    <t>Originally published October 2023; updated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</si>
</sst>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0.0%"/>
    <numFmt numFmtId="168" formatCode="#,##0;\-#,##0;&quot;-&quot;"/>
    <numFmt numFmtId="169" formatCode="_(&quot;$&quot;* #,##0_);_(&quot;$&quot;* \(#,##0\);_(&quot;$&quot;* &quot;-&quot;??_);_(@_)"/>
    <numFmt numFmtId="170" formatCode="_(* #,##0.0_);_(* \(#,##0.0\);_(* &quot;-&quot;??_);_(@_)"/>
  </numFmts>
  <fonts count="53" x14ac:knownFonts="1">
    <font>
      <sz val="10"/>
      <color theme="1"/>
      <name val="Arial"/>
      <family val="2"/>
    </font>
    <font>
      <sz val="10"/>
      <color theme="1"/>
      <name val="Arial"/>
      <family val="2"/>
    </font>
    <font>
      <b/>
      <sz val="10"/>
      <color theme="0"/>
      <name val="Arial"/>
      <family val="2"/>
    </font>
    <font>
      <sz val="10"/>
      <color rgb="FFFF0000"/>
      <name val="Arial"/>
      <family val="2"/>
    </font>
    <font>
      <b/>
      <sz val="10"/>
      <color theme="1"/>
      <name val="Arial"/>
      <family val="2"/>
    </font>
    <font>
      <sz val="10"/>
      <color theme="0"/>
      <name val="Arial"/>
      <family val="2"/>
    </font>
    <font>
      <b/>
      <sz val="11"/>
      <color theme="1"/>
      <name val="Arial"/>
      <family val="2"/>
    </font>
    <font>
      <u/>
      <sz val="11"/>
      <color theme="10"/>
      <name val="Arial"/>
      <family val="2"/>
    </font>
    <font>
      <i/>
      <sz val="10"/>
      <color theme="1"/>
      <name val="Arial"/>
      <family val="2"/>
    </font>
    <font>
      <b/>
      <sz val="10"/>
      <color rgb="FFFF0000"/>
      <name val="Arial"/>
      <family val="2"/>
    </font>
    <font>
      <b/>
      <sz val="11"/>
      <color theme="0"/>
      <name val="Arial"/>
      <family val="2"/>
    </font>
    <font>
      <b/>
      <sz val="10"/>
      <name val="Arial"/>
      <family val="2"/>
    </font>
    <font>
      <sz val="11"/>
      <color theme="1"/>
      <name val="Arial"/>
      <family val="2"/>
    </font>
    <font>
      <sz val="10"/>
      <name val="Arial"/>
      <family val="2"/>
    </font>
    <font>
      <sz val="8"/>
      <name val="Arial"/>
      <family val="2"/>
    </font>
    <font>
      <sz val="8"/>
      <color theme="1"/>
      <name val="Arial"/>
      <family val="2"/>
    </font>
    <font>
      <sz val="11"/>
      <color theme="0"/>
      <name val="Arial"/>
      <family val="2"/>
    </font>
    <font>
      <b/>
      <u/>
      <sz val="11"/>
      <color theme="0"/>
      <name val="Arial"/>
      <family val="2"/>
    </font>
    <font>
      <sz val="10"/>
      <color rgb="FF000000"/>
      <name val="Arial"/>
      <family val="2"/>
    </font>
    <font>
      <b/>
      <sz val="10"/>
      <color rgb="FF000000"/>
      <name val="Arial"/>
      <family val="2"/>
    </font>
    <font>
      <sz val="11"/>
      <color theme="1"/>
      <name val="Calibri"/>
      <family val="2"/>
      <scheme val="minor"/>
    </font>
    <font>
      <sz val="10"/>
      <color theme="4"/>
      <name val="Arial"/>
      <family val="2"/>
    </font>
    <font>
      <b/>
      <sz val="11"/>
      <color rgb="FF000000"/>
      <name val="Arial"/>
      <family val="2"/>
    </font>
    <font>
      <sz val="10"/>
      <color rgb="FF003399"/>
      <name val="Arial"/>
      <family val="2"/>
    </font>
    <font>
      <b/>
      <sz val="10"/>
      <color rgb="FFFFFFFF"/>
      <name val="Arial"/>
      <family val="2"/>
    </font>
    <font>
      <b/>
      <sz val="11"/>
      <color rgb="FFFFFFFF"/>
      <name val="Arial"/>
      <family val="2"/>
    </font>
    <font>
      <sz val="11"/>
      <color rgb="FF000000"/>
      <name val="Arial"/>
      <family val="2"/>
    </font>
    <font>
      <b/>
      <sz val="9"/>
      <color rgb="FFFFFFFF"/>
      <name val="Arial"/>
      <family val="2"/>
    </font>
    <font>
      <sz val="11"/>
      <color rgb="FF003399"/>
      <name val="Arial"/>
      <family val="2"/>
    </font>
    <font>
      <u/>
      <sz val="11"/>
      <color rgb="FF003399"/>
      <name val="Arial"/>
      <family val="2"/>
    </font>
    <font>
      <b/>
      <u/>
      <vertAlign val="superscript"/>
      <sz val="11"/>
      <color theme="0"/>
      <name val="Arial"/>
      <family val="2"/>
    </font>
    <font>
      <b/>
      <sz val="10"/>
      <color rgb="FF003399"/>
      <name val="Arial"/>
      <family val="2"/>
    </font>
    <font>
      <b/>
      <vertAlign val="superscript"/>
      <sz val="11"/>
      <color theme="1"/>
      <name val="Arial"/>
      <family val="2"/>
    </font>
    <font>
      <b/>
      <sz val="12"/>
      <color theme="0"/>
      <name val="Arial"/>
      <family val="2"/>
    </font>
    <font>
      <b/>
      <u/>
      <sz val="11"/>
      <color rgb="FFFFFFFF"/>
      <name val="Arial"/>
      <family val="2"/>
    </font>
    <font>
      <b/>
      <sz val="11"/>
      <name val="Arial"/>
      <family val="2"/>
    </font>
    <font>
      <b/>
      <sz val="10"/>
      <color rgb="FFC00000"/>
      <name val="Arial"/>
      <family val="2"/>
    </font>
    <font>
      <b/>
      <sz val="12"/>
      <color theme="1"/>
      <name val="Arial"/>
      <family val="2"/>
    </font>
    <font>
      <sz val="9"/>
      <color theme="1"/>
      <name val="Arial"/>
      <family val="2"/>
    </font>
    <font>
      <sz val="9"/>
      <name val="Arial"/>
      <family val="2"/>
    </font>
    <font>
      <i/>
      <sz val="9"/>
      <name val="Arial"/>
      <family val="2"/>
    </font>
    <font>
      <vertAlign val="superscript"/>
      <sz val="9"/>
      <name val="Arial"/>
      <family val="2"/>
    </font>
    <font>
      <b/>
      <i/>
      <sz val="8"/>
      <color theme="1"/>
      <name val="Arial"/>
      <family val="2"/>
    </font>
    <font>
      <i/>
      <sz val="9"/>
      <color theme="1"/>
      <name val="Arial"/>
      <family val="2"/>
    </font>
    <font>
      <u/>
      <sz val="11"/>
      <color rgb="FF0563C1"/>
      <name val="Arial"/>
      <family val="2"/>
    </font>
    <font>
      <sz val="9"/>
      <color rgb="FF003399"/>
      <name val="Arial"/>
      <family val="2"/>
    </font>
    <font>
      <sz val="11"/>
      <name val="Arial"/>
      <family val="2"/>
    </font>
    <font>
      <u/>
      <sz val="10"/>
      <color theme="10"/>
      <name val="Arial"/>
      <family val="2"/>
    </font>
    <font>
      <vertAlign val="superscript"/>
      <sz val="11"/>
      <color theme="1"/>
      <name val="Arial"/>
      <family val="2"/>
    </font>
    <font>
      <u/>
      <sz val="12"/>
      <color rgb="FF0563C1"/>
      <name val="Arial"/>
      <family val="2"/>
    </font>
    <font>
      <sz val="11"/>
      <color theme="1"/>
      <name val="Times New Roman"/>
      <family val="1"/>
    </font>
    <font>
      <i/>
      <sz val="11"/>
      <color theme="1"/>
      <name val="Arial"/>
      <family val="2"/>
    </font>
    <font>
      <sz val="11"/>
      <color theme="1"/>
      <name val="Symbol"/>
      <family val="1"/>
      <charset val="2"/>
    </font>
  </fonts>
  <fills count="26">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7F7770"/>
        <bgColor indexed="64"/>
      </patternFill>
    </fill>
    <fill>
      <patternFill patternType="solid">
        <fgColor rgb="FFFFFFFF"/>
        <bgColor indexed="64"/>
      </patternFill>
    </fill>
    <fill>
      <patternFill patternType="solid">
        <fgColor rgb="FFAEAAAA"/>
        <bgColor indexed="64"/>
      </patternFill>
    </fill>
    <fill>
      <patternFill patternType="solid">
        <fgColor theme="2" tint="-0.249977111117893"/>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0070C0"/>
        <bgColor indexed="64"/>
      </patternFill>
    </fill>
    <fill>
      <patternFill patternType="solid">
        <fgColor rgb="FFA5A5A5"/>
        <bgColor indexed="64"/>
      </patternFill>
    </fill>
    <fill>
      <patternFill patternType="solid">
        <fgColor theme="0" tint="-0.34998626667073579"/>
        <bgColor indexed="64"/>
      </patternFill>
    </fill>
    <fill>
      <patternFill patternType="solid">
        <fgColor theme="6"/>
        <bgColor indexed="64"/>
      </patternFill>
    </fill>
  </fills>
  <borders count="45">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ck">
        <color theme="6" tint="0.39994506668294322"/>
      </bottom>
      <diagonal/>
    </border>
    <border>
      <left style="thin">
        <color theme="0"/>
      </left>
      <right/>
      <top style="thin">
        <color theme="0"/>
      </top>
      <bottom style="thick">
        <color theme="6" tint="0.39994506668294322"/>
      </bottom>
      <diagonal/>
    </border>
    <border>
      <left/>
      <right/>
      <top/>
      <bottom style="thin">
        <color indexed="64"/>
      </bottom>
      <diagonal/>
    </border>
    <border>
      <left style="medium">
        <color auto="1"/>
      </left>
      <right style="medium">
        <color auto="1"/>
      </right>
      <top style="medium">
        <color auto="1"/>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ck">
        <color theme="0"/>
      </left>
      <right style="thick">
        <color theme="0"/>
      </right>
      <top/>
      <bottom/>
      <diagonal/>
    </border>
    <border>
      <left style="thick">
        <color theme="0"/>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top/>
      <bottom/>
      <diagonal/>
    </border>
    <border>
      <left/>
      <right/>
      <top/>
      <bottom style="thick">
        <color theme="1" tint="0.499984740745262"/>
      </bottom>
      <diagonal/>
    </border>
    <border>
      <left style="medium">
        <color theme="0" tint="-4.9989318521683403E-2"/>
      </left>
      <right style="medium">
        <color theme="0" tint="-4.9989318521683403E-2"/>
      </right>
      <top/>
      <bottom style="thick">
        <color theme="1" tint="0.499984740745262"/>
      </bottom>
      <diagonal/>
    </border>
    <border>
      <left style="medium">
        <color theme="0" tint="-4.9989318521683403E-2"/>
      </left>
      <right/>
      <top/>
      <bottom style="thick">
        <color theme="1" tint="0.499984740745262"/>
      </bottom>
      <diagonal/>
    </border>
    <border>
      <left/>
      <right/>
      <top/>
      <bottom style="thick">
        <color theme="0"/>
      </bottom>
      <diagonal/>
    </border>
    <border>
      <left/>
      <right style="medium">
        <color theme="0" tint="-4.9989318521683403E-2"/>
      </right>
      <top/>
      <bottom/>
      <diagonal/>
    </border>
    <border>
      <left/>
      <right style="medium">
        <color theme="0" tint="-4.9989318521683403E-2"/>
      </right>
      <top/>
      <bottom style="thick">
        <color theme="0"/>
      </bottom>
      <diagonal/>
    </border>
    <border>
      <left style="medium">
        <color theme="0" tint="-4.9989318521683403E-2"/>
      </left>
      <right style="medium">
        <color theme="0" tint="-4.9989318521683403E-2"/>
      </right>
      <top/>
      <bottom style="thick">
        <color theme="0"/>
      </bottom>
      <diagonal/>
    </border>
    <border>
      <left style="medium">
        <color theme="0" tint="-4.9989318521683403E-2"/>
      </left>
      <right/>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ck">
        <color theme="0" tint="-4.9989318521683403E-2"/>
      </bottom>
      <diagonal/>
    </border>
    <border>
      <left style="medium">
        <color theme="0" tint="-4.9989318521683403E-2"/>
      </left>
      <right style="medium">
        <color theme="0" tint="-4.9989318521683403E-2"/>
      </right>
      <top/>
      <bottom style="thick">
        <color theme="0" tint="-4.9989318521683403E-2"/>
      </bottom>
      <diagonal/>
    </border>
    <border>
      <left/>
      <right style="thick">
        <color theme="0"/>
      </right>
      <top/>
      <bottom/>
      <diagonal/>
    </border>
    <border>
      <left style="thick">
        <color theme="0"/>
      </left>
      <right/>
      <top/>
      <bottom/>
      <diagonal/>
    </border>
    <border>
      <left style="medium">
        <color theme="0" tint="-4.9989318521683403E-2"/>
      </left>
      <right style="thick">
        <color theme="0"/>
      </right>
      <top/>
      <bottom/>
      <diagonal/>
    </border>
    <border>
      <left style="medium">
        <color rgb="FFC1C1C1"/>
      </left>
      <right style="medium">
        <color rgb="FFC1C1C1"/>
      </right>
      <top/>
      <bottom/>
      <diagonal/>
    </border>
    <border>
      <left style="medium">
        <color theme="0" tint="-4.9989318521683403E-2"/>
      </left>
      <right/>
      <top/>
      <bottom style="thick">
        <color theme="0" tint="-4.9989318521683403E-2"/>
      </bottom>
      <diagonal/>
    </border>
    <border>
      <left style="medium">
        <color theme="2"/>
      </left>
      <right style="medium">
        <color theme="2"/>
      </right>
      <top/>
      <bottom/>
      <diagonal/>
    </border>
    <border>
      <left style="thick">
        <color theme="0"/>
      </left>
      <right/>
      <top/>
      <bottom style="thick">
        <color theme="0"/>
      </bottom>
      <diagonal/>
    </border>
    <border>
      <left style="thick">
        <color theme="0"/>
      </left>
      <right/>
      <top style="thick">
        <color theme="0"/>
      </top>
      <bottom/>
      <diagonal/>
    </border>
    <border>
      <left style="thick">
        <color theme="0" tint="-4.9989318521683403E-2"/>
      </left>
      <right/>
      <top/>
      <bottom/>
      <diagonal/>
    </border>
    <border>
      <left/>
      <right style="thick">
        <color theme="0" tint="-4.9989318521683403E-2"/>
      </right>
      <top/>
      <bottom/>
      <diagonal/>
    </border>
    <border>
      <left style="medium">
        <color theme="2"/>
      </left>
      <right/>
      <top/>
      <bottom style="thick">
        <color theme="2"/>
      </bottom>
      <diagonal/>
    </border>
    <border>
      <left/>
      <right/>
      <top/>
      <bottom style="thick">
        <color theme="2"/>
      </bottom>
      <diagonal/>
    </border>
    <border>
      <left/>
      <right style="medium">
        <color theme="2"/>
      </right>
      <top/>
      <bottom style="thick">
        <color theme="2"/>
      </bottom>
      <diagonal/>
    </border>
  </borders>
  <cellStyleXfs count="8">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3" fillId="0" borderId="0"/>
    <xf numFmtId="0" fontId="20" fillId="0" borderId="0"/>
    <xf numFmtId="9" fontId="1" fillId="0" borderId="0" applyFont="0" applyFill="0" applyBorder="0" applyAlignment="0" applyProtection="0"/>
    <xf numFmtId="44" fontId="1" fillId="0" borderId="0" applyFont="0" applyFill="0" applyBorder="0" applyAlignment="0" applyProtection="0"/>
    <xf numFmtId="0" fontId="47" fillId="0" borderId="0" applyNumberFormat="0" applyFill="0" applyBorder="0" applyAlignment="0" applyProtection="0">
      <alignment vertical="top"/>
      <protection locked="0"/>
    </xf>
  </cellStyleXfs>
  <cellXfs count="359">
    <xf numFmtId="0" fontId="0" fillId="0" borderId="0" xfId="0"/>
    <xf numFmtId="0" fontId="0" fillId="2" borderId="0" xfId="0" applyFill="1" applyAlignment="1">
      <alignment wrapText="1"/>
    </xf>
    <xf numFmtId="0" fontId="0" fillId="2" borderId="0" xfId="0" applyFill="1"/>
    <xf numFmtId="0" fontId="4" fillId="2" borderId="0" xfId="0" applyFont="1" applyFill="1" applyAlignment="1">
      <alignment wrapText="1"/>
    </xf>
    <xf numFmtId="0" fontId="0" fillId="2" borderId="0" xfId="0" applyFill="1" applyAlignment="1">
      <alignment vertical="top" wrapText="1"/>
    </xf>
    <xf numFmtId="0" fontId="1" fillId="2" borderId="0" xfId="0" applyFont="1" applyFill="1" applyAlignment="1">
      <alignment vertical="top" wrapText="1"/>
    </xf>
    <xf numFmtId="0" fontId="6" fillId="2" borderId="0" xfId="0" applyFont="1" applyFill="1" applyAlignment="1">
      <alignment vertical="center"/>
    </xf>
    <xf numFmtId="0" fontId="0" fillId="2" borderId="0" xfId="0" applyFill="1" applyAlignment="1">
      <alignment vertical="center"/>
    </xf>
    <xf numFmtId="0" fontId="9" fillId="0" borderId="0" xfId="0" applyFont="1" applyAlignment="1">
      <alignment vertical="center"/>
    </xf>
    <xf numFmtId="0" fontId="0" fillId="0" borderId="0" xfId="0" applyAlignment="1">
      <alignment vertical="center"/>
    </xf>
    <xf numFmtId="0" fontId="10" fillId="3" borderId="1" xfId="0" applyFont="1" applyFill="1" applyBorder="1" applyAlignment="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1" fillId="2" borderId="0" xfId="0" applyFont="1" applyFill="1" applyAlignment="1">
      <alignment horizontal="center" vertical="center"/>
    </xf>
    <xf numFmtId="0" fontId="6" fillId="2" borderId="4" xfId="0" applyFont="1" applyFill="1" applyBorder="1" applyAlignment="1">
      <alignment vertical="center"/>
    </xf>
    <xf numFmtId="164" fontId="12" fillId="2" borderId="5" xfId="1" applyNumberFormat="1" applyFont="1" applyFill="1" applyBorder="1" applyAlignment="1">
      <alignment horizontal="right" vertical="center"/>
    </xf>
    <xf numFmtId="164" fontId="12" fillId="2" borderId="6" xfId="1" applyNumberFormat="1" applyFont="1" applyFill="1" applyBorder="1" applyAlignment="1">
      <alignment horizontal="right" vertical="center"/>
    </xf>
    <xf numFmtId="0" fontId="12" fillId="2" borderId="4" xfId="0" applyFont="1" applyFill="1" applyBorder="1" applyAlignment="1">
      <alignment vertical="center"/>
    </xf>
    <xf numFmtId="165" fontId="12" fillId="2" borderId="5" xfId="0" applyNumberFormat="1" applyFont="1" applyFill="1" applyBorder="1" applyAlignment="1">
      <alignment horizontal="right" vertical="center"/>
    </xf>
    <xf numFmtId="165" fontId="12" fillId="2" borderId="6" xfId="0" applyNumberFormat="1" applyFont="1" applyFill="1" applyBorder="1" applyAlignment="1">
      <alignment horizontal="right" vertical="center"/>
    </xf>
    <xf numFmtId="0" fontId="4" fillId="2" borderId="0" xfId="0" applyFont="1" applyFill="1"/>
    <xf numFmtId="166" fontId="12" fillId="2" borderId="5" xfId="0" applyNumberFormat="1" applyFont="1" applyFill="1" applyBorder="1" applyAlignment="1">
      <alignment horizontal="right" vertical="center"/>
    </xf>
    <xf numFmtId="166" fontId="12" fillId="2" borderId="6" xfId="0" applyNumberFormat="1" applyFont="1" applyFill="1" applyBorder="1" applyAlignment="1">
      <alignment horizontal="right" vertical="center"/>
    </xf>
    <xf numFmtId="0" fontId="12" fillId="2" borderId="7" xfId="0" applyFont="1" applyFill="1" applyBorder="1" applyAlignment="1">
      <alignment vertical="center"/>
    </xf>
    <xf numFmtId="166" fontId="12" fillId="2" borderId="7" xfId="0" applyNumberFormat="1" applyFont="1" applyFill="1" applyBorder="1" applyAlignment="1">
      <alignment horizontal="right" vertical="center"/>
    </xf>
    <xf numFmtId="166" fontId="12" fillId="2" borderId="8" xfId="0" applyNumberFormat="1" applyFont="1" applyFill="1" applyBorder="1" applyAlignment="1">
      <alignment horizontal="right" vertical="center"/>
    </xf>
    <xf numFmtId="0" fontId="14" fillId="2" borderId="0" xfId="3" applyFont="1" applyFill="1" applyAlignment="1">
      <alignment vertical="center"/>
    </xf>
    <xf numFmtId="0" fontId="15" fillId="2" borderId="0" xfId="0" applyFont="1" applyFill="1"/>
    <xf numFmtId="0" fontId="6" fillId="2" borderId="0" xfId="0" applyFont="1" applyFill="1"/>
    <xf numFmtId="0" fontId="12" fillId="2" borderId="0" xfId="0" applyFont="1" applyFill="1"/>
    <xf numFmtId="0" fontId="16" fillId="3" borderId="0" xfId="0" applyFont="1" applyFill="1"/>
    <xf numFmtId="0" fontId="10" fillId="3" borderId="0" xfId="0" applyFont="1" applyFill="1"/>
    <xf numFmtId="0" fontId="10" fillId="3" borderId="0" xfId="0" applyFont="1" applyFill="1" applyAlignment="1">
      <alignment horizontal="center" wrapText="1"/>
    </xf>
    <xf numFmtId="0" fontId="0" fillId="2" borderId="0" xfId="0" applyFill="1" applyAlignment="1">
      <alignment horizontal="center" wrapText="1"/>
    </xf>
    <xf numFmtId="0" fontId="18" fillId="2"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applyAlignment="1">
      <alignment horizontal="center" vertical="top" wrapText="1"/>
    </xf>
    <xf numFmtId="0" fontId="4" fillId="2" borderId="0" xfId="0" applyFont="1" applyFill="1" applyAlignment="1">
      <alignment horizontal="center" vertical="top" wrapText="1"/>
    </xf>
    <xf numFmtId="0" fontId="4" fillId="2" borderId="0" xfId="0" applyFont="1" applyFill="1" applyAlignment="1">
      <alignment horizontal="center" vertical="center" wrapText="1"/>
    </xf>
    <xf numFmtId="0" fontId="20" fillId="2" borderId="0" xfId="4" applyFill="1"/>
    <xf numFmtId="0" fontId="4" fillId="2" borderId="0" xfId="0" applyFont="1" applyFill="1" applyAlignment="1">
      <alignment vertical="center"/>
    </xf>
    <xf numFmtId="0" fontId="9" fillId="2" borderId="0" xfId="0" applyFont="1" applyFill="1" applyAlignment="1">
      <alignment vertical="center"/>
    </xf>
    <xf numFmtId="0" fontId="9" fillId="2" borderId="0" xfId="0" applyFont="1" applyFill="1"/>
    <xf numFmtId="0" fontId="7" fillId="2" borderId="0" xfId="2" applyFill="1" applyAlignment="1" applyProtection="1"/>
    <xf numFmtId="164" fontId="0" fillId="2" borderId="0" xfId="1" applyNumberFormat="1" applyFont="1" applyFill="1"/>
    <xf numFmtId="0" fontId="18" fillId="2" borderId="0" xfId="0" applyFont="1" applyFill="1" applyAlignment="1">
      <alignment vertical="top" wrapText="1"/>
    </xf>
    <xf numFmtId="0" fontId="13" fillId="2" borderId="0" xfId="0" applyFont="1" applyFill="1"/>
    <xf numFmtId="0" fontId="3" fillId="2" borderId="0" xfId="0" applyFont="1" applyFill="1"/>
    <xf numFmtId="164" fontId="0" fillId="2" borderId="0" xfId="0" applyNumberFormat="1" applyFill="1"/>
    <xf numFmtId="0" fontId="5" fillId="2" borderId="0" xfId="0" applyFont="1" applyFill="1"/>
    <xf numFmtId="0" fontId="6" fillId="0" borderId="0" xfId="0" applyFont="1"/>
    <xf numFmtId="17" fontId="0" fillId="2" borderId="0" xfId="0" applyNumberFormat="1" applyFill="1"/>
    <xf numFmtId="0" fontId="10" fillId="7" borderId="10" xfId="0" applyFont="1" applyFill="1" applyBorder="1" applyAlignment="1">
      <alignment vertical="center"/>
    </xf>
    <xf numFmtId="167" fontId="18" fillId="2" borderId="0" xfId="5" applyNumberFormat="1" applyFont="1" applyFill="1"/>
    <xf numFmtId="167" fontId="0" fillId="2" borderId="0" xfId="5" applyNumberFormat="1" applyFont="1" applyFill="1"/>
    <xf numFmtId="0" fontId="18" fillId="0" borderId="0" xfId="0" applyFont="1" applyAlignment="1">
      <alignment vertical="center"/>
    </xf>
    <xf numFmtId="0" fontId="19" fillId="0" borderId="13" xfId="0" applyFont="1" applyBorder="1" applyAlignment="1">
      <alignment horizontal="center" vertical="top" wrapText="1"/>
    </xf>
    <xf numFmtId="0" fontId="18" fillId="0" borderId="0" xfId="0" applyFont="1" applyAlignment="1">
      <alignment vertical="top" wrapText="1"/>
    </xf>
    <xf numFmtId="0" fontId="12" fillId="2" borderId="0" xfId="0" applyFont="1" applyFill="1" applyAlignment="1">
      <alignment vertical="center"/>
    </xf>
    <xf numFmtId="0" fontId="0" fillId="0" borderId="0" xfId="0" applyAlignment="1">
      <alignment vertical="top" wrapText="1"/>
    </xf>
    <xf numFmtId="0" fontId="4" fillId="0" borderId="13" xfId="0" applyFont="1" applyBorder="1" applyAlignment="1">
      <alignment horizontal="center" vertical="top" wrapText="1"/>
    </xf>
    <xf numFmtId="166" fontId="0" fillId="2" borderId="0" xfId="0" applyNumberFormat="1" applyFill="1"/>
    <xf numFmtId="0" fontId="6" fillId="2" borderId="0" xfId="0" applyFont="1" applyFill="1" applyAlignment="1">
      <alignment horizontal="left" vertical="center"/>
    </xf>
    <xf numFmtId="0" fontId="21" fillId="2" borderId="0" xfId="0" applyFont="1" applyFill="1"/>
    <xf numFmtId="167" fontId="18" fillId="0" borderId="0" xfId="5" applyNumberFormat="1" applyFont="1" applyAlignment="1">
      <alignment vertical="top" wrapText="1"/>
    </xf>
    <xf numFmtId="167" fontId="0" fillId="2" borderId="0" xfId="5" applyNumberFormat="1" applyFont="1" applyFill="1" applyBorder="1"/>
    <xf numFmtId="0" fontId="22" fillId="8" borderId="0" xfId="0" applyFont="1" applyFill="1" applyAlignment="1">
      <alignment horizontal="left"/>
    </xf>
    <xf numFmtId="0" fontId="23" fillId="8" borderId="0" xfId="0" applyFont="1" applyFill="1" applyAlignment="1">
      <alignment horizontal="center"/>
    </xf>
    <xf numFmtId="0" fontId="24" fillId="3" borderId="0" xfId="0" applyFont="1" applyFill="1" applyAlignment="1">
      <alignment horizontal="center" wrapText="1"/>
    </xf>
    <xf numFmtId="0" fontId="25" fillId="3" borderId="0" xfId="0" applyFont="1" applyFill="1" applyAlignment="1">
      <alignment horizontal="center" wrapText="1"/>
    </xf>
    <xf numFmtId="0" fontId="25" fillId="3" borderId="0" xfId="0" applyFont="1" applyFill="1" applyAlignment="1">
      <alignment horizontal="left" wrapText="1"/>
    </xf>
    <xf numFmtId="0" fontId="26" fillId="9" borderId="0" xfId="0" applyFont="1" applyFill="1" applyAlignment="1">
      <alignment horizontal="center" vertical="center" wrapText="1"/>
    </xf>
    <xf numFmtId="0" fontId="22" fillId="9" borderId="0" xfId="0" applyFont="1" applyFill="1" applyAlignment="1">
      <alignment horizontal="left" vertical="center" wrapText="1"/>
    </xf>
    <xf numFmtId="0" fontId="22" fillId="9" borderId="14" xfId="0" applyFont="1" applyFill="1" applyBorder="1" applyAlignment="1">
      <alignment horizontal="center" vertical="center" wrapText="1"/>
    </xf>
    <xf numFmtId="0" fontId="7" fillId="2" borderId="0" xfId="2" applyFill="1" applyAlignment="1" applyProtection="1">
      <alignment vertical="center"/>
    </xf>
    <xf numFmtId="0" fontId="25" fillId="3" borderId="0" xfId="0" applyFont="1" applyFill="1" applyAlignment="1">
      <alignment horizontal="center"/>
    </xf>
    <xf numFmtId="0" fontId="27" fillId="3" borderId="0" xfId="0" applyFont="1" applyFill="1" applyAlignment="1">
      <alignment horizontal="center" wrapText="1"/>
    </xf>
    <xf numFmtId="168" fontId="22" fillId="9" borderId="14" xfId="0" applyNumberFormat="1" applyFont="1" applyFill="1" applyBorder="1" applyAlignment="1">
      <alignment horizontal="center" vertical="center" wrapText="1"/>
    </xf>
    <xf numFmtId="0" fontId="7" fillId="3" borderId="0" xfId="2" applyFill="1" applyBorder="1" applyAlignment="1" applyProtection="1">
      <alignment horizontal="left" vertical="center"/>
    </xf>
    <xf numFmtId="0" fontId="28" fillId="3" borderId="0" xfId="0" applyFont="1" applyFill="1" applyAlignment="1">
      <alignment horizontal="center"/>
    </xf>
    <xf numFmtId="0" fontId="25" fillId="3" borderId="16" xfId="0" applyFont="1" applyFill="1" applyBorder="1" applyAlignment="1">
      <alignment horizontal="left" wrapText="1"/>
    </xf>
    <xf numFmtId="0" fontId="25" fillId="3" borderId="16" xfId="0" applyFont="1" applyFill="1" applyBorder="1" applyAlignment="1">
      <alignment horizont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31" fillId="10" borderId="0" xfId="0" applyFont="1" applyFill="1" applyAlignment="1">
      <alignment horizontal="center"/>
    </xf>
    <xf numFmtId="0" fontId="31" fillId="10" borderId="21" xfId="0" applyFont="1" applyFill="1" applyBorder="1" applyAlignment="1">
      <alignment horizontal="center"/>
    </xf>
    <xf numFmtId="0" fontId="25" fillId="3" borderId="22" xfId="0" applyFont="1" applyFill="1" applyBorder="1" applyAlignment="1">
      <alignment horizontal="center" wrapText="1"/>
    </xf>
    <xf numFmtId="0" fontId="25" fillId="3" borderId="17" xfId="0" applyFont="1" applyFill="1" applyBorder="1" applyAlignment="1">
      <alignment horizontal="center" wrapText="1"/>
    </xf>
    <xf numFmtId="0" fontId="14" fillId="2" borderId="0" xfId="0" applyFont="1" applyFill="1"/>
    <xf numFmtId="169" fontId="14" fillId="2" borderId="0" xfId="6" applyNumberFormat="1" applyFont="1" applyFill="1" applyAlignment="1">
      <alignment vertical="top" wrapText="1"/>
    </xf>
    <xf numFmtId="169" fontId="15" fillId="2" borderId="0" xfId="6" applyNumberFormat="1" applyFont="1" applyFill="1"/>
    <xf numFmtId="0" fontId="19" fillId="2" borderId="0" xfId="0" applyFont="1" applyFill="1" applyAlignment="1">
      <alignment horizontal="left" vertical="top" wrapText="1"/>
    </xf>
    <xf numFmtId="0" fontId="19" fillId="2" borderId="0" xfId="0" applyFont="1" applyFill="1" applyAlignment="1">
      <alignment vertical="top" wrapText="1"/>
    </xf>
    <xf numFmtId="0" fontId="13" fillId="2" borderId="0" xfId="0" applyFont="1" applyFill="1" applyAlignment="1">
      <alignment wrapText="1"/>
    </xf>
    <xf numFmtId="169" fontId="18" fillId="0" borderId="0" xfId="6" applyNumberFormat="1" applyFont="1" applyAlignment="1">
      <alignment vertical="top" wrapText="1"/>
    </xf>
    <xf numFmtId="0" fontId="13" fillId="7" borderId="10" xfId="0" applyFont="1" applyFill="1" applyBorder="1" applyAlignment="1">
      <alignment vertical="center"/>
    </xf>
    <xf numFmtId="170" fontId="6" fillId="11" borderId="26" xfId="1" applyNumberFormat="1" applyFont="1" applyFill="1" applyBorder="1" applyAlignment="1">
      <alignment vertical="center"/>
    </xf>
    <xf numFmtId="164" fontId="6" fillId="11" borderId="26" xfId="1" applyNumberFormat="1" applyFont="1" applyFill="1" applyBorder="1" applyAlignment="1">
      <alignment vertical="center"/>
    </xf>
    <xf numFmtId="170" fontId="6" fillId="12" borderId="26" xfId="1" applyNumberFormat="1" applyFont="1" applyFill="1" applyBorder="1" applyAlignment="1">
      <alignment vertical="center"/>
    </xf>
    <xf numFmtId="0" fontId="6" fillId="12" borderId="26" xfId="0" applyFont="1" applyFill="1" applyBorder="1" applyAlignment="1">
      <alignment vertical="center"/>
    </xf>
    <xf numFmtId="164" fontId="6" fillId="12" borderId="26" xfId="1" applyNumberFormat="1" applyFont="1" applyFill="1" applyBorder="1" applyAlignment="1">
      <alignment vertical="center"/>
    </xf>
    <xf numFmtId="170" fontId="6" fillId="13" borderId="26" xfId="1" applyNumberFormat="1" applyFont="1" applyFill="1" applyBorder="1" applyAlignment="1">
      <alignment vertical="center"/>
    </xf>
    <xf numFmtId="164" fontId="6" fillId="13" borderId="26" xfId="0" applyNumberFormat="1" applyFont="1" applyFill="1" applyBorder="1" applyAlignment="1">
      <alignment vertical="center"/>
    </xf>
    <xf numFmtId="164" fontId="6" fillId="13" borderId="26" xfId="1" applyNumberFormat="1" applyFont="1" applyFill="1" applyBorder="1" applyAlignment="1">
      <alignment vertical="center"/>
    </xf>
    <xf numFmtId="170" fontId="6" fillId="6" borderId="26" xfId="1" applyNumberFormat="1" applyFont="1" applyFill="1" applyBorder="1" applyAlignment="1">
      <alignment vertical="center"/>
    </xf>
    <xf numFmtId="164" fontId="6" fillId="6" borderId="26" xfId="1" applyNumberFormat="1" applyFont="1" applyFill="1" applyBorder="1" applyAlignment="1">
      <alignment vertical="center"/>
    </xf>
    <xf numFmtId="164" fontId="6" fillId="6" borderId="26" xfId="0" applyNumberFormat="1" applyFont="1" applyFill="1" applyBorder="1" applyAlignment="1">
      <alignment vertical="center"/>
    </xf>
    <xf numFmtId="0" fontId="6" fillId="11" borderId="26" xfId="0" applyFont="1" applyFill="1" applyBorder="1" applyAlignment="1">
      <alignment vertical="center"/>
    </xf>
    <xf numFmtId="170" fontId="12" fillId="11" borderId="26" xfId="1" applyNumberFormat="1" applyFont="1" applyFill="1" applyBorder="1" applyAlignment="1">
      <alignment vertical="center"/>
    </xf>
    <xf numFmtId="164" fontId="12" fillId="11" borderId="26" xfId="1" applyNumberFormat="1" applyFont="1" applyFill="1" applyBorder="1" applyAlignment="1">
      <alignment vertical="center"/>
    </xf>
    <xf numFmtId="170" fontId="12" fillId="12" borderId="26" xfId="1" applyNumberFormat="1" applyFont="1" applyFill="1" applyBorder="1" applyAlignment="1">
      <alignment vertical="center"/>
    </xf>
    <xf numFmtId="0" fontId="12" fillId="12" borderId="26" xfId="0" applyFont="1" applyFill="1" applyBorder="1" applyAlignment="1">
      <alignment vertical="center"/>
    </xf>
    <xf numFmtId="164" fontId="12" fillId="12" borderId="26" xfId="1" applyNumberFormat="1" applyFont="1" applyFill="1" applyBorder="1" applyAlignment="1">
      <alignment vertical="center"/>
    </xf>
    <xf numFmtId="170" fontId="12" fillId="13" borderId="26" xfId="1" applyNumberFormat="1" applyFont="1" applyFill="1" applyBorder="1" applyAlignment="1">
      <alignment vertical="center"/>
    </xf>
    <xf numFmtId="164" fontId="12" fillId="13" borderId="26" xfId="0" applyNumberFormat="1" applyFont="1" applyFill="1" applyBorder="1" applyAlignment="1">
      <alignment vertical="center"/>
    </xf>
    <xf numFmtId="164" fontId="12" fillId="13" borderId="26" xfId="1" applyNumberFormat="1" applyFont="1" applyFill="1" applyBorder="1" applyAlignment="1">
      <alignment vertical="center"/>
    </xf>
    <xf numFmtId="170" fontId="12" fillId="6" borderId="26" xfId="1" applyNumberFormat="1" applyFont="1" applyFill="1" applyBorder="1" applyAlignment="1">
      <alignment vertical="center"/>
    </xf>
    <xf numFmtId="164" fontId="12" fillId="6" borderId="26" xfId="1" applyNumberFormat="1" applyFont="1" applyFill="1" applyBorder="1" applyAlignment="1">
      <alignment vertical="center"/>
    </xf>
    <xf numFmtId="0" fontId="12" fillId="11" borderId="26" xfId="0" applyFont="1" applyFill="1" applyBorder="1"/>
    <xf numFmtId="0" fontId="4" fillId="14" borderId="26" xfId="0" applyFont="1" applyFill="1" applyBorder="1" applyAlignment="1">
      <alignment horizontal="center" vertical="center"/>
    </xf>
    <xf numFmtId="0" fontId="4" fillId="15" borderId="26" xfId="0" applyFont="1" applyFill="1" applyBorder="1" applyAlignment="1">
      <alignment horizontal="center" vertical="center"/>
    </xf>
    <xf numFmtId="0" fontId="11" fillId="16" borderId="26" xfId="0" applyFont="1" applyFill="1" applyBorder="1" applyAlignment="1">
      <alignment horizontal="center" vertical="center"/>
    </xf>
    <xf numFmtId="0" fontId="4" fillId="17" borderId="26" xfId="0" applyFont="1" applyFill="1" applyBorder="1" applyAlignment="1">
      <alignment horizontal="center" vertical="center"/>
    </xf>
    <xf numFmtId="0" fontId="0" fillId="14" borderId="26" xfId="0" applyFill="1" applyBorder="1"/>
    <xf numFmtId="0" fontId="10" fillId="18" borderId="26" xfId="0" applyFont="1" applyFill="1" applyBorder="1" applyAlignment="1">
      <alignment vertical="center"/>
    </xf>
    <xf numFmtId="166" fontId="6" fillId="6" borderId="26" xfId="0" applyNumberFormat="1" applyFont="1" applyFill="1" applyBorder="1" applyAlignment="1">
      <alignment vertical="center"/>
    </xf>
    <xf numFmtId="166" fontId="12" fillId="6" borderId="26" xfId="0" applyNumberFormat="1" applyFont="1" applyFill="1" applyBorder="1" applyAlignment="1">
      <alignment vertical="center"/>
    </xf>
    <xf numFmtId="0" fontId="33" fillId="18" borderId="26" xfId="0" applyFont="1" applyFill="1" applyBorder="1" applyAlignment="1">
      <alignment vertical="center"/>
    </xf>
    <xf numFmtId="0" fontId="2" fillId="2" borderId="0" xfId="0" applyFont="1" applyFill="1" applyAlignment="1">
      <alignment vertical="center"/>
    </xf>
    <xf numFmtId="1" fontId="19" fillId="2" borderId="0" xfId="0" applyNumberFormat="1" applyFont="1" applyFill="1" applyAlignment="1">
      <alignment horizontal="center" vertical="top" wrapText="1"/>
    </xf>
    <xf numFmtId="1" fontId="19" fillId="2" borderId="0" xfId="1" applyNumberFormat="1" applyFont="1" applyFill="1" applyBorder="1" applyAlignment="1">
      <alignment horizontal="center" vertical="top" wrapText="1"/>
    </xf>
    <xf numFmtId="1" fontId="0" fillId="2" borderId="0" xfId="1" applyNumberFormat="1" applyFont="1" applyFill="1"/>
    <xf numFmtId="1" fontId="0" fillId="2" borderId="0" xfId="0" applyNumberFormat="1" applyFill="1"/>
    <xf numFmtId="0" fontId="24" fillId="3" borderId="16" xfId="0" applyFont="1" applyFill="1" applyBorder="1" applyAlignment="1">
      <alignment horizontal="center" vertical="center" wrapText="1"/>
    </xf>
    <xf numFmtId="0" fontId="22" fillId="23" borderId="30" xfId="0" applyFont="1" applyFill="1" applyBorder="1" applyAlignment="1">
      <alignment horizontal="center" vertical="center" wrapText="1"/>
    </xf>
    <xf numFmtId="0" fontId="22" fillId="23" borderId="30" xfId="0" applyFont="1" applyFill="1" applyBorder="1" applyAlignment="1">
      <alignment horizontal="left" vertical="center" wrapText="1"/>
    </xf>
    <xf numFmtId="164" fontId="22" fillId="23" borderId="31" xfId="1" applyNumberFormat="1" applyFont="1" applyFill="1" applyBorder="1" applyAlignment="1">
      <alignment horizontal="center" vertical="center" wrapText="1"/>
    </xf>
    <xf numFmtId="0" fontId="22" fillId="23" borderId="0" xfId="0" applyFont="1" applyFill="1" applyAlignment="1">
      <alignment horizontal="center" vertical="center" wrapText="1"/>
    </xf>
    <xf numFmtId="0" fontId="22" fillId="23" borderId="0" xfId="0" applyFont="1" applyFill="1" applyAlignment="1">
      <alignment horizontal="left" vertical="center" wrapText="1"/>
    </xf>
    <xf numFmtId="170" fontId="22" fillId="23" borderId="16" xfId="1" applyNumberFormat="1" applyFont="1" applyFill="1" applyBorder="1" applyAlignment="1">
      <alignment horizontal="center" vertical="center" wrapText="1"/>
    </xf>
    <xf numFmtId="0" fontId="28" fillId="24" borderId="0" xfId="0" applyFont="1" applyFill="1" applyAlignment="1">
      <alignment horizontal="center"/>
    </xf>
    <xf numFmtId="0" fontId="35" fillId="24" borderId="0" xfId="0" applyFont="1" applyFill="1" applyAlignment="1">
      <alignment horizontal="left" vertical="center"/>
    </xf>
    <xf numFmtId="168" fontId="35" fillId="24" borderId="15" xfId="1" applyNumberFormat="1" applyFont="1" applyFill="1" applyBorder="1" applyAlignment="1">
      <alignment horizontal="center" vertical="center"/>
    </xf>
    <xf numFmtId="168" fontId="35" fillId="24" borderId="16" xfId="1" applyNumberFormat="1" applyFont="1" applyFill="1" applyBorder="1" applyAlignment="1">
      <alignment horizontal="center" vertical="center"/>
    </xf>
    <xf numFmtId="168" fontId="35" fillId="24" borderId="34" xfId="1" applyNumberFormat="1" applyFont="1" applyFill="1" applyBorder="1" applyAlignment="1">
      <alignment horizontal="center" vertical="center"/>
    </xf>
    <xf numFmtId="168" fontId="35" fillId="24" borderId="17" xfId="1" applyNumberFormat="1" applyFont="1" applyFill="1" applyBorder="1" applyAlignment="1">
      <alignment horizontal="center" vertical="center"/>
    </xf>
    <xf numFmtId="0" fontId="24" fillId="3" borderId="15"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19" fillId="0" borderId="11" xfId="0" applyFont="1" applyBorder="1" applyAlignment="1">
      <alignment horizontal="center" vertical="top" wrapText="1"/>
    </xf>
    <xf numFmtId="0" fontId="19" fillId="0" borderId="12" xfId="0" applyFont="1" applyBorder="1" applyAlignment="1">
      <alignment horizontal="center" vertical="top" wrapText="1"/>
    </xf>
    <xf numFmtId="0" fontId="19" fillId="0" borderId="0" xfId="0" applyFont="1" applyAlignment="1">
      <alignment horizontal="center" vertical="top" wrapText="1"/>
    </xf>
    <xf numFmtId="164" fontId="19" fillId="2" borderId="0" xfId="1" applyNumberFormat="1" applyFont="1" applyFill="1" applyBorder="1" applyAlignment="1">
      <alignment horizontal="center" vertical="top" wrapText="1"/>
    </xf>
    <xf numFmtId="9" fontId="0" fillId="2" borderId="0" xfId="5" applyFont="1" applyFill="1" applyBorder="1"/>
    <xf numFmtId="167" fontId="0" fillId="2" borderId="0" xfId="0" applyNumberFormat="1" applyFill="1"/>
    <xf numFmtId="0" fontId="0" fillId="2" borderId="0" xfId="0" applyFill="1" applyAlignment="1">
      <alignment horizontal="left"/>
    </xf>
    <xf numFmtId="0" fontId="36" fillId="2" borderId="0" xfId="0" applyFont="1" applyFill="1"/>
    <xf numFmtId="167" fontId="0" fillId="2" borderId="0" xfId="5" applyNumberFormat="1" applyFont="1" applyFill="1" applyBorder="1" applyAlignment="1">
      <alignment horizontal="center" wrapText="1"/>
    </xf>
    <xf numFmtId="0" fontId="5" fillId="2" borderId="0" xfId="0" applyFont="1" applyFill="1" applyAlignment="1">
      <alignment vertical="top" wrapText="1"/>
    </xf>
    <xf numFmtId="0" fontId="5"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top" wrapText="1"/>
    </xf>
    <xf numFmtId="9" fontId="5" fillId="2" borderId="0" xfId="5" applyFont="1" applyFill="1" applyBorder="1"/>
    <xf numFmtId="0" fontId="3" fillId="2" borderId="0" xfId="0" applyFont="1" applyFill="1" applyAlignment="1">
      <alignment vertical="top"/>
    </xf>
    <xf numFmtId="0" fontId="7" fillId="2" borderId="0" xfId="2" applyFill="1" applyBorder="1" applyAlignment="1" applyProtection="1"/>
    <xf numFmtId="0" fontId="37" fillId="2" borderId="0" xfId="0" applyFont="1" applyFill="1"/>
    <xf numFmtId="0" fontId="38" fillId="0" borderId="0" xfId="0" applyFont="1"/>
    <xf numFmtId="0" fontId="39" fillId="2" borderId="0" xfId="3" applyFont="1" applyFill="1" applyAlignment="1">
      <alignment vertical="center"/>
    </xf>
    <xf numFmtId="0" fontId="38" fillId="2" borderId="0" xfId="0" applyFont="1" applyFill="1"/>
    <xf numFmtId="0" fontId="39" fillId="2" borderId="0" xfId="0" applyFont="1" applyFill="1"/>
    <xf numFmtId="0" fontId="38" fillId="2" borderId="0" xfId="0" applyFont="1" applyFill="1" applyAlignment="1">
      <alignment horizontal="left"/>
    </xf>
    <xf numFmtId="0" fontId="19" fillId="2" borderId="11" xfId="0" applyFont="1" applyFill="1" applyBorder="1" applyAlignment="1">
      <alignment horizontal="center" vertical="top" wrapText="1"/>
    </xf>
    <xf numFmtId="0" fontId="19" fillId="2" borderId="12" xfId="0" applyFont="1" applyFill="1" applyBorder="1" applyAlignment="1">
      <alignment horizontal="center" vertical="top" wrapText="1"/>
    </xf>
    <xf numFmtId="0" fontId="0" fillId="2" borderId="13" xfId="0" applyFill="1" applyBorder="1" applyAlignment="1">
      <alignment horizontal="left" vertical="top" wrapText="1"/>
    </xf>
    <xf numFmtId="0" fontId="42" fillId="2" borderId="0" xfId="0" applyFont="1" applyFill="1"/>
    <xf numFmtId="0" fontId="10" fillId="5" borderId="0" xfId="0" applyFont="1" applyFill="1" applyAlignment="1">
      <alignment horizontal="left" wrapText="1"/>
    </xf>
    <xf numFmtId="0" fontId="10" fillId="5" borderId="35" xfId="0" applyFont="1" applyFill="1" applyBorder="1" applyAlignment="1">
      <alignment horizontal="center" wrapText="1"/>
    </xf>
    <xf numFmtId="0" fontId="12" fillId="2" borderId="13" xfId="0" applyFont="1" applyFill="1" applyBorder="1" applyAlignment="1">
      <alignment horizontal="left" vertical="center" wrapText="1"/>
    </xf>
    <xf numFmtId="0" fontId="12" fillId="2" borderId="35" xfId="0" applyFont="1" applyFill="1" applyBorder="1" applyAlignment="1">
      <alignment horizontal="center" vertical="center" wrapText="1"/>
    </xf>
    <xf numFmtId="166" fontId="12" fillId="2" borderId="35" xfId="0" applyNumberFormat="1" applyFont="1" applyFill="1" applyBorder="1" applyAlignment="1">
      <alignment horizontal="center" vertical="center" wrapText="1"/>
    </xf>
    <xf numFmtId="167" fontId="0" fillId="2" borderId="0" xfId="5" applyNumberFormat="1" applyFont="1" applyFill="1" applyAlignment="1">
      <alignment vertical="center"/>
    </xf>
    <xf numFmtId="0" fontId="0" fillId="0" borderId="0" xfId="0" applyAlignment="1">
      <alignment vertical="center" wrapText="1"/>
    </xf>
    <xf numFmtId="0" fontId="28" fillId="8" borderId="0" xfId="0" applyFont="1" applyFill="1" applyAlignment="1">
      <alignment horizontal="center"/>
    </xf>
    <xf numFmtId="0" fontId="22" fillId="25" borderId="36" xfId="0" applyFont="1" applyFill="1" applyBorder="1" applyAlignment="1">
      <alignment horizontal="center" vertical="center" wrapText="1"/>
    </xf>
    <xf numFmtId="0" fontId="22" fillId="25" borderId="17" xfId="0" applyFont="1" applyFill="1" applyBorder="1" applyAlignment="1">
      <alignment horizontal="center" vertical="center" wrapText="1"/>
    </xf>
    <xf numFmtId="0" fontId="22" fillId="25" borderId="30" xfId="0" applyFont="1" applyFill="1" applyBorder="1" applyAlignment="1">
      <alignment horizontal="left" vertical="center" wrapText="1"/>
    </xf>
    <xf numFmtId="0" fontId="22" fillId="25" borderId="0" xfId="0" applyFont="1" applyFill="1" applyAlignment="1">
      <alignment horizontal="left" vertical="center" wrapText="1"/>
    </xf>
    <xf numFmtId="0" fontId="25" fillId="3" borderId="37" xfId="0" applyFont="1" applyFill="1" applyBorder="1" applyAlignment="1">
      <alignment horizontal="center" wrapText="1"/>
    </xf>
    <xf numFmtId="0" fontId="24" fillId="3" borderId="16" xfId="0" applyFont="1" applyFill="1" applyBorder="1" applyAlignment="1">
      <alignment horizontal="center" wrapText="1"/>
    </xf>
    <xf numFmtId="0" fontId="24" fillId="3" borderId="16" xfId="0" applyFont="1" applyFill="1" applyBorder="1" applyAlignment="1">
      <alignment horizontal="left" wrapText="1"/>
    </xf>
    <xf numFmtId="0" fontId="27" fillId="3" borderId="16" xfId="0" applyFont="1" applyFill="1" applyBorder="1" applyAlignment="1">
      <alignment horizontal="center" vertical="center" wrapText="1"/>
    </xf>
    <xf numFmtId="0" fontId="22" fillId="25" borderId="16" xfId="0" applyFont="1" applyFill="1" applyBorder="1" applyAlignment="1">
      <alignment horizontal="center" vertical="center" wrapText="1"/>
    </xf>
    <xf numFmtId="0" fontId="22" fillId="25" borderId="16" xfId="0" applyFont="1" applyFill="1" applyBorder="1" applyAlignment="1">
      <alignment horizontal="left" vertical="center" wrapText="1"/>
    </xf>
    <xf numFmtId="0" fontId="24" fillId="3" borderId="15" xfId="0" applyFont="1" applyFill="1" applyBorder="1" applyAlignment="1">
      <alignment horizontal="center" wrapText="1"/>
    </xf>
    <xf numFmtId="0" fontId="24" fillId="3" borderId="34" xfId="0" applyFont="1" applyFill="1" applyBorder="1" applyAlignment="1">
      <alignment horizontal="center" wrapText="1"/>
    </xf>
    <xf numFmtId="0" fontId="27" fillId="3" borderId="33"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6" fillId="23" borderId="0" xfId="0" applyFont="1" applyFill="1" applyAlignment="1">
      <alignment horizontal="center" vertical="center" wrapText="1"/>
    </xf>
    <xf numFmtId="0" fontId="22" fillId="23" borderId="33" xfId="0" applyFont="1" applyFill="1" applyBorder="1" applyAlignment="1">
      <alignment horizontal="center" vertical="center" wrapText="1"/>
    </xf>
    <xf numFmtId="0" fontId="25" fillId="3" borderId="0" xfId="0" applyFont="1" applyFill="1" applyAlignment="1">
      <alignment horizontal="left"/>
    </xf>
    <xf numFmtId="0" fontId="10" fillId="5" borderId="0" xfId="0" applyFont="1" applyFill="1" applyAlignment="1">
      <alignment vertical="center"/>
    </xf>
    <xf numFmtId="0" fontId="44" fillId="2" borderId="0" xfId="2" applyFont="1" applyFill="1" applyAlignment="1" applyProtection="1"/>
    <xf numFmtId="49" fontId="39" fillId="8" borderId="0" xfId="0" applyNumberFormat="1" applyFont="1" applyFill="1" applyAlignment="1">
      <alignment horizontal="left"/>
    </xf>
    <xf numFmtId="0" fontId="45" fillId="8" borderId="0" xfId="0" applyFont="1" applyFill="1" applyAlignment="1">
      <alignment horizontal="center"/>
    </xf>
    <xf numFmtId="0" fontId="22" fillId="8" borderId="0" xfId="0" applyFont="1" applyFill="1"/>
    <xf numFmtId="0" fontId="28" fillId="8" borderId="0" xfId="0" applyFont="1" applyFill="1"/>
    <xf numFmtId="0" fontId="10" fillId="3" borderId="0" xfId="0" applyFont="1" applyFill="1" applyAlignment="1">
      <alignment horizontal="center" vertical="center"/>
    </xf>
    <xf numFmtId="0" fontId="10" fillId="4" borderId="0" xfId="0" applyFont="1" applyFill="1" applyAlignment="1">
      <alignment vertical="center"/>
    </xf>
    <xf numFmtId="0" fontId="16" fillId="4" borderId="0" xfId="0" applyFont="1" applyFill="1" applyAlignment="1">
      <alignment vertical="center"/>
    </xf>
    <xf numFmtId="0" fontId="6" fillId="2" borderId="0" xfId="0" applyFont="1" applyFill="1" applyAlignment="1">
      <alignment horizontal="left" vertical="center" indent="2"/>
    </xf>
    <xf numFmtId="0" fontId="12" fillId="2" borderId="0" xfId="0" applyFont="1" applyFill="1" applyAlignment="1">
      <alignment horizontal="right" vertical="center" indent="2"/>
    </xf>
    <xf numFmtId="3" fontId="12" fillId="2" borderId="0" xfId="0" applyNumberFormat="1" applyFont="1" applyFill="1" applyAlignment="1">
      <alignment horizontal="right" vertical="center" indent="2"/>
    </xf>
    <xf numFmtId="3" fontId="12" fillId="2" borderId="0" xfId="1" applyNumberFormat="1" applyFont="1" applyFill="1" applyAlignment="1">
      <alignment horizontal="right" vertical="center" indent="2"/>
    </xf>
    <xf numFmtId="0" fontId="6" fillId="2" borderId="9" xfId="0" applyFont="1" applyFill="1" applyBorder="1" applyAlignment="1">
      <alignment horizontal="left" vertical="center" indent="2"/>
    </xf>
    <xf numFmtId="3" fontId="12" fillId="2" borderId="9" xfId="0" applyNumberFormat="1" applyFont="1" applyFill="1" applyBorder="1" applyAlignment="1">
      <alignment horizontal="right" vertical="center" indent="2"/>
    </xf>
    <xf numFmtId="0" fontId="12" fillId="2" borderId="9" xfId="0" applyFont="1" applyFill="1" applyBorder="1" applyAlignment="1">
      <alignment horizontal="right" vertical="center" indent="2"/>
    </xf>
    <xf numFmtId="0" fontId="16" fillId="4" borderId="0" xfId="0" applyFont="1" applyFill="1" applyAlignment="1">
      <alignment horizontal="right" vertical="center"/>
    </xf>
    <xf numFmtId="43" fontId="12" fillId="2" borderId="0" xfId="0" applyNumberFormat="1" applyFont="1" applyFill="1" applyAlignment="1">
      <alignment horizontal="right" vertical="center" indent="2"/>
    </xf>
    <xf numFmtId="43" fontId="12" fillId="2" borderId="9" xfId="0" applyNumberFormat="1" applyFont="1" applyFill="1" applyBorder="1" applyAlignment="1">
      <alignment horizontal="right" vertical="center" indent="2"/>
    </xf>
    <xf numFmtId="2" fontId="0" fillId="2" borderId="0" xfId="0" applyNumberFormat="1" applyFill="1"/>
    <xf numFmtId="0" fontId="3" fillId="2" borderId="0" xfId="0" applyFont="1" applyFill="1" applyAlignment="1">
      <alignment vertical="top" wrapText="1"/>
    </xf>
    <xf numFmtId="0" fontId="33" fillId="2" borderId="0" xfId="0" applyFont="1" applyFill="1"/>
    <xf numFmtId="164" fontId="23" fillId="8" borderId="0" xfId="0" applyNumberFormat="1" applyFont="1" applyFill="1" applyAlignment="1">
      <alignment horizontal="center"/>
    </xf>
    <xf numFmtId="3" fontId="3" fillId="2" borderId="0" xfId="0" applyNumberFormat="1" applyFont="1" applyFill="1"/>
    <xf numFmtId="0" fontId="47" fillId="2" borderId="0" xfId="7" applyFill="1" applyAlignment="1" applyProtection="1"/>
    <xf numFmtId="0" fontId="7" fillId="2" borderId="0" xfId="7" applyFont="1" applyFill="1" applyAlignment="1" applyProtection="1">
      <alignment vertical="center"/>
    </xf>
    <xf numFmtId="0" fontId="12" fillId="0" borderId="0" xfId="0" applyFont="1" applyAlignment="1">
      <alignment horizontal="right" vertical="center"/>
    </xf>
    <xf numFmtId="0" fontId="23" fillId="2" borderId="0" xfId="0" applyFont="1" applyFill="1" applyAlignment="1">
      <alignment horizontal="center"/>
    </xf>
    <xf numFmtId="164" fontId="0" fillId="0" borderId="0" xfId="1" applyNumberFormat="1" applyFont="1" applyAlignment="1">
      <alignment vertical="top" wrapText="1"/>
    </xf>
    <xf numFmtId="0" fontId="39" fillId="2" borderId="0" xfId="3" applyFont="1" applyFill="1" applyAlignment="1">
      <alignment horizontal="left" vertical="center"/>
    </xf>
    <xf numFmtId="0" fontId="0" fillId="2" borderId="38" xfId="0" applyFill="1" applyBorder="1"/>
    <xf numFmtId="0" fontId="19" fillId="2" borderId="39" xfId="0" applyFont="1" applyFill="1" applyBorder="1" applyAlignment="1">
      <alignment horizontal="center" vertical="top" wrapText="1"/>
    </xf>
    <xf numFmtId="0" fontId="8" fillId="2" borderId="0" xfId="0" applyFont="1" applyFill="1"/>
    <xf numFmtId="0" fontId="7" fillId="0" borderId="0" xfId="2" applyFill="1" applyAlignment="1" applyProtection="1"/>
    <xf numFmtId="0" fontId="39" fillId="2" borderId="0" xfId="3" applyFont="1" applyFill="1" applyAlignment="1">
      <alignment horizontal="left" vertical="center" wrapText="1"/>
    </xf>
    <xf numFmtId="0" fontId="7" fillId="8" borderId="0" xfId="2" applyFill="1" applyAlignment="1" applyProtection="1">
      <alignment horizontal="left" vertical="center"/>
    </xf>
    <xf numFmtId="0" fontId="7" fillId="8" borderId="0" xfId="2" applyFill="1" applyBorder="1" applyAlignment="1" applyProtection="1">
      <alignment horizontal="left" vertical="center"/>
    </xf>
    <xf numFmtId="0" fontId="38" fillId="2" borderId="0" xfId="0" applyFont="1" applyFill="1" applyAlignment="1">
      <alignment horizontal="left" vertical="top" wrapText="1"/>
    </xf>
    <xf numFmtId="0" fontId="26" fillId="2" borderId="0" xfId="0" applyFont="1" applyFill="1" applyAlignment="1">
      <alignment horizontal="center" vertical="center" wrapText="1"/>
    </xf>
    <xf numFmtId="0" fontId="26" fillId="2" borderId="0" xfId="0" applyFont="1" applyFill="1" applyAlignment="1">
      <alignment horizontal="left" vertical="center" wrapText="1"/>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41" xfId="0" applyFont="1" applyFill="1" applyBorder="1" applyAlignment="1">
      <alignment horizontal="left" vertical="center" wrapText="1"/>
    </xf>
    <xf numFmtId="168" fontId="26" fillId="2" borderId="14" xfId="0" applyNumberFormat="1" applyFont="1" applyFill="1" applyBorder="1" applyAlignment="1">
      <alignment horizontal="center" wrapText="1"/>
    </xf>
    <xf numFmtId="168" fontId="26" fillId="2" borderId="15" xfId="0" applyNumberFormat="1" applyFont="1" applyFill="1" applyBorder="1" applyAlignment="1">
      <alignment horizontal="center" wrapText="1"/>
    </xf>
    <xf numFmtId="168" fontId="26" fillId="2" borderId="16" xfId="0" applyNumberFormat="1" applyFont="1" applyFill="1" applyBorder="1" applyAlignment="1">
      <alignment horizontal="center" wrapText="1"/>
    </xf>
    <xf numFmtId="168" fontId="26" fillId="2" borderId="17" xfId="0" applyNumberFormat="1" applyFont="1" applyFill="1" applyBorder="1" applyAlignment="1">
      <alignment horizontal="center" wrapText="1"/>
    </xf>
    <xf numFmtId="0" fontId="26" fillId="2" borderId="16" xfId="0" applyFont="1" applyFill="1" applyBorder="1" applyAlignment="1">
      <alignment horizontal="left" vertical="center" wrapText="1"/>
    </xf>
    <xf numFmtId="169" fontId="26" fillId="2" borderId="16" xfId="6" applyNumberFormat="1" applyFont="1" applyFill="1" applyBorder="1" applyAlignment="1">
      <alignment horizontal="right" vertical="center" wrapText="1"/>
    </xf>
    <xf numFmtId="169" fontId="26" fillId="2" borderId="17" xfId="6" applyNumberFormat="1" applyFont="1" applyFill="1" applyBorder="1" applyAlignment="1">
      <alignment horizontal="right" vertical="center" wrapText="1"/>
    </xf>
    <xf numFmtId="41" fontId="26" fillId="2" borderId="16" xfId="6" applyNumberFormat="1" applyFont="1" applyFill="1" applyBorder="1" applyAlignment="1">
      <alignment horizontal="right" vertical="center" wrapText="1"/>
    </xf>
    <xf numFmtId="41" fontId="26" fillId="2" borderId="17" xfId="6" applyNumberFormat="1" applyFont="1" applyFill="1" applyBorder="1" applyAlignment="1">
      <alignment horizontal="right" vertical="center" wrapText="1"/>
    </xf>
    <xf numFmtId="0" fontId="46" fillId="2" borderId="0" xfId="3" applyFont="1" applyFill="1" applyAlignment="1">
      <alignment horizontal="right" vertical="top"/>
    </xf>
    <xf numFmtId="0" fontId="12" fillId="2" borderId="0" xfId="0" applyFont="1" applyFill="1" applyAlignment="1">
      <alignment horizontal="right" vertical="center"/>
    </xf>
    <xf numFmtId="0" fontId="26" fillId="2" borderId="18" xfId="0" applyFont="1" applyFill="1" applyBorder="1" applyAlignment="1">
      <alignment horizontal="center" vertical="center" wrapText="1"/>
    </xf>
    <xf numFmtId="0" fontId="26" fillId="2" borderId="18" xfId="0" applyFont="1" applyFill="1" applyBorder="1" applyAlignment="1">
      <alignment horizontal="left" vertical="center" wrapText="1"/>
    </xf>
    <xf numFmtId="0" fontId="26" fillId="2" borderId="19" xfId="0" applyFont="1" applyFill="1" applyBorder="1" applyAlignment="1">
      <alignment horizontal="left" vertical="center" wrapText="1"/>
    </xf>
    <xf numFmtId="0" fontId="26" fillId="2" borderId="19" xfId="0" applyFont="1" applyFill="1" applyBorder="1" applyAlignment="1">
      <alignment horizontal="center" vertical="center" wrapText="1"/>
    </xf>
    <xf numFmtId="41" fontId="26" fillId="2" borderId="19" xfId="6" applyNumberFormat="1" applyFont="1" applyFill="1" applyBorder="1" applyAlignment="1">
      <alignment horizontal="right" vertical="center" wrapText="1"/>
    </xf>
    <xf numFmtId="41" fontId="26" fillId="2" borderId="20" xfId="6" applyNumberFormat="1" applyFont="1" applyFill="1" applyBorder="1" applyAlignment="1">
      <alignment horizontal="right" vertical="center" wrapText="1"/>
    </xf>
    <xf numFmtId="169" fontId="26" fillId="2" borderId="22" xfId="6" applyNumberFormat="1" applyFont="1" applyFill="1" applyBorder="1" applyAlignment="1">
      <alignment horizontal="right" vertical="center" wrapText="1"/>
    </xf>
    <xf numFmtId="41" fontId="26" fillId="2" borderId="22" xfId="0" applyNumberFormat="1" applyFont="1" applyFill="1" applyBorder="1" applyAlignment="1">
      <alignment horizontal="right" vertical="center" wrapText="1"/>
    </xf>
    <xf numFmtId="41" fontId="26" fillId="2" borderId="16" xfId="0" applyNumberFormat="1" applyFont="1" applyFill="1" applyBorder="1" applyAlignment="1">
      <alignment horizontal="right" vertical="center" wrapText="1"/>
    </xf>
    <xf numFmtId="41" fontId="26" fillId="2" borderId="17" xfId="0" applyNumberFormat="1" applyFont="1" applyFill="1" applyBorder="1" applyAlignment="1">
      <alignment horizontal="right" vertical="center" wrapText="1"/>
    </xf>
    <xf numFmtId="0" fontId="35" fillId="10" borderId="21" xfId="0" applyFont="1" applyFill="1" applyBorder="1" applyAlignment="1">
      <alignment horizontal="left" vertical="center"/>
    </xf>
    <xf numFmtId="169" fontId="35" fillId="10" borderId="23" xfId="6" applyNumberFormat="1" applyFont="1" applyFill="1" applyBorder="1" applyAlignment="1">
      <alignment horizontal="right" vertical="center"/>
    </xf>
    <xf numFmtId="169" fontId="35" fillId="10" borderId="24" xfId="6" applyNumberFormat="1" applyFont="1" applyFill="1" applyBorder="1" applyAlignment="1">
      <alignment horizontal="right" vertical="center"/>
    </xf>
    <xf numFmtId="169" fontId="35" fillId="10" borderId="25" xfId="6" applyNumberFormat="1" applyFont="1" applyFill="1" applyBorder="1" applyAlignment="1">
      <alignment horizontal="right" vertical="center"/>
    </xf>
    <xf numFmtId="0" fontId="35" fillId="10" borderId="0" xfId="0" applyFont="1" applyFill="1" applyAlignment="1">
      <alignment horizontal="left" vertical="center"/>
    </xf>
    <xf numFmtId="41" fontId="35" fillId="10" borderId="22" xfId="6" applyNumberFormat="1" applyFont="1" applyFill="1" applyBorder="1" applyAlignment="1">
      <alignment horizontal="right" vertical="center"/>
    </xf>
    <xf numFmtId="41" fontId="35" fillId="10" borderId="16" xfId="6" applyNumberFormat="1" applyFont="1" applyFill="1" applyBorder="1" applyAlignment="1">
      <alignment horizontal="right" vertical="center"/>
    </xf>
    <xf numFmtId="41" fontId="35" fillId="10" borderId="17" xfId="6" applyNumberFormat="1" applyFont="1" applyFill="1" applyBorder="1" applyAlignment="1">
      <alignment horizontal="right" vertical="center"/>
    </xf>
    <xf numFmtId="164" fontId="26" fillId="2" borderId="16" xfId="1" applyNumberFormat="1" applyFont="1" applyFill="1" applyBorder="1" applyAlignment="1">
      <alignment horizontal="center" vertical="center" wrapText="1"/>
    </xf>
    <xf numFmtId="168" fontId="26" fillId="2" borderId="15" xfId="1" applyNumberFormat="1" applyFont="1" applyFill="1" applyBorder="1" applyAlignment="1">
      <alignment horizontal="center" vertical="center" wrapText="1"/>
    </xf>
    <xf numFmtId="168" fontId="26" fillId="2" borderId="16" xfId="1" applyNumberFormat="1" applyFont="1" applyFill="1" applyBorder="1" applyAlignment="1">
      <alignment horizontal="center" vertical="center" wrapText="1"/>
    </xf>
    <xf numFmtId="168" fontId="26" fillId="2" borderId="34" xfId="1" applyNumberFormat="1" applyFont="1" applyFill="1" applyBorder="1" applyAlignment="1">
      <alignment horizontal="center" vertical="center" wrapText="1"/>
    </xf>
    <xf numFmtId="168" fontId="26" fillId="2" borderId="17" xfId="1" applyNumberFormat="1" applyFont="1" applyFill="1" applyBorder="1" applyAlignment="1">
      <alignment horizontal="center" vertical="center" wrapText="1"/>
    </xf>
    <xf numFmtId="0" fontId="22" fillId="8" borderId="0" xfId="0" applyFont="1" applyFill="1" applyAlignment="1">
      <alignment horizontal="left" wrapText="1"/>
    </xf>
    <xf numFmtId="166" fontId="0" fillId="2" borderId="0" xfId="0" applyNumberFormat="1" applyFill="1" applyAlignment="1">
      <alignment vertical="top" wrapText="1"/>
    </xf>
    <xf numFmtId="0" fontId="26" fillId="2" borderId="37" xfId="0" applyFont="1" applyFill="1" applyBorder="1" applyAlignment="1">
      <alignment horizontal="center" vertical="center" wrapText="1"/>
    </xf>
    <xf numFmtId="168" fontId="22" fillId="25" borderId="42" xfId="1" applyNumberFormat="1" applyFont="1" applyFill="1" applyBorder="1" applyAlignment="1">
      <alignment horizontal="center" vertical="center" wrapText="1"/>
    </xf>
    <xf numFmtId="168" fontId="22" fillId="25" borderId="43" xfId="1" applyNumberFormat="1" applyFont="1" applyFill="1" applyBorder="1" applyAlignment="1">
      <alignment horizontal="center" vertical="center" wrapText="1"/>
    </xf>
    <xf numFmtId="168" fontId="22" fillId="25" borderId="44" xfId="1" applyNumberFormat="1" applyFont="1" applyFill="1" applyBorder="1" applyAlignment="1">
      <alignment horizontal="center" vertical="center" wrapText="1"/>
    </xf>
    <xf numFmtId="167" fontId="22" fillId="25" borderId="42" xfId="5" applyNumberFormat="1" applyFont="1" applyFill="1" applyBorder="1" applyAlignment="1">
      <alignment horizontal="center" vertical="center" wrapText="1"/>
    </xf>
    <xf numFmtId="167" fontId="22" fillId="25" borderId="43" xfId="5" applyNumberFormat="1" applyFont="1" applyFill="1" applyBorder="1" applyAlignment="1">
      <alignment horizontal="center" vertical="center" wrapText="1"/>
    </xf>
    <xf numFmtId="166" fontId="22" fillId="25" borderId="44" xfId="0" applyNumberFormat="1"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33" fillId="5" borderId="0" xfId="0" applyFont="1" applyFill="1" applyAlignment="1">
      <alignment vertical="center"/>
    </xf>
    <xf numFmtId="0" fontId="49" fillId="2" borderId="0" xfId="2" applyFont="1" applyFill="1" applyAlignment="1" applyProtection="1"/>
    <xf numFmtId="0" fontId="26" fillId="2" borderId="0" xfId="0" applyFont="1" applyFill="1" applyAlignment="1">
      <alignment vertical="center" wrapText="1"/>
    </xf>
    <xf numFmtId="0" fontId="50" fillId="2" borderId="0" xfId="0" applyFont="1" applyFill="1" applyAlignment="1">
      <alignment vertical="center"/>
    </xf>
    <xf numFmtId="0" fontId="50" fillId="2" borderId="0" xfId="0" applyFont="1" applyFill="1"/>
    <xf numFmtId="0" fontId="6" fillId="2" borderId="0" xfId="0" applyFont="1" applyFill="1" applyAlignment="1">
      <alignment wrapText="1"/>
    </xf>
    <xf numFmtId="0" fontId="12" fillId="2" borderId="0" xfId="0" applyFont="1" applyFill="1" applyAlignment="1">
      <alignment wrapText="1"/>
    </xf>
    <xf numFmtId="0" fontId="6" fillId="2" borderId="0" xfId="0" applyFont="1" applyFill="1" applyAlignment="1">
      <alignment vertical="top" wrapText="1"/>
    </xf>
    <xf numFmtId="0" fontId="12" fillId="2" borderId="0" xfId="0" applyFont="1" applyFill="1" applyAlignment="1">
      <alignment vertical="top" wrapText="1"/>
    </xf>
    <xf numFmtId="0" fontId="52" fillId="2" borderId="0" xfId="0" applyFont="1" applyFill="1" applyAlignment="1">
      <alignment horizontal="left" vertical="top" wrapText="1" indent="4"/>
    </xf>
    <xf numFmtId="0" fontId="37" fillId="2" borderId="0" xfId="0" applyFont="1" applyFill="1" applyAlignment="1">
      <alignment vertical="center"/>
    </xf>
    <xf numFmtId="0" fontId="6" fillId="2" borderId="0" xfId="0" applyFont="1" applyFill="1" applyAlignment="1">
      <alignment horizontal="left" vertical="top" wrapText="1"/>
    </xf>
    <xf numFmtId="0" fontId="7" fillId="2" borderId="0" xfId="7" applyFont="1" applyFill="1" applyAlignment="1" applyProtection="1"/>
    <xf numFmtId="0" fontId="12" fillId="0" borderId="0" xfId="0" applyFont="1" applyAlignment="1"/>
    <xf numFmtId="0" fontId="19" fillId="2" borderId="0" xfId="0" applyFont="1" applyFill="1" applyAlignment="1">
      <alignment horizontal="center" vertical="top" wrapText="1"/>
    </xf>
    <xf numFmtId="0" fontId="17" fillId="3" borderId="0" xfId="0" applyFont="1" applyFill="1" applyAlignment="1">
      <alignment horizontal="center"/>
    </xf>
    <xf numFmtId="0" fontId="39" fillId="2" borderId="0" xfId="3" applyFont="1" applyFill="1" applyAlignment="1">
      <alignment horizontal="left" vertical="center" wrapText="1"/>
    </xf>
    <xf numFmtId="0" fontId="7" fillId="2" borderId="0" xfId="7" applyFont="1" applyFill="1" applyAlignment="1" applyProtection="1">
      <alignment horizontal="left" vertical="center"/>
    </xf>
    <xf numFmtId="0" fontId="19" fillId="0" borderId="11" xfId="0" applyFont="1" applyBorder="1" applyAlignment="1">
      <alignment horizontal="center" vertical="top" wrapText="1"/>
    </xf>
    <xf numFmtId="0" fontId="19" fillId="0" borderId="13" xfId="0" applyFont="1" applyBorder="1" applyAlignment="1">
      <alignment horizontal="center" vertical="top" wrapText="1"/>
    </xf>
    <xf numFmtId="0" fontId="19" fillId="0" borderId="12" xfId="0" applyFont="1" applyBorder="1" applyAlignment="1">
      <alignment horizontal="center" vertical="top" wrapText="1"/>
    </xf>
    <xf numFmtId="0" fontId="19" fillId="0" borderId="0" xfId="0" applyFont="1" applyAlignment="1">
      <alignment horizontal="center" vertical="top" wrapText="1"/>
    </xf>
    <xf numFmtId="0" fontId="7" fillId="2" borderId="0" xfId="2" applyFill="1" applyAlignment="1" applyProtection="1"/>
    <xf numFmtId="0" fontId="7" fillId="2" borderId="0" xfId="2" applyFill="1" applyAlignment="1" applyProtection="1">
      <alignment vertical="center"/>
    </xf>
    <xf numFmtId="0" fontId="12" fillId="0" borderId="0" xfId="0" applyFont="1" applyAlignment="1">
      <alignment vertical="center"/>
    </xf>
    <xf numFmtId="0" fontId="24" fillId="3" borderId="0" xfId="0" applyFont="1" applyFill="1" applyAlignment="1">
      <alignment horizontal="center" wrapText="1"/>
    </xf>
    <xf numFmtId="0" fontId="25" fillId="3" borderId="0" xfId="0" applyFont="1" applyFill="1" applyAlignment="1">
      <alignment horizontal="center" vertical="center" wrapText="1"/>
    </xf>
    <xf numFmtId="0" fontId="7" fillId="8" borderId="0" xfId="2" applyFill="1" applyAlignment="1" applyProtection="1">
      <alignment horizontal="left" vertical="center"/>
    </xf>
    <xf numFmtId="0" fontId="25" fillId="3" borderId="0" xfId="0" applyFont="1" applyFill="1" applyAlignment="1">
      <alignment horizontal="center"/>
    </xf>
    <xf numFmtId="0" fontId="7" fillId="8" borderId="0" xfId="2" applyFill="1" applyBorder="1" applyAlignment="1" applyProtection="1">
      <alignment horizontal="left" vertical="center"/>
    </xf>
    <xf numFmtId="0" fontId="17" fillId="3" borderId="0" xfId="0" applyFont="1" applyFill="1" applyAlignment="1">
      <alignment horizontal="center" vertical="center"/>
    </xf>
    <xf numFmtId="0" fontId="29" fillId="3" borderId="0" xfId="0" applyFont="1" applyFill="1" applyAlignment="1">
      <alignment horizontal="center" vertical="center"/>
    </xf>
    <xf numFmtId="0" fontId="7" fillId="8" borderId="0" xfId="2" applyFill="1" applyAlignment="1" applyProtection="1">
      <alignment horizontal="left" vertical="center" wrapText="1"/>
    </xf>
    <xf numFmtId="0" fontId="38" fillId="2" borderId="0" xfId="0" applyFont="1" applyFill="1" applyAlignment="1">
      <alignment horizontal="left" vertical="top" wrapText="1"/>
    </xf>
    <xf numFmtId="0" fontId="22" fillId="8" borderId="0" xfId="0" applyFont="1" applyFill="1" applyAlignment="1">
      <alignment horizontal="left" vertical="center" wrapText="1"/>
    </xf>
    <xf numFmtId="0" fontId="38" fillId="2" borderId="0" xfId="0" applyFont="1" applyFill="1" applyAlignment="1">
      <alignment horizontal="left" vertical="center" wrapText="1"/>
    </xf>
    <xf numFmtId="0" fontId="10" fillId="18" borderId="28" xfId="0" applyFont="1" applyFill="1" applyBorder="1" applyAlignment="1">
      <alignment horizontal="center" vertical="center"/>
    </xf>
    <xf numFmtId="0" fontId="10" fillId="18" borderId="27" xfId="0" applyFont="1" applyFill="1" applyBorder="1" applyAlignment="1">
      <alignment horizontal="center" vertical="center"/>
    </xf>
    <xf numFmtId="0" fontId="33" fillId="18" borderId="28" xfId="0" applyFont="1" applyFill="1" applyBorder="1" applyAlignment="1">
      <alignment horizontal="center" vertical="center"/>
    </xf>
    <xf numFmtId="0" fontId="33" fillId="18" borderId="27" xfId="0" applyFont="1" applyFill="1" applyBorder="1" applyAlignment="1">
      <alignment horizontal="center" vertical="center"/>
    </xf>
    <xf numFmtId="0" fontId="10" fillId="19" borderId="28" xfId="0" applyFont="1" applyFill="1" applyBorder="1" applyAlignment="1">
      <alignment horizontal="center" vertical="center"/>
    </xf>
    <xf numFmtId="0" fontId="10" fillId="19" borderId="27" xfId="0" applyFont="1" applyFill="1" applyBorder="1" applyAlignment="1">
      <alignment horizontal="center" vertical="center"/>
    </xf>
    <xf numFmtId="0" fontId="33" fillId="22" borderId="28" xfId="0" applyFont="1" applyFill="1" applyBorder="1" applyAlignment="1">
      <alignment horizontal="center" vertical="center"/>
    </xf>
    <xf numFmtId="0" fontId="33" fillId="22" borderId="29" xfId="0" applyFont="1" applyFill="1" applyBorder="1" applyAlignment="1">
      <alignment horizontal="center" vertical="center"/>
    </xf>
    <xf numFmtId="0" fontId="10" fillId="22" borderId="28" xfId="0" applyFont="1" applyFill="1" applyBorder="1" applyAlignment="1">
      <alignment horizontal="center" vertical="center"/>
    </xf>
    <xf numFmtId="0" fontId="10" fillId="22" borderId="27" xfId="0" applyFont="1" applyFill="1" applyBorder="1" applyAlignment="1">
      <alignment horizontal="center" vertical="center"/>
    </xf>
    <xf numFmtId="0" fontId="33" fillId="20" borderId="28" xfId="0" applyFont="1" applyFill="1" applyBorder="1" applyAlignment="1">
      <alignment horizontal="center" vertical="center"/>
    </xf>
    <xf numFmtId="0" fontId="33" fillId="20" borderId="29" xfId="0" applyFont="1" applyFill="1" applyBorder="1" applyAlignment="1">
      <alignment horizontal="center" vertical="center"/>
    </xf>
    <xf numFmtId="0" fontId="33" fillId="20" borderId="27" xfId="0" applyFont="1" applyFill="1" applyBorder="1" applyAlignment="1">
      <alignment horizontal="center" vertical="center"/>
    </xf>
    <xf numFmtId="0" fontId="10" fillId="20" borderId="28" xfId="0" applyFont="1" applyFill="1" applyBorder="1" applyAlignment="1">
      <alignment horizontal="center" vertical="center"/>
    </xf>
    <xf numFmtId="0" fontId="10" fillId="20" borderId="27" xfId="0" applyFont="1" applyFill="1" applyBorder="1" applyAlignment="1">
      <alignment horizontal="center" vertical="center"/>
    </xf>
    <xf numFmtId="0" fontId="33" fillId="19" borderId="28" xfId="0" applyFont="1" applyFill="1" applyBorder="1" applyAlignment="1">
      <alignment horizontal="center" vertical="center"/>
    </xf>
    <xf numFmtId="0" fontId="33" fillId="19" borderId="29" xfId="0" applyFont="1" applyFill="1" applyBorder="1" applyAlignment="1">
      <alignment horizontal="center" vertical="center"/>
    </xf>
    <xf numFmtId="0" fontId="33" fillId="19" borderId="27" xfId="0" applyFont="1" applyFill="1" applyBorder="1" applyAlignment="1">
      <alignment horizontal="center" vertical="center"/>
    </xf>
    <xf numFmtId="0" fontId="10" fillId="21" borderId="28" xfId="0" applyFont="1" applyFill="1" applyBorder="1" applyAlignment="1">
      <alignment horizontal="center" vertical="center"/>
    </xf>
    <xf numFmtId="0" fontId="10" fillId="21" borderId="27" xfId="0" applyFont="1" applyFill="1" applyBorder="1" applyAlignment="1">
      <alignment horizontal="center" vertical="center"/>
    </xf>
    <xf numFmtId="0" fontId="24" fillId="3" borderId="16" xfId="0" applyFont="1" applyFill="1" applyBorder="1" applyAlignment="1">
      <alignment horizontal="center" vertical="center" wrapText="1"/>
    </xf>
    <xf numFmtId="0" fontId="25" fillId="3" borderId="0" xfId="0" applyFont="1" applyFill="1" applyAlignment="1">
      <alignment horizontal="center" wrapText="1"/>
    </xf>
    <xf numFmtId="0" fontId="25" fillId="3" borderId="0" xfId="0" applyFont="1" applyFill="1" applyAlignment="1">
      <alignment horizontal="left" wrapText="1"/>
    </xf>
    <xf numFmtId="0" fontId="25" fillId="3" borderId="22" xfId="0" applyFont="1" applyFill="1" applyBorder="1" applyAlignment="1">
      <alignment horizontal="left" wrapText="1"/>
    </xf>
    <xf numFmtId="0" fontId="34" fillId="3" borderId="33"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32"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2" fillId="8" borderId="0" xfId="0" applyFont="1" applyFill="1" applyAlignment="1">
      <alignment horizontal="left" wrapText="1"/>
    </xf>
  </cellXfs>
  <cellStyles count="8">
    <cellStyle name="Comma" xfId="1" builtinId="3"/>
    <cellStyle name="Currency" xfId="6" builtinId="4"/>
    <cellStyle name="Hyperlink" xfId="2" builtinId="8" customBuiltin="1"/>
    <cellStyle name="Hyperlink 2" xfId="7" xr:uid="{00000000-0005-0000-0000-000003000000}"/>
    <cellStyle name="Normal" xfId="0" builtinId="0"/>
    <cellStyle name="Normal 2" xfId="3" xr:uid="{00000000-0005-0000-0000-000005000000}"/>
    <cellStyle name="Normal 5" xfId="4" xr:uid="{00000000-0005-0000-0000-000006000000}"/>
    <cellStyle name="Percent" xfId="5" builtinId="5"/>
  </cellStyles>
  <dxfs count="104">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rgb="FFD9D9D9"/>
        </patternFill>
      </fill>
    </dxf>
    <dxf>
      <fill>
        <patternFill>
          <bgColor rgb="FFD9D9D9"/>
        </patternFill>
      </fill>
    </dxf>
  </dxfs>
  <tableStyles count="0" defaultTableStyle="TableStyleMedium2" defaultPivotStyle="PivotStyleLight16"/>
  <colors>
    <mruColors>
      <color rgb="FF7F7770"/>
      <color rgb="FFC8102E"/>
      <color rgb="FF993365"/>
      <color rgb="FF339933"/>
      <color rgb="FFF26522"/>
      <color rgb="FF595959"/>
      <color rgb="FF404040"/>
      <color rgb="FF0099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2.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1.xml"/><Relationship Id="rId1" Type="http://schemas.microsoft.com/office/2011/relationships/chartStyle" Target="style11.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18.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themeOverride" Target="../theme/themeOverride7.xml"/><Relationship Id="rId4"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10225730906139E-2"/>
          <c:y val="5.6149752114319045E-2"/>
          <c:w val="0.85029896091755652"/>
          <c:h val="0.73113220873432483"/>
        </c:manualLayout>
      </c:layout>
      <c:barChart>
        <c:barDir val="col"/>
        <c:grouping val="clustered"/>
        <c:varyColors val="0"/>
        <c:ser>
          <c:idx val="0"/>
          <c:order val="0"/>
          <c:tx>
            <c:strRef>
              <c:f>'Fig1a-c'!$D$7</c:f>
              <c:strCache>
                <c:ptCount val="1"/>
                <c:pt idx="0">
                  <c:v>First-year capacity</c:v>
                </c:pt>
              </c:strCache>
            </c:strRef>
          </c:tx>
          <c:spPr>
            <a:solidFill>
              <a:srgbClr val="993365"/>
            </a:solidFill>
          </c:spPr>
          <c:invertIfNegative val="0"/>
          <c:dLbls>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'Fig1a-c'!$C$8:$C$18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'Fig1a-c'!$D$8:$D$18</c:f>
              <c:numCache>
                <c:formatCode>_(* #,##0_);_(* \(#,##0\);_(* "-"??_);_(@_)</c:formatCode>
                <c:ptCount val="11"/>
                <c:pt idx="0">
                  <c:v>9613</c:v>
                </c:pt>
                <c:pt idx="1">
                  <c:v>9534</c:v>
                </c:pt>
                <c:pt idx="2">
                  <c:v>9484</c:v>
                </c:pt>
                <c:pt idx="3">
                  <c:v>9510</c:v>
                </c:pt>
                <c:pt idx="4" formatCode="General">
                  <c:v>9295</c:v>
                </c:pt>
                <c:pt idx="5" formatCode="General">
                  <c:v>9171</c:v>
                </c:pt>
                <c:pt idx="6" formatCode="General">
                  <c:v>9156</c:v>
                </c:pt>
                <c:pt idx="7" formatCode="General">
                  <c:v>9138</c:v>
                </c:pt>
                <c:pt idx="8" formatCode="General">
                  <c:v>9005</c:v>
                </c:pt>
                <c:pt idx="9" formatCode="General">
                  <c:v>9339</c:v>
                </c:pt>
                <c:pt idx="10" formatCode="General">
                  <c:v>9504</c:v>
                </c:pt>
              </c:numCache>
            </c:numRef>
          </c:val>
          <c:extLst>
            <c:ext xmlns:c16="http://schemas.microsoft.com/office/drawing/2014/chart" uri="{C3380CC4-5D6E-409C-BE32-E72D297353CC}">
              <c16:uniqueId val="{00000000-BFCA-45C3-B3D7-909B7F0DBA3E}"/>
            </c:ext>
          </c:extLst>
        </c:ser>
        <c:ser>
          <c:idx val="1"/>
          <c:order val="1"/>
          <c:tx>
            <c:strRef>
              <c:f>'Fig1a-c'!$E$7</c:f>
              <c:strCache>
                <c:ptCount val="1"/>
                <c:pt idx="0">
                  <c:v>First-year enrollment</c:v>
                </c:pt>
              </c:strCache>
            </c:strRef>
          </c:tx>
          <c:spPr>
            <a:solidFill>
              <a:srgbClr val="009999"/>
            </a:solidFill>
          </c:spPr>
          <c:invertIfNegative val="0"/>
          <c:dLbls>
            <c:dLbl>
              <c:idx val="0"/>
              <c:layout>
                <c:manualLayout>
                  <c:x val="6.95047784535178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CA-45C3-B3D7-909B7F0DBA3E}"/>
                </c:ext>
              </c:extLst>
            </c:dLbl>
            <c:dLbl>
              <c:idx val="1"/>
              <c:layout>
                <c:manualLayout>
                  <c:x val="1.0144927536231882E-2"/>
                  <c:y val="9.6151322430850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CA-45C3-B3D7-909B7F0DBA3E}"/>
                </c:ext>
              </c:extLst>
            </c:dLbl>
            <c:dLbl>
              <c:idx val="2"/>
              <c:layout>
                <c:manualLayout>
                  <c:x val="9.2894247594049895E-3"/>
                  <c:y val="3.2051983085447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CA-45C3-B3D7-909B7F0DBA3E}"/>
                </c:ext>
              </c:extLst>
            </c:dLbl>
            <c:dLbl>
              <c:idx val="3"/>
              <c:layout>
                <c:manualLayout>
                  <c:x val="8.6956521739131546E-3"/>
                  <c:y val="6.41025641025643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CA-45C3-B3D7-909B7F0DBA3E}"/>
                </c:ext>
              </c:extLst>
            </c:dLbl>
            <c:dLbl>
              <c:idx val="4"/>
              <c:layout>
                <c:manualLayout>
                  <c:x val="6.9504778453518675E-3"/>
                  <c:y val="-2.98284862043251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CA-45C3-B3D7-909B7F0DBA3E}"/>
                </c:ext>
              </c:extLst>
            </c:dLbl>
            <c:dLbl>
              <c:idx val="5"/>
              <c:layout>
                <c:manualLayout>
                  <c:x val="3.4662087742940925E-3"/>
                  <c:y val="2.8935185185185184E-3"/>
                </c:manualLayout>
              </c:layout>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CA-45C3-B3D7-909B7F0DBA3E}"/>
                </c:ext>
              </c:extLst>
            </c:dLbl>
            <c:dLbl>
              <c:idx val="6"/>
              <c:layout>
                <c:manualLayout>
                  <c:x val="6.9504778453518675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CA-45C3-B3D7-909B7F0DBA3E}"/>
                </c:ext>
              </c:extLst>
            </c:dLbl>
            <c:dLbl>
              <c:idx val="7"/>
              <c:layout>
                <c:manualLayout>
                  <c:x val="6.9504778453518675E-3"/>
                  <c:y val="5.7870370370370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CA-45C3-B3D7-909B7F0DBA3E}"/>
                </c:ext>
              </c:extLst>
            </c:dLbl>
            <c:dLbl>
              <c:idx val="9"/>
              <c:layout>
                <c:manualLayout>
                  <c:x val="3.4752389226759338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CA-45C3-B3D7-909B7F0DBA3E}"/>
                </c:ext>
              </c:extLst>
            </c:dLbl>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'Fig1a-c'!$C$8:$C$18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'Fig1a-c'!$E$8:$E$18</c:f>
              <c:numCache>
                <c:formatCode>_(* #,##0_);_(* \(#,##0\);_(* "-"??_);_(@_)</c:formatCode>
                <c:ptCount val="11"/>
                <c:pt idx="0">
                  <c:v>8258</c:v>
                </c:pt>
                <c:pt idx="1">
                  <c:v>8287</c:v>
                </c:pt>
                <c:pt idx="2">
                  <c:v>8472</c:v>
                </c:pt>
                <c:pt idx="3" formatCode="General">
                  <c:v>8279</c:v>
                </c:pt>
                <c:pt idx="4" formatCode="General">
                  <c:v>8370</c:v>
                </c:pt>
                <c:pt idx="5" formatCode="General">
                  <c:v>8265</c:v>
                </c:pt>
                <c:pt idx="6" formatCode="General">
                  <c:v>8288</c:v>
                </c:pt>
                <c:pt idx="7" formatCode="General">
                  <c:v>8322</c:v>
                </c:pt>
                <c:pt idx="8" formatCode="General">
                  <c:v>7745</c:v>
                </c:pt>
                <c:pt idx="9" formatCode="General">
                  <c:v>8197</c:v>
                </c:pt>
                <c:pt idx="10" formatCode="General">
                  <c:v>8642</c:v>
                </c:pt>
              </c:numCache>
            </c:numRef>
          </c:val>
          <c:extLst>
            <c:ext xmlns:c16="http://schemas.microsoft.com/office/drawing/2014/chart" uri="{C3380CC4-5D6E-409C-BE32-E72D297353CC}">
              <c16:uniqueId val="{0000000A-BFCA-45C3-B3D7-909B7F0DBA3E}"/>
            </c:ext>
          </c:extLst>
        </c:ser>
        <c:dLbls>
          <c:showLegendKey val="0"/>
          <c:showVal val="0"/>
          <c:showCatName val="0"/>
          <c:showSerName val="0"/>
          <c:showPercent val="0"/>
          <c:showBubbleSize val="0"/>
        </c:dLbls>
        <c:gapWidth val="50"/>
        <c:axId val="374286104"/>
        <c:axId val="374288064"/>
      </c:barChart>
      <c:lineChart>
        <c:grouping val="standard"/>
        <c:varyColors val="0"/>
        <c:ser>
          <c:idx val="2"/>
          <c:order val="2"/>
          <c:tx>
            <c:strRef>
              <c:f>'Fig1a-c'!$F$7</c:f>
              <c:strCache>
                <c:ptCount val="1"/>
                <c:pt idx="0">
                  <c:v>Number of Programs</c:v>
                </c:pt>
              </c:strCache>
            </c:strRef>
          </c:tx>
          <c:spPr>
            <a:ln>
              <a:solidFill>
                <a:srgbClr val="FFC000"/>
              </a:solidFill>
            </a:ln>
          </c:spPr>
          <c:marker>
            <c:symbol val="circle"/>
            <c:size val="9"/>
            <c:spPr>
              <a:solidFill>
                <a:srgbClr val="FFC000">
                  <a:alpha val="99000"/>
                </a:srgbClr>
              </a:solidFill>
              <a:ln>
                <a:noFill/>
              </a:ln>
            </c:spPr>
          </c:marker>
          <c:dLbls>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'Fig1a-c'!$C$8:$C$18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'Fig1a-c'!$F$8:$F$18</c:f>
              <c:numCache>
                <c:formatCode>General</c:formatCode>
                <c:ptCount val="11"/>
                <c:pt idx="0">
                  <c:v>335</c:v>
                </c:pt>
                <c:pt idx="1">
                  <c:v>334</c:v>
                </c:pt>
                <c:pt idx="2">
                  <c:v>335</c:v>
                </c:pt>
                <c:pt idx="3">
                  <c:v>335</c:v>
                </c:pt>
                <c:pt idx="4">
                  <c:v>333</c:v>
                </c:pt>
                <c:pt idx="5">
                  <c:v>330</c:v>
                </c:pt>
                <c:pt idx="6">
                  <c:v>327</c:v>
                </c:pt>
                <c:pt idx="7">
                  <c:v>327</c:v>
                </c:pt>
                <c:pt idx="8">
                  <c:v>325</c:v>
                </c:pt>
                <c:pt idx="9">
                  <c:v>327</c:v>
                </c:pt>
                <c:pt idx="10">
                  <c:v>332</c:v>
                </c:pt>
              </c:numCache>
            </c:numRef>
          </c:val>
          <c:smooth val="0"/>
          <c:extLst>
            <c:ext xmlns:c16="http://schemas.microsoft.com/office/drawing/2014/chart" uri="{C3380CC4-5D6E-409C-BE32-E72D297353CC}">
              <c16:uniqueId val="{0000000B-BFCA-45C3-B3D7-909B7F0DBA3E}"/>
            </c:ext>
          </c:extLst>
        </c:ser>
        <c:dLbls>
          <c:showLegendKey val="0"/>
          <c:showVal val="0"/>
          <c:showCatName val="0"/>
          <c:showSerName val="0"/>
          <c:showPercent val="0"/>
          <c:showBubbleSize val="0"/>
        </c:dLbls>
        <c:marker val="1"/>
        <c:smooth val="0"/>
        <c:axId val="374288456"/>
        <c:axId val="374287672"/>
      </c:lineChart>
      <c:catAx>
        <c:axId val="374286104"/>
        <c:scaling>
          <c:orientation val="minMax"/>
        </c:scaling>
        <c:delete val="0"/>
        <c:axPos val="b"/>
        <c:numFmt formatCode="General" sourceLinked="0"/>
        <c:majorTickMark val="out"/>
        <c:minorTickMark val="none"/>
        <c:tickLblPos val="nextTo"/>
        <c:txPr>
          <a:bodyPr/>
          <a:lstStyle/>
          <a:p>
            <a:pPr>
              <a:defRPr sz="1100" b="1"/>
            </a:pPr>
            <a:endParaRPr lang="en-US"/>
          </a:p>
        </c:txPr>
        <c:crossAx val="374288064"/>
        <c:crosses val="autoZero"/>
        <c:auto val="1"/>
        <c:lblAlgn val="ctr"/>
        <c:lblOffset val="100"/>
        <c:noMultiLvlLbl val="0"/>
      </c:catAx>
      <c:valAx>
        <c:axId val="374288064"/>
        <c:scaling>
          <c:orientation val="minMax"/>
          <c:max val="10000"/>
        </c:scaling>
        <c:delete val="0"/>
        <c:axPos val="l"/>
        <c:majorGridlines>
          <c:spPr>
            <a:ln>
              <a:solidFill>
                <a:schemeClr val="bg1"/>
              </a:solidFill>
            </a:ln>
          </c:spPr>
        </c:majorGridlines>
        <c:title>
          <c:tx>
            <c:rich>
              <a:bodyPr rot="-5400000" vert="horz"/>
              <a:lstStyle/>
              <a:p>
                <a:pPr>
                  <a:defRPr/>
                </a:pPr>
                <a:r>
                  <a:rPr lang="en-US"/>
                  <a:t>Capacity</a:t>
                </a:r>
                <a:r>
                  <a:rPr lang="en-US" baseline="0"/>
                  <a:t> / Enrollment</a:t>
                </a:r>
                <a:endParaRPr lang="en-US"/>
              </a:p>
            </c:rich>
          </c:tx>
          <c:layout>
            <c:manualLayout>
              <c:xMode val="edge"/>
              <c:yMode val="edge"/>
              <c:x val="1.859608556749694E-2"/>
              <c:y val="0.23454538450696358"/>
            </c:manualLayout>
          </c:layout>
          <c:overlay val="0"/>
        </c:title>
        <c:numFmt formatCode="#,##0" sourceLinked="0"/>
        <c:majorTickMark val="out"/>
        <c:minorTickMark val="none"/>
        <c:tickLblPos val="nextTo"/>
        <c:crossAx val="374286104"/>
        <c:crosses val="autoZero"/>
        <c:crossBetween val="between"/>
        <c:majorUnit val="2000"/>
      </c:valAx>
      <c:valAx>
        <c:axId val="374287672"/>
        <c:scaling>
          <c:orientation val="minMax"/>
          <c:max val="500"/>
        </c:scaling>
        <c:delete val="0"/>
        <c:axPos val="r"/>
        <c:title>
          <c:tx>
            <c:rich>
              <a:bodyPr rot="5400000" vert="horz"/>
              <a:lstStyle/>
              <a:p>
                <a:pPr>
                  <a:defRPr/>
                </a:pPr>
                <a:r>
                  <a:rPr lang="en-US"/>
                  <a:t>Number of Programs</a:t>
                </a:r>
              </a:p>
            </c:rich>
          </c:tx>
          <c:layout>
            <c:manualLayout>
              <c:xMode val="edge"/>
              <c:yMode val="edge"/>
              <c:x val="0.97042845317662829"/>
              <c:y val="0.21922620543985724"/>
            </c:manualLayout>
          </c:layout>
          <c:overlay val="0"/>
        </c:title>
        <c:numFmt formatCode="#,##0" sourceLinked="0"/>
        <c:majorTickMark val="out"/>
        <c:minorTickMark val="none"/>
        <c:tickLblPos val="nextTo"/>
        <c:crossAx val="374288456"/>
        <c:crosses val="max"/>
        <c:crossBetween val="between"/>
        <c:majorUnit val="100"/>
      </c:valAx>
      <c:catAx>
        <c:axId val="374288456"/>
        <c:scaling>
          <c:orientation val="minMax"/>
        </c:scaling>
        <c:delete val="1"/>
        <c:axPos val="b"/>
        <c:numFmt formatCode="General" sourceLinked="1"/>
        <c:majorTickMark val="out"/>
        <c:minorTickMark val="none"/>
        <c:tickLblPos val="none"/>
        <c:crossAx val="374287672"/>
        <c:crosses val="autoZero"/>
        <c:auto val="1"/>
        <c:lblAlgn val="ctr"/>
        <c:lblOffset val="100"/>
        <c:noMultiLvlLbl val="0"/>
      </c:cat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plotArea>
    <c:legend>
      <c:legendPos val="b"/>
      <c:layout>
        <c:manualLayout>
          <c:xMode val="edge"/>
          <c:yMode val="edge"/>
          <c:x val="0.26632507165970021"/>
          <c:y val="0.89275686242344721"/>
          <c:w val="0.46966663021289007"/>
          <c:h val="6.3840359798775156E-2"/>
        </c:manualLayout>
      </c:layout>
      <c:overlay val="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c:spPr>
    </c:legend>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txPr>
    <a:bodyPr/>
    <a:lstStyle/>
    <a:p>
      <a:pPr>
        <a:defRPr>
          <a:latin typeface="Arial" pitchFamily="34" charset="0"/>
          <a:cs typeface="Arial"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62409885171781E-2"/>
          <c:y val="0.19197181007901004"/>
          <c:w val="0.8060263515936712"/>
          <c:h val="0.69103495739125154"/>
        </c:manualLayout>
      </c:layout>
      <c:doughnutChart>
        <c:varyColors val="1"/>
        <c:ser>
          <c:idx val="0"/>
          <c:order val="0"/>
          <c:spPr>
            <a:solidFill>
              <a:srgbClr val="339933"/>
            </a:solidFill>
          </c:spPr>
          <c:dPt>
            <c:idx val="0"/>
            <c:bubble3D val="0"/>
            <c:explosion val="1"/>
            <c:spPr>
              <a:solidFill>
                <a:srgbClr val="33993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7F9-4CC6-90CD-0FCA79CAD53E}"/>
              </c:ext>
            </c:extLst>
          </c:dPt>
          <c:dPt>
            <c:idx val="1"/>
            <c:bubble3D val="0"/>
            <c:spPr>
              <a:solidFill>
                <a:srgbClr val="7F777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7F9-4CC6-90CD-0FCA79CAD53E}"/>
              </c:ext>
            </c:extLst>
          </c:dPt>
          <c:dPt>
            <c:idx val="2"/>
            <c:bubble3D val="0"/>
            <c:spPr>
              <a:solidFill>
                <a:srgbClr val="33993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7F9-4CC6-90CD-0FCA79CAD53E}"/>
              </c:ext>
            </c:extLst>
          </c:dPt>
          <c:dPt>
            <c:idx val="3"/>
            <c:bubble3D val="0"/>
            <c:spPr>
              <a:solidFill>
                <a:srgbClr val="33993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7F9-4CC6-90CD-0FCA79CAD53E}"/>
              </c:ext>
            </c:extLst>
          </c:dPt>
          <c:dLbls>
            <c:numFmt formatCode="0.0%" sourceLinked="0"/>
            <c:spPr>
              <a:no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'Fig5-6b'!$D$33:$D$34</c:f>
              <c:strCache>
                <c:ptCount val="2"/>
                <c:pt idx="0">
                  <c:v>Yes</c:v>
                </c:pt>
                <c:pt idx="1">
                  <c:v>No</c:v>
                </c:pt>
              </c:strCache>
            </c:strRef>
          </c:cat>
          <c:val>
            <c:numRef>
              <c:f>'Fig5-6b'!$E$33:$E$34</c:f>
              <c:numCache>
                <c:formatCode>0.0%</c:formatCode>
                <c:ptCount val="2"/>
                <c:pt idx="0">
                  <c:v>0.316</c:v>
                </c:pt>
                <c:pt idx="1">
                  <c:v>0.68400000000000005</c:v>
                </c:pt>
              </c:numCache>
            </c:numRef>
          </c:val>
          <c:extLst>
            <c:ext xmlns:c16="http://schemas.microsoft.com/office/drawing/2014/chart" uri="{C3380CC4-5D6E-409C-BE32-E72D297353CC}">
              <c16:uniqueId val="{00000008-A7F9-4CC6-90CD-0FCA79CAD53E}"/>
            </c:ext>
          </c:extLst>
        </c:ser>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100"/>
      </a:pPr>
      <a:endParaRPr lang="en-US"/>
    </a:p>
  </c:txPr>
  <c:printSettings>
    <c:headerFooter/>
    <c:pageMargins b="0.75000000000000167" l="0.70000000000000062" r="0.70000000000000062" t="0.75000000000000167" header="0.30000000000000032" footer="0.30000000000000032"/>
    <c:pageSetup orientation="landscape"/>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5873032831546"/>
          <c:y val="1.2540409069482681E-3"/>
          <c:w val="0.86284121637477573"/>
          <c:h val="0.79607855112293791"/>
        </c:manualLayout>
      </c:layout>
      <c:barChart>
        <c:barDir val="col"/>
        <c:grouping val="clustered"/>
        <c:varyColors val="0"/>
        <c:ser>
          <c:idx val="0"/>
          <c:order val="0"/>
          <c:tx>
            <c:strRef>
              <c:f>'Fig5-6b'!$B$60</c:f>
              <c:strCache>
                <c:ptCount val="1"/>
                <c:pt idx="0">
                  <c:v>Transfer of credit</c:v>
                </c:pt>
              </c:strCache>
            </c:strRef>
          </c:tx>
          <c:spPr>
            <a:solidFill>
              <a:schemeClr val="accent1">
                <a:alpha val="85000"/>
              </a:schemeClr>
            </a:solidFill>
            <a:ln w="9525" cap="flat" cmpd="sng" algn="ctr">
              <a:noFill/>
              <a:round/>
            </a:ln>
            <a:effectLst/>
          </c:spPr>
          <c:invertIfNegative val="0"/>
          <c:dPt>
            <c:idx val="0"/>
            <c:invertIfNegative val="0"/>
            <c:bubble3D val="0"/>
            <c:spPr>
              <a:solidFill>
                <a:srgbClr val="0076BE"/>
              </a:solidFill>
              <a:ln w="9525" cap="flat" cmpd="sng" algn="ctr">
                <a:noFill/>
                <a:round/>
              </a:ln>
              <a:effectLst/>
            </c:spPr>
            <c:extLst>
              <c:ext xmlns:c16="http://schemas.microsoft.com/office/drawing/2014/chart" uri="{C3380CC4-5D6E-409C-BE32-E72D297353CC}">
                <c16:uniqueId val="{00000001-D451-46A2-80BF-259B7F29F4FD}"/>
              </c:ext>
            </c:extLst>
          </c:dPt>
          <c:dLbls>
            <c:dLbl>
              <c:idx val="0"/>
              <c:layout>
                <c:manualLayout>
                  <c:x val="-6.4190738193489229E-3"/>
                  <c:y val="1.7683465959328027E-3"/>
                </c:manualLayout>
              </c:layout>
              <c:tx>
                <c:rich>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fld id="{6902E009-4EC2-47F2-A5EA-CE1B4F6E94A9}" type="SERIESNAME">
                      <a:rPr lang="en-US"/>
                      <a:pPr>
                        <a:defRPr sz="1050">
                          <a:latin typeface="Arial" panose="020B0604020202020204" pitchFamily="34" charset="0"/>
                          <a:cs typeface="Arial" panose="020B0604020202020204" pitchFamily="34" charset="0"/>
                        </a:defRPr>
                      </a:pPr>
                      <a:t>[SERIES NAME]</a:t>
                    </a:fld>
                    <a:r>
                      <a:rPr lang="en-US" baseline="0"/>
                      <a:t> </a:t>
                    </a:r>
                  </a:p>
                  <a:p>
                    <a:pPr>
                      <a:defRPr sz="1050">
                        <a:latin typeface="Arial" panose="020B0604020202020204" pitchFamily="34" charset="0"/>
                        <a:cs typeface="Arial" panose="020B0604020202020204" pitchFamily="34" charset="0"/>
                      </a:defRPr>
                    </a:pPr>
                    <a:r>
                      <a:rPr lang="en-US" baseline="0"/>
                      <a:t>n=</a:t>
                    </a:r>
                    <a:fld id="{35D3E06C-B4FB-4E0C-89C4-67C65CE77BAB}" type="VALUE">
                      <a:rPr lang="en-US" baseline="0"/>
                      <a:pPr>
                        <a:defRPr sz="1050">
                          <a:latin typeface="Arial" panose="020B0604020202020204" pitchFamily="34" charset="0"/>
                          <a:cs typeface="Arial" panose="020B0604020202020204" pitchFamily="34" charset="0"/>
                        </a:defRPr>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15391104997707475"/>
                      <c:h val="0.1786030061892131"/>
                    </c:manualLayout>
                  </c15:layout>
                  <c15:dlblFieldTable/>
                  <c15:showDataLabelsRange val="0"/>
                </c:ext>
                <c:ext xmlns:c16="http://schemas.microsoft.com/office/drawing/2014/chart" uri="{C3380CC4-5D6E-409C-BE32-E72D297353CC}">
                  <c16:uniqueId val="{00000001-D451-46A2-80BF-259B7F29F4F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'Fig5-6b'!$C$59</c:f>
              <c:strCache>
                <c:ptCount val="1"/>
                <c:pt idx="0">
                  <c:v>2022-23</c:v>
                </c:pt>
              </c:strCache>
            </c:strRef>
          </c:cat>
          <c:val>
            <c:numRef>
              <c:f>'Fig5-6b'!$C$60</c:f>
              <c:numCache>
                <c:formatCode>General</c:formatCode>
                <c:ptCount val="1"/>
                <c:pt idx="0">
                  <c:v>62</c:v>
                </c:pt>
              </c:numCache>
            </c:numRef>
          </c:val>
          <c:extLst>
            <c:ext xmlns:c16="http://schemas.microsoft.com/office/drawing/2014/chart" uri="{C3380CC4-5D6E-409C-BE32-E72D297353CC}">
              <c16:uniqueId val="{00000002-D451-46A2-80BF-259B7F29F4FD}"/>
            </c:ext>
          </c:extLst>
        </c:ser>
        <c:ser>
          <c:idx val="1"/>
          <c:order val="1"/>
          <c:tx>
            <c:strRef>
              <c:f>'Fig5-6b'!$B$61</c:f>
              <c:strCache>
                <c:ptCount val="1"/>
                <c:pt idx="0">
                  <c:v>Equivalency examinations</c:v>
                </c:pt>
              </c:strCache>
            </c:strRef>
          </c:tx>
          <c:spPr>
            <a:solidFill>
              <a:srgbClr val="F26522"/>
            </a:solidFill>
            <a:ln w="9525" cap="flat" cmpd="sng" algn="ctr">
              <a:noFill/>
              <a:round/>
            </a:ln>
            <a:effectLst/>
          </c:spPr>
          <c:invertIfNegative val="0"/>
          <c:dLbls>
            <c:dLbl>
              <c:idx val="0"/>
              <c:layout>
                <c:manualLayout>
                  <c:x val="-1.8339488856877759E-3"/>
                  <c:y val="1.580874008786037E-2"/>
                </c:manualLayout>
              </c:layout>
              <c:tx>
                <c:rich>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fld id="{17A8A0DD-7A89-4ACC-A693-2060C85170F6}" type="SERIESNAME">
                      <a:rPr lang="en-US"/>
                      <a:pPr>
                        <a:defRPr sz="1050">
                          <a:latin typeface="Arial" panose="020B0604020202020204" pitchFamily="34" charset="0"/>
                          <a:cs typeface="Arial" panose="020B0604020202020204" pitchFamily="34" charset="0"/>
                        </a:defRPr>
                      </a:pPr>
                      <a:t>[SERIES NAME]</a:t>
                    </a:fld>
                    <a:endParaRPr lang="en-US" baseline="0"/>
                  </a:p>
                  <a:p>
                    <a:pPr>
                      <a:defRPr sz="1050">
                        <a:latin typeface="Arial" panose="020B0604020202020204" pitchFamily="34" charset="0"/>
                        <a:cs typeface="Arial" panose="020B0604020202020204" pitchFamily="34" charset="0"/>
                      </a:defRPr>
                    </a:pPr>
                    <a:r>
                      <a:rPr lang="en-US" baseline="0"/>
                      <a:t>n=24</a:t>
                    </a:r>
                  </a:p>
                </c:rich>
              </c:tx>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0.1603393661074346"/>
                      <c:h val="0.17319186560565872"/>
                    </c:manualLayout>
                  </c15:layout>
                  <c15:dlblFieldTable/>
                  <c15:showDataLabelsRange val="0"/>
                </c:ext>
                <c:ext xmlns:c16="http://schemas.microsoft.com/office/drawing/2014/chart" uri="{C3380CC4-5D6E-409C-BE32-E72D297353CC}">
                  <c16:uniqueId val="{00000003-D451-46A2-80BF-259B7F29F4F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dLblPos val="inEnd"/>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'Fig5-6b'!$C$59</c:f>
              <c:strCache>
                <c:ptCount val="1"/>
                <c:pt idx="0">
                  <c:v>2022-23</c:v>
                </c:pt>
              </c:strCache>
            </c:strRef>
          </c:cat>
          <c:val>
            <c:numRef>
              <c:f>'Fig5-6b'!$C$61</c:f>
              <c:numCache>
                <c:formatCode>General</c:formatCode>
                <c:ptCount val="1"/>
                <c:pt idx="0">
                  <c:v>24</c:v>
                </c:pt>
              </c:numCache>
            </c:numRef>
          </c:val>
          <c:extLst>
            <c:ext xmlns:c16="http://schemas.microsoft.com/office/drawing/2014/chart" uri="{C3380CC4-5D6E-409C-BE32-E72D297353CC}">
              <c16:uniqueId val="{00000004-D451-46A2-80BF-259B7F29F4FD}"/>
            </c:ext>
          </c:extLst>
        </c:ser>
        <c:ser>
          <c:idx val="2"/>
          <c:order val="2"/>
          <c:tx>
            <c:strRef>
              <c:f>'Fig5-6b'!$B$62</c:f>
              <c:strCache>
                <c:ptCount val="1"/>
                <c:pt idx="0">
                  <c:v>Challenge examinations</c:v>
                </c:pt>
              </c:strCache>
            </c:strRef>
          </c:tx>
          <c:spPr>
            <a:solidFill>
              <a:srgbClr val="7F7770"/>
            </a:solidFill>
            <a:ln w="9525" cap="flat" cmpd="sng" algn="ctr">
              <a:noFill/>
              <a:round/>
            </a:ln>
            <a:effectLst/>
          </c:spPr>
          <c:invertIfNegative val="0"/>
          <c:dLbls>
            <c:dLbl>
              <c:idx val="0"/>
              <c:layout>
                <c:manualLayout>
                  <c:x val="0"/>
                  <c:y val="1.9398901397272291E-2"/>
                </c:manualLayout>
              </c:layout>
              <c:tx>
                <c:rich>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fld id="{5335477B-D16F-450A-9511-68E665055B0D}" type="SERIESNAME">
                      <a:rPr lang="en-US" sz="1050">
                        <a:latin typeface="Arial" panose="020B0604020202020204" pitchFamily="34" charset="0"/>
                        <a:cs typeface="Arial" panose="020B0604020202020204" pitchFamily="34" charset="0"/>
                      </a:rPr>
                      <a:pPr>
                        <a:defRPr sz="1050">
                          <a:latin typeface="Arial" panose="020B0604020202020204" pitchFamily="34" charset="0"/>
                          <a:cs typeface="Arial" panose="020B0604020202020204" pitchFamily="34" charset="0"/>
                        </a:defRPr>
                      </a:pPr>
                      <a:t>[SERIES NAME]</a:t>
                    </a:fld>
                    <a:endParaRPr lang="en-US" sz="1050" baseline="0">
                      <a:latin typeface="Arial" panose="020B0604020202020204" pitchFamily="34" charset="0"/>
                      <a:cs typeface="Arial" panose="020B0604020202020204" pitchFamily="34" charset="0"/>
                    </a:endParaRPr>
                  </a:p>
                  <a:p>
                    <a:pPr>
                      <a:defRPr sz="1050">
                        <a:latin typeface="Arial" panose="020B0604020202020204" pitchFamily="34" charset="0"/>
                        <a:cs typeface="Arial" panose="020B0604020202020204" pitchFamily="34" charset="0"/>
                      </a:defRPr>
                    </a:pPr>
                    <a:r>
                      <a:rPr lang="en-US"/>
                      <a:t>n=21</a:t>
                    </a:r>
                  </a:p>
                </c:rich>
              </c:tx>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extLst>
                <c:ext xmlns:c15="http://schemas.microsoft.com/office/drawing/2012/chart" uri="{CE6537A1-D6FC-4f65-9D91-7224C49458BB}">
                  <c15:layout>
                    <c:manualLayout>
                      <c:w val="0.16254928931682713"/>
                      <c:h val="0.16617166885969492"/>
                    </c:manualLayout>
                  </c15:layout>
                  <c15:dlblFieldTable/>
                  <c15:showDataLabelsRange val="0"/>
                </c:ext>
                <c:ext xmlns:c16="http://schemas.microsoft.com/office/drawing/2014/chart" uri="{C3380CC4-5D6E-409C-BE32-E72D297353CC}">
                  <c16:uniqueId val="{00000005-D451-46A2-80BF-259B7F29F4F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dLblPos val="inEnd"/>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'Fig5-6b'!$C$59</c:f>
              <c:strCache>
                <c:ptCount val="1"/>
                <c:pt idx="0">
                  <c:v>2022-23</c:v>
                </c:pt>
              </c:strCache>
            </c:strRef>
          </c:cat>
          <c:val>
            <c:numRef>
              <c:f>'Fig5-6b'!$C$62</c:f>
              <c:numCache>
                <c:formatCode>General</c:formatCode>
                <c:ptCount val="1"/>
                <c:pt idx="0">
                  <c:v>21</c:v>
                </c:pt>
              </c:numCache>
            </c:numRef>
          </c:val>
          <c:extLst>
            <c:ext xmlns:c16="http://schemas.microsoft.com/office/drawing/2014/chart" uri="{C3380CC4-5D6E-409C-BE32-E72D297353CC}">
              <c16:uniqueId val="{00000006-D451-46A2-80BF-259B7F29F4FD}"/>
            </c:ext>
          </c:extLst>
        </c:ser>
        <c:ser>
          <c:idx val="4"/>
          <c:order val="3"/>
          <c:tx>
            <c:strRef>
              <c:f>'Fig5-6b'!$B$64</c:f>
              <c:strCache>
                <c:ptCount val="1"/>
                <c:pt idx="0">
                  <c:v>Other</c:v>
                </c:pt>
              </c:strCache>
            </c:strRef>
          </c:tx>
          <c:spPr>
            <a:solidFill>
              <a:srgbClr val="C8102E">
                <a:alpha val="85000"/>
              </a:srgbClr>
            </a:solidFill>
            <a:ln w="9525" cap="flat" cmpd="sng" algn="ctr">
              <a:noFill/>
              <a:round/>
            </a:ln>
            <a:effectLst/>
          </c:spPr>
          <c:invertIfNegative val="0"/>
          <c:dLbls>
            <c:dLbl>
              <c:idx val="0"/>
              <c:layout>
                <c:manualLayout>
                  <c:x val="0"/>
                  <c:y val="8.111558999422154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fld id="{3C3D5800-DFF3-4A61-B0F4-E5D1D4590278}" type="SERIESNAME">
                      <a:rPr lang="en-US" sz="1000">
                        <a:latin typeface="Arial" panose="020B0604020202020204" pitchFamily="34" charset="0"/>
                        <a:cs typeface="Arial" panose="020B0604020202020204" pitchFamily="34" charset="0"/>
                      </a:rPr>
                      <a:pPr>
                        <a:defRPr sz="1000">
                          <a:latin typeface="Arial" panose="020B0604020202020204" pitchFamily="34" charset="0"/>
                          <a:cs typeface="Arial" panose="020B0604020202020204" pitchFamily="34" charset="0"/>
                        </a:defRPr>
                      </a:pPr>
                      <a:t>[SERIES NAME]</a:t>
                    </a:fld>
                    <a:r>
                      <a:rPr lang="en-US" sz="1000" baseline="0">
                        <a:latin typeface="Arial" panose="020B0604020202020204" pitchFamily="34" charset="0"/>
                        <a:cs typeface="Arial" panose="020B0604020202020204" pitchFamily="34" charset="0"/>
                      </a:rPr>
                      <a:t> n=</a:t>
                    </a:r>
                    <a:fld id="{7B5EF14D-8163-4F23-925C-4CDC43DBA0D4}" type="VALUE">
                      <a:rPr lang="en-US" sz="1000" baseline="0">
                        <a:latin typeface="Arial" panose="020B0604020202020204" pitchFamily="34" charset="0"/>
                        <a:cs typeface="Arial" panose="020B0604020202020204" pitchFamily="34" charset="0"/>
                      </a:rPr>
                      <a:pPr>
                        <a:defRPr sz="1000">
                          <a:latin typeface="Arial" panose="020B0604020202020204" pitchFamily="34" charset="0"/>
                          <a:cs typeface="Arial" panose="020B0604020202020204" pitchFamily="34" charset="0"/>
                        </a:defRPr>
                      </a:pPr>
                      <a:t>[VALUE]</a:t>
                    </a:fld>
                    <a:endParaRPr lang="en-US" sz="10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extLst>
                <c:ext xmlns:c15="http://schemas.microsoft.com/office/drawing/2012/chart" uri="{CE6537A1-D6FC-4f65-9D91-7224C49458BB}">
                  <c15:layout>
                    <c:manualLayout>
                      <c:w val="7.5635029802842729E-2"/>
                      <c:h val="0.12019465736544205"/>
                    </c:manualLayout>
                  </c15:layout>
                  <c15:dlblFieldTable/>
                  <c15:showDataLabelsRange val="0"/>
                </c:ext>
                <c:ext xmlns:c16="http://schemas.microsoft.com/office/drawing/2014/chart" uri="{C3380CC4-5D6E-409C-BE32-E72D297353CC}">
                  <c16:uniqueId val="{00000007-D451-46A2-80BF-259B7F29F4F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'Fig5-6b'!$C$59</c:f>
              <c:strCache>
                <c:ptCount val="1"/>
                <c:pt idx="0">
                  <c:v>2022-23</c:v>
                </c:pt>
              </c:strCache>
            </c:strRef>
          </c:cat>
          <c:val>
            <c:numRef>
              <c:f>'Fig5-6b'!$C$64</c:f>
              <c:numCache>
                <c:formatCode>General</c:formatCode>
                <c:ptCount val="1"/>
                <c:pt idx="0">
                  <c:v>14</c:v>
                </c:pt>
              </c:numCache>
            </c:numRef>
          </c:val>
          <c:extLst>
            <c:ext xmlns:c16="http://schemas.microsoft.com/office/drawing/2014/chart" uri="{C3380CC4-5D6E-409C-BE32-E72D297353CC}">
              <c16:uniqueId val="{00000008-D451-46A2-80BF-259B7F29F4FD}"/>
            </c:ext>
          </c:extLst>
        </c:ser>
        <c:ser>
          <c:idx val="3"/>
          <c:order val="4"/>
          <c:tx>
            <c:strRef>
              <c:f>'Fig5-6b'!$B$63</c:f>
              <c:strCache>
                <c:ptCount val="1"/>
                <c:pt idx="0">
                  <c:v>Completion of non-accredited dental assisting program at institution</c:v>
                </c:pt>
              </c:strCache>
              <c:extLst xmlns:c15="http://schemas.microsoft.com/office/drawing/2012/chart"/>
            </c:strRef>
          </c:tx>
          <c:spPr>
            <a:solidFill>
              <a:schemeClr val="accent4">
                <a:alpha val="85000"/>
              </a:schemeClr>
            </a:solidFill>
            <a:ln w="9525" cap="flat" cmpd="sng" algn="ctr">
              <a:solidFill>
                <a:schemeClr val="lt1">
                  <a:alpha val="50000"/>
                </a:schemeClr>
              </a:solidFill>
              <a:round/>
            </a:ln>
            <a:effectLst/>
          </c:spPr>
          <c:invertIfNegative val="0"/>
          <c:dLbls>
            <c:dLbl>
              <c:idx val="0"/>
              <c:layout>
                <c:manualLayout>
                  <c:x val="-1.8340210912425492E-3"/>
                  <c:y val="4.3202795936979899E-2"/>
                </c:manualLayout>
              </c:layout>
              <c:tx>
                <c:rich>
                  <a:bodyPr rot="0" spcFirstLastPara="1" vertOverflow="ellipsis" vert="horz" wrap="square" lIns="38100" tIns="19050" rIns="38100" bIns="19050" anchor="ctr" anchorCtr="1">
                    <a:noAutofit/>
                  </a:bodyPr>
                  <a:lstStyle/>
                  <a:p>
                    <a:pPr>
                      <a:defRPr sz="800" b="1" i="0" u="none" strike="noStrike" kern="1200" baseline="0">
                        <a:solidFill>
                          <a:schemeClr val="lt1"/>
                        </a:solidFill>
                        <a:latin typeface="Arial" panose="020B0604020202020204" pitchFamily="34" charset="0"/>
                        <a:ea typeface="+mn-ea"/>
                        <a:cs typeface="Arial" panose="020B0604020202020204" pitchFamily="34" charset="0"/>
                      </a:defRPr>
                    </a:pPr>
                    <a:fld id="{538A18A8-8C33-41B9-910F-743CB95A5277}" type="SERIESNAME">
                      <a:rPr lang="en-US"/>
                      <a:pPr>
                        <a:defRPr sz="800">
                          <a:latin typeface="Arial" panose="020B0604020202020204" pitchFamily="34" charset="0"/>
                          <a:cs typeface="Arial" panose="020B0604020202020204" pitchFamily="34" charset="0"/>
                        </a:defRPr>
                      </a:pPr>
                      <a:t>[SERIES NAME]</a:t>
                    </a:fld>
                    <a:r>
                      <a:rPr lang="en-US" baseline="0"/>
                      <a:t>, </a:t>
                    </a:r>
                  </a:p>
                  <a:p>
                    <a:pPr>
                      <a:defRPr sz="800">
                        <a:latin typeface="Arial" panose="020B0604020202020204" pitchFamily="34" charset="0"/>
                        <a:cs typeface="Arial" panose="020B0604020202020204" pitchFamily="34" charset="0"/>
                      </a:defRPr>
                    </a:pPr>
                    <a:r>
                      <a:rPr lang="en-US" sz="1000" baseline="0"/>
                      <a:t>n=</a:t>
                    </a:r>
                    <a:fld id="{5AD77B9D-1BC0-42B3-B9A8-4EE41D6A24ED}" type="VALUE">
                      <a:rPr lang="en-US" sz="1000" baseline="0"/>
                      <a:pPr>
                        <a:defRPr sz="800">
                          <a:latin typeface="Arial" panose="020B0604020202020204" pitchFamily="34" charset="0"/>
                          <a:cs typeface="Arial" panose="020B0604020202020204" pitchFamily="34" charset="0"/>
                        </a:defRPr>
                      </a:pPr>
                      <a:t>[VALUE]</a:t>
                    </a:fld>
                    <a:endParaRPr lang="en-US" sz="1000" baseline="0"/>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1"/>
              <c:showPercent val="0"/>
              <c:showBubbleSize val="0"/>
              <c:extLst xmlns:c15="http://schemas.microsoft.com/office/drawing/2012/chart">
                <c:ext xmlns:c15="http://schemas.microsoft.com/office/drawing/2012/chart" uri="{CE6537A1-D6FC-4f65-9D91-7224C49458BB}">
                  <c15:layout>
                    <c:manualLayout>
                      <c:w val="0.17005043558000918"/>
                      <c:h val="0.26378440095518563"/>
                    </c:manualLayout>
                  </c15:layout>
                  <c15:dlblFieldTable/>
                  <c15:showDataLabelsRange val="0"/>
                </c:ext>
                <c:ext xmlns:c16="http://schemas.microsoft.com/office/drawing/2014/chart" uri="{C3380CC4-5D6E-409C-BE32-E72D297353CC}">
                  <c16:uniqueId val="{00000009-D451-46A2-80BF-259B7F29F4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f>'Fig5-6b'!$C$59</c:f>
              <c:strCache>
                <c:ptCount val="1"/>
                <c:pt idx="0">
                  <c:v>2022-23</c:v>
                </c:pt>
              </c:strCache>
              <c:extLst xmlns:c15="http://schemas.microsoft.com/office/drawing/2012/chart"/>
            </c:strRef>
          </c:cat>
          <c:val>
            <c:numRef>
              <c:f>'Fig5-6b'!$C$63</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A-D451-46A2-80BF-259B7F29F4FD}"/>
            </c:ext>
          </c:extLst>
        </c:ser>
        <c:dLbls>
          <c:dLblPos val="inEnd"/>
          <c:showLegendKey val="0"/>
          <c:showVal val="1"/>
          <c:showCatName val="0"/>
          <c:showSerName val="0"/>
          <c:showPercent val="0"/>
          <c:showBubbleSize val="0"/>
        </c:dLbls>
        <c:gapWidth val="65"/>
        <c:axId val="673185288"/>
        <c:axId val="673186464"/>
        <c:extLst/>
      </c:barChart>
      <c:catAx>
        <c:axId val="67318528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solidFill>
                      <a:sysClr val="windowText" lastClr="000000"/>
                    </a:solidFill>
                    <a:latin typeface="Arial" panose="020B0604020202020204" pitchFamily="34" charset="0"/>
                    <a:cs typeface="Arial" panose="020B0604020202020204" pitchFamily="34" charset="0"/>
                  </a:rPr>
                  <a:t>Methods Used to Award Advanced Standing</a:t>
                </a:r>
              </a:p>
            </c:rich>
          </c:tx>
          <c:layout>
            <c:manualLayout>
              <c:xMode val="edge"/>
              <c:yMode val="edge"/>
              <c:x val="0.34366421528808216"/>
              <c:y val="0.93536472760849487"/>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186464"/>
        <c:crosses val="autoZero"/>
        <c:auto val="1"/>
        <c:lblAlgn val="ctr"/>
        <c:lblOffset val="100"/>
        <c:noMultiLvlLbl val="0"/>
      </c:catAx>
      <c:valAx>
        <c:axId val="673186464"/>
        <c:scaling>
          <c:orientation val="minMax"/>
          <c:max val="140"/>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solidFill>
                      <a:sysClr val="windowText" lastClr="000000"/>
                    </a:solidFill>
                    <a:latin typeface="Arial" panose="020B0604020202020204" pitchFamily="34" charset="0"/>
                    <a:cs typeface="Arial" panose="020B0604020202020204" pitchFamily="34" charset="0"/>
                  </a:rPr>
                  <a:t>Number of Accrediated Dental</a:t>
                </a:r>
              </a:p>
              <a:p>
                <a:pPr>
                  <a:defRPr sz="1000">
                    <a:solidFill>
                      <a:sysClr val="windowText" lastClr="000000"/>
                    </a:solidFill>
                    <a:latin typeface="Arial" panose="020B0604020202020204" pitchFamily="34" charset="0"/>
                    <a:cs typeface="Arial" panose="020B0604020202020204" pitchFamily="34" charset="0"/>
                  </a:defRPr>
                </a:pPr>
                <a:r>
                  <a:rPr lang="en-US" sz="1000">
                    <a:solidFill>
                      <a:sysClr val="windowText" lastClr="000000"/>
                    </a:solidFill>
                    <a:latin typeface="Arial" panose="020B0604020202020204" pitchFamily="34" charset="0"/>
                    <a:cs typeface="Arial" panose="020B0604020202020204" pitchFamily="34" charset="0"/>
                  </a:rPr>
                  <a:t> Assisting Programs</a:t>
                </a:r>
              </a:p>
            </c:rich>
          </c:tx>
          <c:layout>
            <c:manualLayout>
              <c:xMode val="edge"/>
              <c:yMode val="edge"/>
              <c:x val="2.4366486513807507E-2"/>
              <c:y val="0.2021933067385144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673185288"/>
        <c:crosses val="autoZero"/>
        <c:crossBetween val="between"/>
        <c:majorUnit val="20"/>
      </c:valAx>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 l="0.70000000000000095" r="0.70000000000000095" t="0.750000000000001"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200">
                <a:latin typeface="Arial" panose="020B0604020202020204" pitchFamily="34" charset="0"/>
                <a:cs typeface="Arial" panose="020B0604020202020204" pitchFamily="34" charset="0"/>
              </a:rPr>
              <a:t>Minimum Educational Requirements</a:t>
            </a:r>
          </a:p>
          <a:p>
            <a:pPr>
              <a:defRPr sz="1800" b="1" i="0" u="none" strike="noStrike" kern="1200" baseline="0">
                <a:solidFill>
                  <a:schemeClr val="dk1">
                    <a:lumMod val="75000"/>
                    <a:lumOff val="25000"/>
                  </a:schemeClr>
                </a:solidFill>
                <a:latin typeface="+mn-lt"/>
                <a:ea typeface="+mn-ea"/>
                <a:cs typeface="+mn-cs"/>
              </a:defRPr>
            </a:pPr>
            <a:r>
              <a:rPr lang="en-US" sz="1200" b="0">
                <a:latin typeface="Arial" panose="020B0604020202020204" pitchFamily="34" charset="0"/>
                <a:cs typeface="Arial" panose="020B0604020202020204" pitchFamily="34" charset="0"/>
              </a:rPr>
              <a:t>n=231</a:t>
            </a:r>
            <a:r>
              <a:rPr lang="en-US" sz="1200" b="0" baseline="0">
                <a:latin typeface="Arial" panose="020B0604020202020204" pitchFamily="34" charset="0"/>
                <a:cs typeface="Arial" panose="020B0604020202020204" pitchFamily="34" charset="0"/>
              </a:rPr>
              <a:t> programs</a:t>
            </a:r>
            <a:endParaRPr lang="en-US" sz="1200" b="0">
              <a:latin typeface="Arial" panose="020B0604020202020204" pitchFamily="34" charset="0"/>
              <a:cs typeface="Arial" panose="020B0604020202020204" pitchFamily="34" charset="0"/>
            </a:endParaRPr>
          </a:p>
        </c:rich>
      </c:tx>
      <c:overlay val="0"/>
      <c:spPr>
        <a:noFill/>
        <a:ln>
          <a:noFill/>
        </a:ln>
        <a:effectLst/>
      </c:spPr>
    </c:title>
    <c:autoTitleDeleted val="0"/>
    <c:plotArea>
      <c:layout>
        <c:manualLayout>
          <c:layoutTarget val="inner"/>
          <c:xMode val="edge"/>
          <c:yMode val="edge"/>
          <c:x val="0.103557462213775"/>
          <c:y val="0.15625496453231116"/>
          <c:w val="0.46322990315865692"/>
          <c:h val="0.80537573091133396"/>
        </c:manualLayout>
      </c:layout>
      <c:doughnutChart>
        <c:varyColors val="1"/>
        <c:ser>
          <c:idx val="0"/>
          <c:order val="0"/>
          <c:spPr>
            <a:solidFill>
              <a:srgbClr val="009999"/>
            </a:solidFill>
          </c:spPr>
          <c:dPt>
            <c:idx val="0"/>
            <c:bubble3D val="0"/>
            <c:spPr>
              <a:solidFill>
                <a:srgbClr val="009999"/>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3CD-4562-B6F3-E9CDD9185825}"/>
              </c:ext>
            </c:extLst>
          </c:dPt>
          <c:dPt>
            <c:idx val="1"/>
            <c:bubble3D val="0"/>
            <c:spPr>
              <a:solidFill>
                <a:srgbClr val="99336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3CD-4562-B6F3-E9CDD9185825}"/>
              </c:ext>
            </c:extLst>
          </c:dPt>
          <c:dPt>
            <c:idx val="2"/>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3CD-4562-B6F3-E9CDD9185825}"/>
              </c:ext>
            </c:extLst>
          </c:dPt>
          <c:dPt>
            <c:idx val="3"/>
            <c:bubble3D val="0"/>
            <c:spPr>
              <a:solidFill>
                <a:sysClr val="window" lastClr="FFFFFF">
                  <a:lumMod val="50000"/>
                </a:sys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3CD-4562-B6F3-E9CDD9185825}"/>
              </c:ext>
            </c:extLst>
          </c:dPt>
          <c:dLbls>
            <c:dLbl>
              <c:idx val="0"/>
              <c:layout>
                <c:manualLayout>
                  <c:x val="-3.6781609195402467E-3"/>
                  <c:y val="9.5923261390886711E-3"/>
                </c:manualLayout>
              </c:layout>
              <c:spPr>
                <a:pattFill prst="pct75">
                  <a:fgClr>
                    <a:srgbClr val="404040"/>
                  </a:fgClr>
                  <a:bgClr>
                    <a:srgbClr val="595959"/>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0528735632183912E-2"/>
                      <c:h val="6.5547561950439648E-2"/>
                    </c:manualLayout>
                  </c15:layout>
                </c:ext>
                <c:ext xmlns:c16="http://schemas.microsoft.com/office/drawing/2014/chart" uri="{C3380CC4-5D6E-409C-BE32-E72D297353CC}">
                  <c16:uniqueId val="{00000001-13CD-4562-B6F3-E9CDD9185825}"/>
                </c:ext>
              </c:extLst>
            </c:dLbl>
            <c:dLbl>
              <c:idx val="1"/>
              <c:spPr>
                <a:pattFill prst="pct75">
                  <a:fgClr>
                    <a:srgbClr val="404040"/>
                  </a:fgClr>
                  <a:bgClr>
                    <a:srgbClr val="595959"/>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13CD-4562-B6F3-E9CDD9185825}"/>
                </c:ext>
              </c:extLst>
            </c:dLbl>
            <c:dLbl>
              <c:idx val="2"/>
              <c:layout>
                <c:manualLayout>
                  <c:x val="8.3678160919540154E-2"/>
                  <c:y val="8.633093525179833E-2"/>
                </c:manualLayout>
              </c:layout>
              <c:spPr>
                <a:pattFill prst="pct75">
                  <a:fgClr>
                    <a:srgbClr val="404040"/>
                  </a:fgClr>
                  <a:bgClr>
                    <a:srgbClr val="595959"/>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8464367816091947E-2"/>
                      <c:h val="5.9152677857713824E-2"/>
                    </c:manualLayout>
                  </c15:layout>
                </c:ext>
                <c:ext xmlns:c16="http://schemas.microsoft.com/office/drawing/2014/chart" uri="{C3380CC4-5D6E-409C-BE32-E72D297353CC}">
                  <c16:uniqueId val="{00000005-13CD-4562-B6F3-E9CDD9185825}"/>
                </c:ext>
              </c:extLst>
            </c:dLbl>
            <c:dLbl>
              <c:idx val="3"/>
              <c:layout>
                <c:manualLayout>
                  <c:x val="5.2413793103448278E-2"/>
                  <c:y val="0.1406874500399680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r>
                      <a:rPr lang="en-US"/>
                      <a:t>1.7%</a:t>
                    </a:r>
                  </a:p>
                </c:rich>
              </c:tx>
              <c:spPr>
                <a:pattFill prst="pct75">
                  <a:fgClr>
                    <a:srgbClr val="404040"/>
                  </a:fgClr>
                  <a:bgClr>
                    <a:srgbClr val="595959"/>
                  </a:bgClr>
                </a:pattFill>
                <a:ln>
                  <a:noFill/>
                </a:ln>
                <a:effectLst>
                  <a:outerShdw blurRad="50800" dist="38100" dir="2700000" algn="tl" rotWithShape="0">
                    <a:prstClr val="black">
                      <a:alpha val="40000"/>
                    </a:prstClr>
                  </a:outerShdw>
                </a:effectLst>
              </c:spPr>
              <c:showLegendKey val="0"/>
              <c:showVal val="1"/>
              <c:showCatName val="0"/>
              <c:showSerName val="0"/>
              <c:showPercent val="0"/>
              <c:showBubbleSize val="0"/>
              <c:extLst>
                <c:ext xmlns:c15="http://schemas.microsoft.com/office/drawing/2012/chart" uri="{CE6537A1-D6FC-4f65-9D91-7224C49458BB}">
                  <c15:layout>
                    <c:manualLayout>
                      <c:w val="5.4786206896551726E-2"/>
                      <c:h val="5.9152677857713824E-2"/>
                    </c:manualLayout>
                  </c15:layout>
                  <c15:showDataLabelsRange val="0"/>
                </c:ext>
                <c:ext xmlns:c16="http://schemas.microsoft.com/office/drawing/2014/chart" uri="{C3380CC4-5D6E-409C-BE32-E72D297353CC}">
                  <c16:uniqueId val="{00000007-13CD-4562-B6F3-E9CDD9185825}"/>
                </c:ext>
              </c:extLst>
            </c:dLbl>
            <c:spPr>
              <a:pattFill prst="pct75">
                <a:fgClr>
                  <a:srgbClr val="404040"/>
                </a:fgClr>
                <a:bgClr>
                  <a:srgbClr val="595959"/>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a:noFill/>
                </a:ln>
                <a:effectLst/>
              </c:spPr>
            </c:leaderLines>
            <c:extLst>
              <c:ext xmlns:c15="http://schemas.microsoft.com/office/drawing/2012/chart" uri="{CE6537A1-D6FC-4f65-9D91-7224C49458BB}"/>
            </c:extLst>
          </c:dLbls>
          <c:cat>
            <c:strRef>
              <c:f>'Fig5-6b'!$C$5:$F$5</c:f>
              <c:strCache>
                <c:ptCount val="4"/>
                <c:pt idx="0">
                  <c:v>GED/High school diploma (n=189)</c:v>
                </c:pt>
                <c:pt idx="1">
                  <c:v>Less than 1 year of college (n=34)</c:v>
                </c:pt>
                <c:pt idx="2">
                  <c:v>1 year of college (n=4)</c:v>
                </c:pt>
                <c:pt idx="3">
                  <c:v>Other (n=4)</c:v>
                </c:pt>
              </c:strCache>
            </c:strRef>
          </c:cat>
          <c:val>
            <c:numRef>
              <c:f>'Fig5-6b'!$C$6:$F$6</c:f>
              <c:numCache>
                <c:formatCode>0.0%</c:formatCode>
                <c:ptCount val="4"/>
                <c:pt idx="0">
                  <c:v>0.81820000000000004</c:v>
                </c:pt>
                <c:pt idx="1">
                  <c:v>0.1472</c:v>
                </c:pt>
                <c:pt idx="2">
                  <c:v>1.7299999999999999E-2</c:v>
                </c:pt>
                <c:pt idx="3">
                  <c:v>1.2500000000000001E-2</c:v>
                </c:pt>
              </c:numCache>
            </c:numRef>
          </c:val>
          <c:extLst>
            <c:ext xmlns:c16="http://schemas.microsoft.com/office/drawing/2014/chart" uri="{C3380CC4-5D6E-409C-BE32-E72D297353CC}">
              <c16:uniqueId val="{00000008-13CD-4562-B6F3-E9CDD9185825}"/>
            </c:ext>
          </c:extLst>
        </c:ser>
        <c:dLbls>
          <c:showLegendKey val="0"/>
          <c:showVal val="0"/>
          <c:showCatName val="0"/>
          <c:showSerName val="0"/>
          <c:showPercent val="0"/>
          <c:showBubbleSize val="0"/>
          <c:showLeaderLines val="1"/>
        </c:dLbls>
        <c:firstSliceAng val="137"/>
        <c:holeSize val="43"/>
      </c:doughnutChart>
      <c:spPr>
        <a:noFill/>
        <a:ln>
          <a:noFill/>
        </a:ln>
        <a:effectLst/>
      </c:spPr>
    </c:plotArea>
    <c:legend>
      <c:legendPos val="r"/>
      <c:layout>
        <c:manualLayout>
          <c:xMode val="edge"/>
          <c:yMode val="edge"/>
          <c:x val="0.64472165806860349"/>
          <c:y val="0.33301233029324573"/>
          <c:w val="0.33872661779346547"/>
          <c:h val="0.23805182625553101"/>
        </c:manualLayout>
      </c:layout>
      <c:overlay val="0"/>
      <c:spPr>
        <a:solidFill>
          <a:sysClr val="window" lastClr="FFFFFF"/>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34925" cap="flat" cmpd="sng" algn="ctr">
      <a:solidFill>
        <a:sysClr val="window" lastClr="FFFFFF">
          <a:lumMod val="65000"/>
        </a:sys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'Fig7-8'!$B$9</c:f>
              <c:strCache>
                <c:ptCount val="1"/>
                <c:pt idx="0">
                  <c:v>In-District</c:v>
                </c:pt>
              </c:strCache>
            </c:strRef>
          </c:tx>
          <c:spPr>
            <a:ln w="76200" cap="flat" cmpd="thickThin" algn="ctr">
              <a:solidFill>
                <a:srgbClr val="FFC000"/>
              </a:solidFill>
              <a:miter lim="800000"/>
            </a:ln>
            <a:effectLst/>
          </c:spPr>
          <c:marker>
            <c:symbol val="none"/>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'Fig7-8'!$C$8:$M$8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'Fig7-8'!$C$9:$M$9</c:f>
              <c:numCache>
                <c:formatCode>_("$"* #,##0_);_("$"* \(#,##0\);_("$"* "-"??_);_(@_)</c:formatCode>
                <c:ptCount val="11"/>
                <c:pt idx="0">
                  <c:v>8643.15</c:v>
                </c:pt>
                <c:pt idx="1">
                  <c:v>9185.83</c:v>
                </c:pt>
                <c:pt idx="2">
                  <c:v>9159.0400000000009</c:v>
                </c:pt>
                <c:pt idx="3">
                  <c:v>8849</c:v>
                </c:pt>
                <c:pt idx="4">
                  <c:v>8876</c:v>
                </c:pt>
                <c:pt idx="5">
                  <c:v>8910</c:v>
                </c:pt>
                <c:pt idx="6">
                  <c:v>9222</c:v>
                </c:pt>
                <c:pt idx="7">
                  <c:v>8867</c:v>
                </c:pt>
                <c:pt idx="8">
                  <c:v>9010</c:v>
                </c:pt>
                <c:pt idx="9">
                  <c:v>9143</c:v>
                </c:pt>
                <c:pt idx="10">
                  <c:v>9388</c:v>
                </c:pt>
              </c:numCache>
            </c:numRef>
          </c:val>
          <c:smooth val="0"/>
          <c:extLst>
            <c:ext xmlns:c16="http://schemas.microsoft.com/office/drawing/2014/chart" uri="{C3380CC4-5D6E-409C-BE32-E72D297353CC}">
              <c16:uniqueId val="{00000000-41B6-4683-B9CE-6F982A10DFB7}"/>
            </c:ext>
          </c:extLst>
        </c:ser>
        <c:ser>
          <c:idx val="1"/>
          <c:order val="1"/>
          <c:tx>
            <c:strRef>
              <c:f>'Fig7-8'!$B$10</c:f>
              <c:strCache>
                <c:ptCount val="1"/>
                <c:pt idx="0">
                  <c:v>Out-of-District</c:v>
                </c:pt>
              </c:strCache>
            </c:strRef>
          </c:tx>
          <c:spPr>
            <a:ln w="76200" cap="flat" cmpd="sng" algn="ctr">
              <a:solidFill>
                <a:srgbClr val="009999"/>
              </a:solidFill>
              <a:miter lim="800000"/>
            </a:ln>
            <a:effectLst/>
          </c:spPr>
          <c:marker>
            <c:symbol val="none"/>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'Fig7-8'!$C$8:$M$8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'Fig7-8'!$C$10:$M$10</c:f>
              <c:numCache>
                <c:formatCode>_("$"* #,##0_);_("$"* \(#,##0\);_("$"* "-"??_);_(@_)</c:formatCode>
                <c:ptCount val="11"/>
                <c:pt idx="0">
                  <c:v>9362</c:v>
                </c:pt>
                <c:pt idx="1">
                  <c:v>9996.06</c:v>
                </c:pt>
                <c:pt idx="2">
                  <c:v>10132.129999999999</c:v>
                </c:pt>
                <c:pt idx="3">
                  <c:v>9893</c:v>
                </c:pt>
                <c:pt idx="4">
                  <c:v>9997</c:v>
                </c:pt>
                <c:pt idx="5">
                  <c:v>9871</c:v>
                </c:pt>
                <c:pt idx="6">
                  <c:v>10182</c:v>
                </c:pt>
                <c:pt idx="7">
                  <c:v>10086</c:v>
                </c:pt>
                <c:pt idx="8">
                  <c:v>9976</c:v>
                </c:pt>
                <c:pt idx="9">
                  <c:v>10099</c:v>
                </c:pt>
                <c:pt idx="10">
                  <c:v>10586</c:v>
                </c:pt>
              </c:numCache>
            </c:numRef>
          </c:val>
          <c:smooth val="0"/>
          <c:extLst>
            <c:ext xmlns:c16="http://schemas.microsoft.com/office/drawing/2014/chart" uri="{C3380CC4-5D6E-409C-BE32-E72D297353CC}">
              <c16:uniqueId val="{00000001-41B6-4683-B9CE-6F982A10DFB7}"/>
            </c:ext>
          </c:extLst>
        </c:ser>
        <c:ser>
          <c:idx val="2"/>
          <c:order val="2"/>
          <c:tx>
            <c:strRef>
              <c:f>'Fig7-8'!$B$11</c:f>
              <c:strCache>
                <c:ptCount val="1"/>
                <c:pt idx="0">
                  <c:v>Out-of-State</c:v>
                </c:pt>
              </c:strCache>
            </c:strRef>
          </c:tx>
          <c:spPr>
            <a:ln w="76200" cap="flat" cmpd="sng" algn="ctr">
              <a:solidFill>
                <a:srgbClr val="993365"/>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'Fig7-8'!$C$8:$M$8</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'Fig7-8'!$C$11:$M$11</c:f>
              <c:numCache>
                <c:formatCode>_("$"* #,##0_);_("$"* \(#,##0\);_("$"* "-"??_);_(@_)</c:formatCode>
                <c:ptCount val="11"/>
                <c:pt idx="0">
                  <c:v>13016</c:v>
                </c:pt>
                <c:pt idx="1">
                  <c:v>14060.13</c:v>
                </c:pt>
                <c:pt idx="2">
                  <c:v>14333.65</c:v>
                </c:pt>
                <c:pt idx="3">
                  <c:v>14123</c:v>
                </c:pt>
                <c:pt idx="4">
                  <c:v>14560</c:v>
                </c:pt>
                <c:pt idx="5">
                  <c:v>15144</c:v>
                </c:pt>
                <c:pt idx="6">
                  <c:v>15261</c:v>
                </c:pt>
                <c:pt idx="7">
                  <c:v>14835</c:v>
                </c:pt>
                <c:pt idx="8">
                  <c:v>15199</c:v>
                </c:pt>
                <c:pt idx="9">
                  <c:v>16054</c:v>
                </c:pt>
                <c:pt idx="10">
                  <c:v>15626</c:v>
                </c:pt>
              </c:numCache>
            </c:numRef>
          </c:val>
          <c:smooth val="0"/>
          <c:extLst>
            <c:ext xmlns:c16="http://schemas.microsoft.com/office/drawing/2014/chart" uri="{C3380CC4-5D6E-409C-BE32-E72D297353CC}">
              <c16:uniqueId val="{00000002-41B6-4683-B9CE-6F982A10DFB7}"/>
            </c:ext>
          </c:extLst>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673182152"/>
        <c:axId val="673182936"/>
      </c:lineChart>
      <c:catAx>
        <c:axId val="67318215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182936"/>
        <c:crosses val="autoZero"/>
        <c:auto val="1"/>
        <c:lblAlgn val="ctr"/>
        <c:lblOffset val="100"/>
        <c:noMultiLvlLbl val="0"/>
      </c:catAx>
      <c:valAx>
        <c:axId val="673182936"/>
        <c:scaling>
          <c:orientation val="minMax"/>
          <c:max val="18000"/>
        </c:scaling>
        <c:delete val="0"/>
        <c:axPos val="l"/>
        <c:majorGridlines>
          <c:spPr>
            <a:ln w="9525" cap="flat" cmpd="sng" algn="ctr">
              <a:solidFill>
                <a:schemeClr val="tx1">
                  <a:lumMod val="15000"/>
                  <a:lumOff val="85000"/>
                  <a:alpha val="32000"/>
                </a:schemeClr>
              </a:solidFill>
              <a:round/>
            </a:ln>
            <a:effectLst/>
          </c:spPr>
        </c:majorGridlines>
        <c:numFmt formatCode="&quot;$&quot;#,##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182152"/>
        <c:crosses val="autoZero"/>
        <c:crossBetween val="between"/>
      </c:valAx>
      <c:spPr>
        <a:gradFill>
          <a:gsLst>
            <a:gs pos="0">
              <a:sysClr val="window" lastClr="FFFFFF"/>
            </a:gs>
            <a:gs pos="39000">
              <a:sysClr val="window" lastClr="FFFFFF"/>
            </a:gs>
            <a:gs pos="100000">
              <a:sysClr val="window" lastClr="FFFFFF">
                <a:lumMod val="75000"/>
              </a:sysClr>
            </a:gs>
          </a:gsLst>
          <a:path path="circle">
            <a:fillToRect l="50000" t="-80000" r="50000" b="180000"/>
          </a:path>
        </a:gradFill>
        <a:ln>
          <a:noFill/>
        </a:ln>
        <a:effectLst/>
      </c:spPr>
    </c:plotArea>
    <c:legend>
      <c:legendPos val="r"/>
      <c:overlay val="0"/>
      <c:spPr>
        <a:gradFill>
          <a:gsLst>
            <a:gs pos="0">
              <a:sysClr val="window" lastClr="FFFFFF"/>
            </a:gs>
            <a:gs pos="39000">
              <a:sysClr val="window" lastClr="FFFFFF"/>
            </a:gs>
            <a:gs pos="100000">
              <a:sysClr val="window" lastClr="FFFFFF">
                <a:lumMod val="75000"/>
              </a:sysClr>
            </a:gs>
          </a:gsLst>
          <a:path path="circle">
            <a:fillToRect l="50000" t="-80000" r="50000" b="180000"/>
          </a:path>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a:gsLst>
        <a:gs pos="0">
          <a:sysClr val="window" lastClr="FFFFFF"/>
        </a:gs>
        <a:gs pos="39000">
          <a:sysClr val="window" lastClr="FFFFFF"/>
        </a:gs>
        <a:gs pos="100000">
          <a:sysClr val="window" lastClr="FFFFFF">
            <a:lumMod val="75000"/>
          </a:sysClr>
        </a:gs>
      </a:gsLst>
      <a:path path="circle">
        <a:fillToRect l="50000" t="-80000" r="50000" b="180000"/>
      </a:path>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773033522375787E-2"/>
          <c:y val="4.7508379634363884E-2"/>
          <c:w val="0.92185081384600931"/>
          <c:h val="0.74728318051152687"/>
        </c:manualLayout>
      </c:layout>
      <c:barChart>
        <c:barDir val="col"/>
        <c:grouping val="clustered"/>
        <c:varyColors val="0"/>
        <c:ser>
          <c:idx val="0"/>
          <c:order val="0"/>
          <c:spPr>
            <a:solidFill>
              <a:srgbClr val="009999"/>
            </a:solidFill>
            <a:ln>
              <a:noFill/>
            </a:ln>
            <a:effectLst/>
          </c:spPr>
          <c:invertIfNegative val="0"/>
          <c:dPt>
            <c:idx val="0"/>
            <c:invertIfNegative val="0"/>
            <c:bubble3D val="0"/>
            <c:spPr>
              <a:solidFill>
                <a:srgbClr val="009999"/>
              </a:solidFill>
              <a:ln>
                <a:noFill/>
              </a:ln>
              <a:effectLst/>
            </c:spPr>
            <c:extLst>
              <c:ext xmlns:c16="http://schemas.microsoft.com/office/drawing/2014/chart" uri="{C3380CC4-5D6E-409C-BE32-E72D297353CC}">
                <c16:uniqueId val="{00000001-0496-4509-9C24-6FD63C54037E}"/>
              </c:ext>
            </c:extLst>
          </c:dPt>
          <c:dPt>
            <c:idx val="1"/>
            <c:invertIfNegative val="0"/>
            <c:bubble3D val="0"/>
            <c:spPr>
              <a:solidFill>
                <a:srgbClr val="009999"/>
              </a:solidFill>
              <a:ln>
                <a:noFill/>
              </a:ln>
              <a:effectLst/>
            </c:spPr>
            <c:extLst>
              <c:ext xmlns:c16="http://schemas.microsoft.com/office/drawing/2014/chart" uri="{C3380CC4-5D6E-409C-BE32-E72D297353CC}">
                <c16:uniqueId val="{00000003-0496-4509-9C24-6FD63C54037E}"/>
              </c:ext>
            </c:extLst>
          </c:dPt>
          <c:dPt>
            <c:idx val="2"/>
            <c:invertIfNegative val="0"/>
            <c:bubble3D val="0"/>
            <c:spPr>
              <a:solidFill>
                <a:srgbClr val="009999"/>
              </a:solidFill>
              <a:ln>
                <a:noFill/>
              </a:ln>
              <a:effectLst/>
            </c:spPr>
            <c:extLst>
              <c:ext xmlns:c16="http://schemas.microsoft.com/office/drawing/2014/chart" uri="{C3380CC4-5D6E-409C-BE32-E72D297353CC}">
                <c16:uniqueId val="{00000005-0496-4509-9C24-6FD63C54037E}"/>
              </c:ext>
            </c:extLst>
          </c:dPt>
          <c:dPt>
            <c:idx val="3"/>
            <c:invertIfNegative val="0"/>
            <c:bubble3D val="0"/>
            <c:spPr>
              <a:solidFill>
                <a:srgbClr val="009999"/>
              </a:solidFill>
              <a:ln>
                <a:noFill/>
              </a:ln>
              <a:effectLst/>
            </c:spPr>
            <c:extLst>
              <c:ext xmlns:c16="http://schemas.microsoft.com/office/drawing/2014/chart" uri="{C3380CC4-5D6E-409C-BE32-E72D297353CC}">
                <c16:uniqueId val="{00000007-0496-4509-9C24-6FD63C54037E}"/>
              </c:ext>
            </c:extLst>
          </c:dPt>
          <c:dPt>
            <c:idx val="5"/>
            <c:invertIfNegative val="0"/>
            <c:bubble3D val="0"/>
            <c:spPr>
              <a:solidFill>
                <a:srgbClr val="009999"/>
              </a:solidFill>
              <a:ln>
                <a:noFill/>
              </a:ln>
              <a:effectLst/>
            </c:spPr>
            <c:extLst>
              <c:ext xmlns:c16="http://schemas.microsoft.com/office/drawing/2014/chart" uri="{C3380CC4-5D6E-409C-BE32-E72D297353CC}">
                <c16:uniqueId val="{00000009-0496-4509-9C24-6FD63C54037E}"/>
              </c:ext>
            </c:extLst>
          </c:dPt>
          <c:dLbls>
            <c:dLbl>
              <c:idx val="0"/>
              <c:layout>
                <c:manualLayout>
                  <c:x val="1.3461215588045253E-3"/>
                  <c:y val="7.1820321110773508E-2"/>
                </c:manualLayout>
              </c:layout>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9.9680301429475107E-2"/>
                      <c:h val="6.3639899124587784E-2"/>
                    </c:manualLayout>
                  </c15:layout>
                </c:ext>
                <c:ext xmlns:c16="http://schemas.microsoft.com/office/drawing/2014/chart" uri="{C3380CC4-5D6E-409C-BE32-E72D297353CC}">
                  <c16:uniqueId val="{00000001-0496-4509-9C24-6FD63C54037E}"/>
                </c:ext>
              </c:extLst>
            </c:dLbl>
            <c:dLbl>
              <c:idx val="1"/>
              <c:layout>
                <c:manualLayout>
                  <c:x val="0"/>
                  <c:y val="7.10658894910863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6-4509-9C24-6FD63C54037E}"/>
                </c:ext>
              </c:extLst>
            </c:dLbl>
            <c:dLbl>
              <c:idx val="2"/>
              <c:layout>
                <c:manualLayout>
                  <c:x val="-2.6922431176090505E-3"/>
                  <c:y val="6.0312584713664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6-4509-9C24-6FD63C54037E}"/>
                </c:ext>
              </c:extLst>
            </c:dLbl>
            <c:dLbl>
              <c:idx val="3"/>
              <c:layout>
                <c:manualLayout>
                  <c:x val="-2.6922431176091494E-3"/>
                  <c:y val="6.06978218214822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96-4509-9C24-6FD63C54037E}"/>
                </c:ext>
              </c:extLst>
            </c:dLbl>
            <c:dLbl>
              <c:idx val="4"/>
              <c:layout>
                <c:manualLayout>
                  <c:x val="0"/>
                  <c:y val="5.938664679208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96-4509-9C24-6FD63C54037E}"/>
                </c:ext>
              </c:extLst>
            </c:dLbl>
            <c:dLbl>
              <c:idx val="5"/>
              <c:layout>
                <c:manualLayout>
                  <c:x val="0"/>
                  <c:y val="6.12957215459251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96-4509-9C24-6FD63C54037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'Fig7-8'!$B$36:$F$36</c:f>
              <c:strCache>
                <c:ptCount val="5"/>
                <c:pt idx="0">
                  <c:v>University or 4-year College
N = 13</c:v>
                </c:pt>
                <c:pt idx="1">
                  <c:v>Community College
N = 142</c:v>
                </c:pt>
                <c:pt idx="2">
                  <c:v>Technical College or Institute
N = 51</c:v>
                </c:pt>
                <c:pt idx="3">
                  <c:v>Vocational School or Career College
N = 12</c:v>
                </c:pt>
                <c:pt idx="4">
                  <c:v>Other Setting
N = 6</c:v>
                </c:pt>
              </c:strCache>
            </c:strRef>
          </c:cat>
          <c:val>
            <c:numRef>
              <c:f>'Fig7-8'!$B$37:$F$37</c:f>
              <c:numCache>
                <c:formatCode>_("$"* #,##0_);_("$"* \(#,##0\);_("$"* "-"??_);_(@_)</c:formatCode>
                <c:ptCount val="5"/>
                <c:pt idx="0">
                  <c:v>9872</c:v>
                </c:pt>
                <c:pt idx="1">
                  <c:v>5543</c:v>
                </c:pt>
                <c:pt idx="2">
                  <c:v>6045</c:v>
                </c:pt>
                <c:pt idx="3">
                  <c:v>8842</c:v>
                </c:pt>
                <c:pt idx="4">
                  <c:v>10586</c:v>
                </c:pt>
              </c:numCache>
            </c:numRef>
          </c:val>
          <c:extLst>
            <c:ext xmlns:c16="http://schemas.microsoft.com/office/drawing/2014/chart" uri="{C3380CC4-5D6E-409C-BE32-E72D297353CC}">
              <c16:uniqueId val="{0000000B-0496-4509-9C24-6FD63C54037E}"/>
            </c:ext>
          </c:extLst>
        </c:ser>
        <c:dLbls>
          <c:showLegendKey val="0"/>
          <c:showVal val="0"/>
          <c:showCatName val="0"/>
          <c:showSerName val="0"/>
          <c:showPercent val="0"/>
          <c:showBubbleSize val="0"/>
        </c:dLbls>
        <c:gapWidth val="64"/>
        <c:overlap val="-27"/>
        <c:axId val="673184504"/>
        <c:axId val="673184896"/>
      </c:barChart>
      <c:catAx>
        <c:axId val="673184504"/>
        <c:scaling>
          <c:orientation val="minMax"/>
        </c:scaling>
        <c:delete val="0"/>
        <c:axPos val="b"/>
        <c:numFmt formatCode="General" sourceLinked="1"/>
        <c:majorTickMark val="none"/>
        <c:minorTickMark val="none"/>
        <c:tickLblPos val="nextTo"/>
        <c:spPr>
          <a:noFill/>
          <a:ln w="9525" cap="flat" cmpd="sng" algn="ctr">
            <a:solidFill>
              <a:srgbClr val="009999"/>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73184896"/>
        <c:crosses val="autoZero"/>
        <c:auto val="1"/>
        <c:lblAlgn val="ctr"/>
        <c:lblOffset val="100"/>
        <c:noMultiLvlLbl val="0"/>
      </c:catAx>
      <c:valAx>
        <c:axId val="673184896"/>
        <c:scaling>
          <c:orientation val="minMax"/>
        </c:scaling>
        <c:delete val="0"/>
        <c:axPos val="l"/>
        <c:majorGridlines>
          <c:spPr>
            <a:ln w="9525" cap="flat" cmpd="sng" algn="ctr">
              <a:no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73184504"/>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plotVisOnly val="1"/>
    <c:dispBlanksAs val="gap"/>
    <c:showDLblsOverMax val="0"/>
  </c:chart>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w="9525" cap="flat" cmpd="sng" algn="ctr">
      <a:noFill/>
      <a:round/>
    </a:ln>
    <a:effectLst/>
  </c:spPr>
  <c:txPr>
    <a:bodyPr/>
    <a:lstStyle/>
    <a:p>
      <a:pPr>
        <a:defRPr/>
      </a:pPr>
      <a:endParaRPr lang="en-US"/>
    </a:p>
  </c:txPr>
  <c:printSettings>
    <c:headerFooter>
      <c:oddHeader>&amp;L&amp;"Arial,Bold"2014-15 &amp;"Arial,Bold Italic"Survey of Allied Dental Education&amp;"Arial,Bold"
Report 1 - Dental Hygiene Education Program</c:oddHeader>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93730756031187"/>
          <c:y val="3.8035950916470385E-2"/>
          <c:w val="0.88403795865295842"/>
          <c:h val="0.84014811066450135"/>
        </c:manualLayout>
      </c:layout>
      <c:barChart>
        <c:barDir val="col"/>
        <c:grouping val="clustered"/>
        <c:varyColors val="0"/>
        <c:ser>
          <c:idx val="0"/>
          <c:order val="0"/>
          <c:tx>
            <c:strRef>
              <c:f>'Fig9'!$C$5</c:f>
              <c:strCache>
                <c:ptCount val="1"/>
                <c:pt idx="0">
                  <c:v>number of dental assisting students</c:v>
                </c:pt>
              </c:strCache>
            </c:strRef>
          </c:tx>
          <c:spPr>
            <a:solidFill>
              <a:srgbClr val="F26522"/>
            </a:solidFill>
            <a:ln w="9525" cap="flat" cmpd="sng" algn="ctr">
              <a:solidFill>
                <a:srgbClr val="F26522"/>
              </a:solidFill>
              <a:round/>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'Fig9'!$B$6:$B$9</c:f>
              <c:strCache>
                <c:ptCount val="4"/>
                <c:pt idx="0">
                  <c:v>Total Enrollment</c:v>
                </c:pt>
                <c:pt idx="1">
                  <c:v>Job and/or Family Care Responsibilities</c:v>
                </c:pt>
                <c:pt idx="2">
                  <c:v>Requested Financial Aid</c:v>
                </c:pt>
                <c:pt idx="3">
                  <c:v>Received Rinancial Aid</c:v>
                </c:pt>
              </c:strCache>
            </c:strRef>
          </c:cat>
          <c:val>
            <c:numRef>
              <c:f>'Fig9'!$C$6:$C$9</c:f>
              <c:numCache>
                <c:formatCode>0</c:formatCode>
                <c:ptCount val="4"/>
                <c:pt idx="0" formatCode="General">
                  <c:v>4817</c:v>
                </c:pt>
                <c:pt idx="1">
                  <c:v>3422</c:v>
                </c:pt>
                <c:pt idx="2" formatCode="General">
                  <c:v>3675</c:v>
                </c:pt>
                <c:pt idx="3" formatCode="General">
                  <c:v>3218</c:v>
                </c:pt>
              </c:numCache>
            </c:numRef>
          </c:val>
          <c:extLst>
            <c:ext xmlns:c16="http://schemas.microsoft.com/office/drawing/2014/chart" uri="{C3380CC4-5D6E-409C-BE32-E72D297353CC}">
              <c16:uniqueId val="{00000000-12E0-4F49-8F13-D6D12683AFD9}"/>
            </c:ext>
          </c:extLst>
        </c:ser>
        <c:dLbls>
          <c:dLblPos val="inEnd"/>
          <c:showLegendKey val="0"/>
          <c:showVal val="1"/>
          <c:showCatName val="0"/>
          <c:showSerName val="0"/>
          <c:showPercent val="0"/>
          <c:showBubbleSize val="0"/>
        </c:dLbls>
        <c:gapWidth val="65"/>
        <c:axId val="520821416"/>
        <c:axId val="520821808"/>
      </c:barChart>
      <c:catAx>
        <c:axId val="5208214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50" b="1"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0821808"/>
        <c:crosses val="autoZero"/>
        <c:auto val="1"/>
        <c:lblAlgn val="ctr"/>
        <c:lblOffset val="100"/>
        <c:noMultiLvlLbl val="0"/>
      </c:catAx>
      <c:valAx>
        <c:axId val="52082180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a:t>
                </a:r>
                <a:r>
                  <a:rPr lang="en-US" baseline="0"/>
                  <a:t> of Dental Assisting Students</a:t>
                </a:r>
                <a:endParaRPr lang="en-US"/>
              </a:p>
            </c:rich>
          </c:tx>
          <c:layout>
            <c:manualLayout>
              <c:xMode val="edge"/>
              <c:yMode val="edge"/>
              <c:x val="2.3707295107500519E-2"/>
              <c:y val="0.15310368083184234"/>
            </c:manualLayout>
          </c:layout>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0821416"/>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orientation="portrait"/>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18110236220474"/>
          <c:y val="4.4200191111086425E-2"/>
          <c:w val="0.83638789570534156"/>
          <c:h val="0.80357942202394428"/>
        </c:manualLayout>
      </c:layout>
      <c:barChart>
        <c:barDir val="col"/>
        <c:grouping val="clustered"/>
        <c:varyColors val="0"/>
        <c:ser>
          <c:idx val="0"/>
          <c:order val="0"/>
          <c:spPr>
            <a:solidFill>
              <a:srgbClr val="993365"/>
            </a:solidFill>
            <a:ln>
              <a:noFill/>
            </a:ln>
          </c:spPr>
          <c:invertIfNegative val="0"/>
          <c:dLbls>
            <c:dLbl>
              <c:idx val="0"/>
              <c:layout>
                <c:manualLayout>
                  <c:x val="0"/>
                  <c:y val="-2.3512006066044668E-2"/>
                </c:manualLayout>
              </c:layout>
              <c:tx>
                <c:rich>
                  <a:bodyPr/>
                  <a:lstStyle/>
                  <a:p>
                    <a:fld id="{41B1E8B7-4C68-4531-ABDA-B0AEFA33663B}" type="CATEGORYNAME">
                      <a:rPr lang="en-US" b="1"/>
                      <a:pPr/>
                      <a:t>[CATEGORY NAME]</a:t>
                    </a:fld>
                    <a:r>
                      <a:rPr lang="en-US" b="1" baseline="0"/>
                      <a:t>, </a:t>
                    </a:r>
                  </a:p>
                  <a:p>
                    <a:fld id="{4CE3C119-5C84-4EC2-B7CD-8E81B28C4F50}" type="VALUE">
                      <a:rPr lang="en-US" b="1" baseline="0"/>
                      <a:pPr/>
                      <a:t>[VALUE]</a:t>
                    </a:fld>
                    <a:endParaRPr lang="en-US"/>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3D-4A6A-9DA9-CDF2CC32B3CA}"/>
                </c:ext>
              </c:extLst>
            </c:dLbl>
            <c:dLbl>
              <c:idx val="1"/>
              <c:layout>
                <c:manualLayout>
                  <c:x val="-5.4320360140885304E-17"/>
                  <c:y val="-3.0229722084914576E-2"/>
                </c:manualLayout>
              </c:layout>
              <c:tx>
                <c:rich>
                  <a:bodyPr/>
                  <a:lstStyle/>
                  <a:p>
                    <a:fld id="{5310BED5-728F-4F12-A8D4-118D244BF307}" type="VALUE">
                      <a:rPr lang="en-US" b="1"/>
                      <a:pPr/>
                      <a:t>[VALUE]</a:t>
                    </a:fld>
                    <a:endParaRPr lang="en-US" b="1"/>
                  </a:p>
                  <a:p>
                    <a:r>
                      <a:rPr lang="en-US" b="1"/>
                      <a:t>80.7% of</a:t>
                    </a:r>
                    <a:r>
                      <a:rPr lang="en-US" b="1" baseline="0"/>
                      <a:t> 4,426</a:t>
                    </a:r>
                  </a:p>
                  <a:p>
                    <a:r>
                      <a:rPr lang="en-US" b="1" baseline="0"/>
                      <a:t>originally enrolled</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D3D-4A6A-9DA9-CDF2CC32B3CA}"/>
                </c:ext>
              </c:extLst>
            </c:dLbl>
            <c:dLbl>
              <c:idx val="2"/>
              <c:layout>
                <c:manualLayout>
                  <c:x val="-2.9629629629629628E-3"/>
                  <c:y val="-3.0229722084914576E-2"/>
                </c:manualLayout>
              </c:layout>
              <c:tx>
                <c:rich>
                  <a:bodyPr/>
                  <a:lstStyle/>
                  <a:p>
                    <a:fld id="{87A3A343-EF30-42B5-AF7B-973D0E0D2E6B}" type="VALUE">
                      <a:rPr lang="en-US" b="1"/>
                      <a:pPr/>
                      <a:t>[VALUE]</a:t>
                    </a:fld>
                    <a:endParaRPr lang="en-US" b="1"/>
                  </a:p>
                  <a:p>
                    <a:r>
                      <a:rPr lang="en-US" b="1"/>
                      <a:t>84.5% of</a:t>
                    </a:r>
                    <a:r>
                      <a:rPr lang="en-US" b="1" baseline="0"/>
                      <a:t> 3,571 </a:t>
                    </a:r>
                    <a:r>
                      <a:rPr lang="en-US" b="1"/>
                      <a:t>who completed</a:t>
                    </a:r>
                    <a:r>
                      <a:rPr lang="en-US" b="1" baseline="0"/>
                      <a:t> program</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D3D-4A6A-9DA9-CDF2CC32B3CA}"/>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b="0"/>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'Fig10a-b'!$C$9:$E$9</c:f>
              <c:strCache>
                <c:ptCount val="3"/>
                <c:pt idx="0">
                  <c:v>Originally enrolled</c:v>
                </c:pt>
                <c:pt idx="1">
                  <c:v>Completed program</c:v>
                </c:pt>
                <c:pt idx="2">
                  <c:v>In dental-related activity</c:v>
                </c:pt>
              </c:strCache>
            </c:strRef>
          </c:cat>
          <c:val>
            <c:numRef>
              <c:f>'Fig10a-b'!$C$10:$E$10</c:f>
              <c:numCache>
                <c:formatCode>_(* #,##0_);_(* \(#,##0\);_(* "-"??_);_(@_)</c:formatCode>
                <c:ptCount val="3"/>
                <c:pt idx="0">
                  <c:v>4426</c:v>
                </c:pt>
                <c:pt idx="1">
                  <c:v>3571</c:v>
                </c:pt>
                <c:pt idx="2">
                  <c:v>3016</c:v>
                </c:pt>
              </c:numCache>
            </c:numRef>
          </c:val>
          <c:extLst>
            <c:ext xmlns:c16="http://schemas.microsoft.com/office/drawing/2014/chart" uri="{C3380CC4-5D6E-409C-BE32-E72D297353CC}">
              <c16:uniqueId val="{00000003-7D3D-4A6A-9DA9-CDF2CC32B3CA}"/>
            </c:ext>
          </c:extLst>
        </c:ser>
        <c:dLbls>
          <c:showLegendKey val="0"/>
          <c:showVal val="0"/>
          <c:showCatName val="0"/>
          <c:showSerName val="0"/>
          <c:showPercent val="0"/>
          <c:showBubbleSize val="0"/>
        </c:dLbls>
        <c:gapWidth val="150"/>
        <c:axId val="750886992"/>
        <c:axId val="750881112"/>
      </c:barChart>
      <c:catAx>
        <c:axId val="750886992"/>
        <c:scaling>
          <c:orientation val="minMax"/>
        </c:scaling>
        <c:delete val="0"/>
        <c:axPos val="b"/>
        <c:numFmt formatCode="General" sourceLinked="0"/>
        <c:majorTickMark val="out"/>
        <c:minorTickMark val="none"/>
        <c:tickLblPos val="nextTo"/>
        <c:crossAx val="750881112"/>
        <c:crosses val="autoZero"/>
        <c:auto val="1"/>
        <c:lblAlgn val="ctr"/>
        <c:lblOffset val="100"/>
        <c:noMultiLvlLbl val="0"/>
      </c:catAx>
      <c:valAx>
        <c:axId val="750881112"/>
        <c:scaling>
          <c:orientation val="minMax"/>
          <c:max val="6000"/>
        </c:scaling>
        <c:delete val="0"/>
        <c:axPos val="l"/>
        <c:majorGridlines>
          <c:spPr>
            <a:ln>
              <a:noFill/>
            </a:ln>
          </c:spPr>
        </c:majorGridlines>
        <c:title>
          <c:tx>
            <c:rich>
              <a:bodyPr rot="-5400000" vert="horz"/>
              <a:lstStyle/>
              <a:p>
                <a:pPr>
                  <a:defRPr/>
                </a:pPr>
                <a:r>
                  <a:rPr lang="en-US"/>
                  <a:t>Number of</a:t>
                </a:r>
                <a:r>
                  <a:rPr lang="en-US" baseline="0"/>
                  <a:t> Dental Assisting Students</a:t>
                </a:r>
                <a:endParaRPr lang="en-US"/>
              </a:p>
            </c:rich>
          </c:tx>
          <c:layout>
            <c:manualLayout>
              <c:xMode val="edge"/>
              <c:yMode val="edge"/>
              <c:x val="1.3816847112860893E-2"/>
              <c:y val="0.14561379046369205"/>
            </c:manualLayout>
          </c:layout>
          <c:overlay val="0"/>
        </c:title>
        <c:numFmt formatCode="#,##0" sourceLinked="0"/>
        <c:majorTickMark val="out"/>
        <c:minorTickMark val="none"/>
        <c:tickLblPos val="nextTo"/>
        <c:crossAx val="750886992"/>
        <c:crosses val="autoZero"/>
        <c:crossBetween val="between"/>
        <c:majorUnit val="10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c:spPr>
    </c:plotArea>
    <c:plotVisOnly val="1"/>
    <c:dispBlanksAs val="gap"/>
    <c:showDLblsOverMax val="0"/>
  </c:chart>
  <c:spPr>
    <a:ln>
      <a:solidFill>
        <a:schemeClr val="tx1">
          <a:lumMod val="50000"/>
          <a:lumOff val="50000"/>
        </a:schemeClr>
      </a:solidFill>
    </a:ln>
  </c:spPr>
  <c:txPr>
    <a:bodyPr/>
    <a:lstStyle/>
    <a:p>
      <a:pPr>
        <a:defRPr>
          <a:latin typeface="Arial" pitchFamily="34" charset="0"/>
          <a:cs typeface="Arial" pitchFamily="34" charset="0"/>
        </a:defRPr>
      </a:pPr>
      <a:endParaRPr lang="en-US"/>
    </a:p>
  </c:txPr>
  <c:printSettings>
    <c:headerFooter/>
    <c:pageMargins b="0.750000000000001" l="0.70000000000000095" r="0.70000000000000095" t="0.750000000000001"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n-US" sz="1200">
                <a:latin typeface="Arial" panose="020B0604020202020204" pitchFamily="34" charset="0"/>
                <a:cs typeface="Arial" panose="020B0604020202020204" pitchFamily="34" charset="0"/>
              </a:rPr>
              <a:t>State / Regional Boards, Class of 2021</a:t>
            </a:r>
          </a:p>
        </c:rich>
      </c:tx>
      <c:layout>
        <c:manualLayout>
          <c:xMode val="edge"/>
          <c:yMode val="edge"/>
          <c:x val="1.812002263384024E-2"/>
          <c:y val="4.2647779921989197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24822124507163879"/>
          <c:y val="0.14208532156173329"/>
          <c:w val="0.95019806695775422"/>
          <c:h val="0.79437154284533651"/>
        </c:manualLayout>
      </c:layout>
      <c:pieChart>
        <c:varyColors val="1"/>
        <c:ser>
          <c:idx val="0"/>
          <c:order val="0"/>
          <c:spPr>
            <a:solidFill>
              <a:srgbClr val="009999"/>
            </a:solidFill>
          </c:spPr>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83-421F-B98A-927BF1E29084}"/>
              </c:ext>
            </c:extLst>
          </c:dPt>
          <c:dPt>
            <c:idx val="1"/>
            <c:bubble3D val="0"/>
            <c:spPr>
              <a:solidFill>
                <a:sysClr val="windowText" lastClr="000000">
                  <a:lumMod val="65000"/>
                  <a:lumOff val="35000"/>
                </a:sys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983-421F-B98A-927BF1E29084}"/>
              </c:ext>
            </c:extLst>
          </c:dPt>
          <c:dPt>
            <c:idx val="2"/>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983-421F-B98A-927BF1E29084}"/>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983-421F-B98A-927BF1E29084}"/>
              </c:ext>
            </c:extLst>
          </c:dPt>
          <c:dPt>
            <c:idx val="4"/>
            <c:bubble3D val="0"/>
            <c:spPr>
              <a:solidFill>
                <a:schemeClr val="bg1">
                  <a:lumMod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0983-421F-B98A-927BF1E29084}"/>
              </c:ext>
            </c:extLst>
          </c:dPt>
          <c:dLbls>
            <c:dLbl>
              <c:idx val="0"/>
              <c:layout>
                <c:manualLayout>
                  <c:x val="-2.7597686652804761E-2"/>
                  <c:y val="-2.791098371423598E-2"/>
                </c:manualLayout>
              </c:layout>
              <c:numFmt formatCode="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9.7280107428431892E-2"/>
                      <c:h val="0.13092476330735422"/>
                    </c:manualLayout>
                  </c15:layout>
                </c:ext>
                <c:ext xmlns:c16="http://schemas.microsoft.com/office/drawing/2014/chart" uri="{C3380CC4-5D6E-409C-BE32-E72D297353CC}">
                  <c16:uniqueId val="{00000001-0983-421F-B98A-927BF1E29084}"/>
                </c:ext>
              </c:extLst>
            </c:dLbl>
            <c:dLbl>
              <c:idx val="1"/>
              <c:layout>
                <c:manualLayout>
                  <c:x val="7.097446152564256E-2"/>
                  <c:y val="-3.06686243069373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83-421F-B98A-927BF1E29084}"/>
                </c:ext>
              </c:extLst>
            </c:dLbl>
            <c:dLbl>
              <c:idx val="2"/>
              <c:layout>
                <c:manualLayout>
                  <c:x val="5.5367321509053793E-3"/>
                  <c:y val="-1.47091068910225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983-421F-B98A-927BF1E29084}"/>
                </c:ext>
              </c:extLst>
            </c:dLbl>
            <c:dLbl>
              <c:idx val="4"/>
              <c:delete val="1"/>
              <c:extLst>
                <c:ext xmlns:c15="http://schemas.microsoft.com/office/drawing/2012/chart" uri="{CE6537A1-D6FC-4f65-9D91-7224C49458BB}"/>
                <c:ext xmlns:c16="http://schemas.microsoft.com/office/drawing/2014/chart" uri="{C3380CC4-5D6E-409C-BE32-E72D297353CC}">
                  <c16:uniqueId val="{00000009-0983-421F-B98A-927BF1E29084}"/>
                </c:ext>
              </c:extLst>
            </c:dLbl>
            <c:numFmt formatCode="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'Fig10a-b'!$E$38:$E$41</c:f>
              <c:strCache>
                <c:ptCount val="4"/>
                <c:pt idx="0">
                  <c:v>Passed</c:v>
                </c:pt>
                <c:pt idx="1">
                  <c:v>Unknown</c:v>
                </c:pt>
                <c:pt idx="2">
                  <c:v>Not passed</c:v>
                </c:pt>
                <c:pt idx="3">
                  <c:v>Did not take</c:v>
                </c:pt>
              </c:strCache>
            </c:strRef>
          </c:cat>
          <c:val>
            <c:numRef>
              <c:f>'Fig10a-b'!$F$38:$F$41</c:f>
              <c:numCache>
                <c:formatCode>0.0%</c:formatCode>
                <c:ptCount val="4"/>
                <c:pt idx="0">
                  <c:v>0.36736042286091841</c:v>
                </c:pt>
                <c:pt idx="1">
                  <c:v>7.0036339610175094E-2</c:v>
                </c:pt>
                <c:pt idx="2">
                  <c:v>1.9821605550049554E-2</c:v>
                </c:pt>
                <c:pt idx="3">
                  <c:v>0.54278163197885698</c:v>
                </c:pt>
              </c:numCache>
            </c:numRef>
          </c:val>
          <c:extLst>
            <c:ext xmlns:c16="http://schemas.microsoft.com/office/drawing/2014/chart" uri="{C3380CC4-5D6E-409C-BE32-E72D297353CC}">
              <c16:uniqueId val="{0000000A-0983-421F-B98A-927BF1E29084}"/>
            </c:ext>
          </c:extLst>
        </c:ser>
        <c:dLbls>
          <c:dLblPos val="ctr"/>
          <c:showLegendKey val="0"/>
          <c:showVal val="0"/>
          <c:showCatName val="0"/>
          <c:showSerName val="0"/>
          <c:showPercent val="1"/>
          <c:showBubbleSize val="0"/>
          <c:showLeaderLines val="1"/>
        </c:dLbls>
        <c:firstSliceAng val="360"/>
      </c:pieChart>
      <c:spPr>
        <a:noFill/>
        <a:ln>
          <a:noFill/>
        </a:ln>
        <a:effectLst/>
      </c:spPr>
    </c:plotArea>
    <c:plotVisOnly val="1"/>
    <c:dispBlanksAs val="gap"/>
    <c:showDLblsOverMax val="0"/>
  </c:chart>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200">
                <a:latin typeface="Arial" panose="020B0604020202020204" pitchFamily="34" charset="0"/>
                <a:cs typeface="Arial" panose="020B0604020202020204" pitchFamily="34" charset="0"/>
              </a:rPr>
              <a:t>Written National</a:t>
            </a:r>
            <a:r>
              <a:rPr lang="en-US" sz="1200" baseline="0">
                <a:latin typeface="Arial" panose="020B0604020202020204" pitchFamily="34" charset="0"/>
                <a:cs typeface="Arial" panose="020B0604020202020204" pitchFamily="34" charset="0"/>
              </a:rPr>
              <a:t> Boards, Class of 2021</a:t>
            </a:r>
            <a:endParaRPr lang="en-US" sz="1200">
              <a:latin typeface="Arial" panose="020B0604020202020204" pitchFamily="34" charset="0"/>
              <a:cs typeface="Arial" panose="020B0604020202020204" pitchFamily="34" charset="0"/>
            </a:endParaRPr>
          </a:p>
        </c:rich>
      </c:tx>
      <c:layout>
        <c:manualLayout>
          <c:xMode val="edge"/>
          <c:yMode val="edge"/>
          <c:x val="2.3001628311399562E-2"/>
          <c:y val="3.958615040671915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0373518062736889E-2"/>
          <c:y val="0.1512859133001084"/>
          <c:w val="0.95019806695775422"/>
          <c:h val="0.79437154284533651"/>
        </c:manualLayout>
      </c:layout>
      <c:pieChart>
        <c:varyColors val="1"/>
        <c:ser>
          <c:idx val="0"/>
          <c:order val="0"/>
          <c:spPr>
            <a:solidFill>
              <a:srgbClr val="009999"/>
            </a:solidFill>
          </c:spPr>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2D2-4DFE-A5BB-2F75B2CF0DD4}"/>
              </c:ext>
            </c:extLst>
          </c:dPt>
          <c:dPt>
            <c:idx val="1"/>
            <c:bubble3D val="0"/>
            <c:spPr>
              <a:solidFill>
                <a:sysClr val="windowText" lastClr="000000">
                  <a:lumMod val="65000"/>
                  <a:lumOff val="35000"/>
                </a:sys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2D2-4DFE-A5BB-2F75B2CF0DD4}"/>
              </c:ext>
            </c:extLst>
          </c:dPt>
          <c:dPt>
            <c:idx val="2"/>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2D2-4DFE-A5BB-2F75B2CF0DD4}"/>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2D2-4DFE-A5BB-2F75B2CF0DD4}"/>
              </c:ext>
            </c:extLst>
          </c:dPt>
          <c:dPt>
            <c:idx val="4"/>
            <c:bubble3D val="0"/>
            <c:spPr>
              <a:solidFill>
                <a:schemeClr val="bg1">
                  <a:lumMod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2D2-4DFE-A5BB-2F75B2CF0DD4}"/>
              </c:ext>
            </c:extLst>
          </c:dPt>
          <c:dLbls>
            <c:dLbl>
              <c:idx val="0"/>
              <c:layout>
                <c:manualLayout>
                  <c:x val="-3.5278767158643892E-2"/>
                  <c:y val="-5.9211026041099644E-2"/>
                </c:manualLayout>
              </c:layout>
              <c:numFmt formatCode="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0543945651716742"/>
                      <c:h val="0.1337968164771226"/>
                    </c:manualLayout>
                  </c15:layout>
                </c:ext>
                <c:ext xmlns:c16="http://schemas.microsoft.com/office/drawing/2014/chart" uri="{C3380CC4-5D6E-409C-BE32-E72D297353CC}">
                  <c16:uniqueId val="{00000001-C2D2-4DFE-A5BB-2F75B2CF0DD4}"/>
                </c:ext>
              </c:extLst>
            </c:dLbl>
            <c:dLbl>
              <c:idx val="1"/>
              <c:layout>
                <c:manualLayout>
                  <c:x val="8.4969325884188832E-2"/>
                  <c:y val="-7.33944777397775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2D2-4DFE-A5BB-2F75B2CF0DD4}"/>
                </c:ext>
              </c:extLst>
            </c:dLbl>
            <c:dLbl>
              <c:idx val="2"/>
              <c:layout>
                <c:manualLayout>
                  <c:x val="1.4384155081976309E-2"/>
                  <c:y val="-8.569672140029455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2D2-4DFE-A5BB-2F75B2CF0DD4}"/>
                </c:ext>
              </c:extLst>
            </c:dLbl>
            <c:dLbl>
              <c:idx val="3"/>
              <c:layout>
                <c:manualLayout>
                  <c:x val="0.16042328294439745"/>
                  <c:y val="0.13930334481847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2D2-4DFE-A5BB-2F75B2CF0DD4}"/>
                </c:ext>
              </c:extLst>
            </c:dLbl>
            <c:dLbl>
              <c:idx val="4"/>
              <c:delete val="1"/>
              <c:extLst>
                <c:ext xmlns:c15="http://schemas.microsoft.com/office/drawing/2012/chart" uri="{CE6537A1-D6FC-4f65-9D91-7224C49458BB}"/>
                <c:ext xmlns:c16="http://schemas.microsoft.com/office/drawing/2014/chart" uri="{C3380CC4-5D6E-409C-BE32-E72D297353CC}">
                  <c16:uniqueId val="{00000009-C2D2-4DFE-A5BB-2F75B2CF0DD4}"/>
                </c:ext>
              </c:extLst>
            </c:dLbl>
            <c:numFmt formatCode="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'Fig10a-b'!$J$40:$J$43</c:f>
              <c:strCache>
                <c:ptCount val="4"/>
                <c:pt idx="0">
                  <c:v>Passed</c:v>
                </c:pt>
                <c:pt idx="1">
                  <c:v>Unknown</c:v>
                </c:pt>
                <c:pt idx="2">
                  <c:v>Not passed</c:v>
                </c:pt>
                <c:pt idx="3">
                  <c:v>Did not take</c:v>
                </c:pt>
              </c:strCache>
            </c:strRef>
          </c:cat>
          <c:val>
            <c:numRef>
              <c:f>'Fig10a-b'!$K$40:$K$43</c:f>
              <c:numCache>
                <c:formatCode>0.0%</c:formatCode>
                <c:ptCount val="4"/>
                <c:pt idx="0">
                  <c:v>0.5055313442842776</c:v>
                </c:pt>
                <c:pt idx="1">
                  <c:v>0.10124036205162588</c:v>
                </c:pt>
                <c:pt idx="2">
                  <c:v>6.4364733489775394E-2</c:v>
                </c:pt>
                <c:pt idx="3">
                  <c:v>0.32886356017432117</c:v>
                </c:pt>
              </c:numCache>
            </c:numRef>
          </c:val>
          <c:extLst>
            <c:ext xmlns:c16="http://schemas.microsoft.com/office/drawing/2014/chart" uri="{C3380CC4-5D6E-409C-BE32-E72D297353CC}">
              <c16:uniqueId val="{0000000A-C2D2-4DFE-A5BB-2F75B2CF0DD4}"/>
            </c:ext>
          </c:extLst>
        </c:ser>
        <c:dLbls>
          <c:dLblPos val="ctr"/>
          <c:showLegendKey val="0"/>
          <c:showVal val="0"/>
          <c:showCatName val="0"/>
          <c:showSerName val="0"/>
          <c:showPercent val="1"/>
          <c:showBubbleSize val="0"/>
          <c:showLeaderLines val="1"/>
        </c:dLbls>
        <c:firstSliceAng val="360"/>
      </c:pieChart>
      <c:spPr>
        <a:noFill/>
        <a:ln>
          <a:noFill/>
        </a:ln>
        <a:effectLst/>
      </c:spPr>
    </c:plotArea>
    <c:plotVisOnly val="1"/>
    <c:dispBlanksAs val="gap"/>
    <c:showDLblsOverMax val="0"/>
  </c:chart>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89744640423394E-2"/>
          <c:y val="0.10018558172733762"/>
          <c:w val="0.92483386461891082"/>
          <c:h val="0.68937732890455072"/>
        </c:manualLayout>
      </c:layout>
      <c:barChart>
        <c:barDir val="col"/>
        <c:grouping val="stacked"/>
        <c:varyColors val="0"/>
        <c:ser>
          <c:idx val="0"/>
          <c:order val="0"/>
          <c:tx>
            <c:strRef>
              <c:f>'Fig11 | Tab13'!$B$4</c:f>
              <c:strCache>
                <c:ptCount val="1"/>
                <c:pt idx="0">
                  <c:v>Average hours per week</c:v>
                </c:pt>
              </c:strCache>
            </c:strRef>
          </c:tx>
          <c:spPr>
            <a:solidFill>
              <a:srgbClr val="F26522"/>
            </a:solidFill>
            <a:ln w="28575">
              <a:solidFill>
                <a:srgbClr val="F26522"/>
              </a:solidFill>
            </a:ln>
            <a:effectLst/>
          </c:spPr>
          <c:invertIfNegative val="0"/>
          <c:dLbls>
            <c:dLbl>
              <c:idx val="0"/>
              <c:layout>
                <c:manualLayout>
                  <c:x val="0"/>
                  <c:y val="-9.16225193478224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9E-4A4A-8047-43674C17EF8A}"/>
                </c:ext>
              </c:extLst>
            </c:dLbl>
            <c:dLbl>
              <c:idx val="1"/>
              <c:layout>
                <c:manualLayout>
                  <c:x val="0"/>
                  <c:y val="-6.7371450089081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9E-4A4A-8047-43674C17EF8A}"/>
                </c:ext>
              </c:extLst>
            </c:dLbl>
            <c:dLbl>
              <c:idx val="2"/>
              <c:layout>
                <c:manualLayout>
                  <c:x val="-3.5920887507728551E-17"/>
                  <c:y val="-5.5346518516020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9E-4A4A-8047-43674C17EF8A}"/>
                </c:ext>
              </c:extLst>
            </c:dLbl>
            <c:dLbl>
              <c:idx val="3"/>
              <c:layout>
                <c:manualLayout>
                  <c:x val="-9.7967188551508063E-4"/>
                  <c:y val="-5.208832835938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9E-4A4A-8047-43674C17EF8A}"/>
                </c:ext>
              </c:extLst>
            </c:dLbl>
            <c:dLbl>
              <c:idx val="4"/>
              <c:layout>
                <c:manualLayout>
                  <c:x val="0"/>
                  <c:y val="-5.51450875921023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9E-4A4A-8047-43674C17EF8A}"/>
                </c:ext>
              </c:extLst>
            </c:dLbl>
            <c:dLbl>
              <c:idx val="5"/>
              <c:layout>
                <c:manualLayout>
                  <c:x val="1.9593437710301613E-3"/>
                  <c:y val="-4.59752595165432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9E-4A4A-8047-43674C17EF8A}"/>
                </c:ext>
              </c:extLst>
            </c:dLbl>
            <c:dLbl>
              <c:idx val="6"/>
              <c:layout>
                <c:manualLayout>
                  <c:x val="-7.1841775015457102E-17"/>
                  <c:y val="-5.0868052628325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9E-4A4A-8047-43674C17EF8A}"/>
                </c:ext>
              </c:extLst>
            </c:dLbl>
            <c:dLbl>
              <c:idx val="7"/>
              <c:layout>
                <c:manualLayout>
                  <c:x val="0"/>
                  <c:y val="-4.6994104323683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9E-4A4A-8047-43674C17EF8A}"/>
                </c:ext>
              </c:extLst>
            </c:dLbl>
            <c:dLbl>
              <c:idx val="8"/>
              <c:layout>
                <c:manualLayout>
                  <c:x val="0"/>
                  <c:y val="-4.08810354808432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9E-4A4A-8047-43674C17EF8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 | Tab13'!$A$5:$A$13</c:f>
              <c:strCache>
                <c:ptCount val="9"/>
                <c:pt idx="0">
                  <c:v>Curriculum development and coordination</c:v>
                </c:pt>
                <c:pt idx="1">
                  <c:v>Development and responsibilities to maintain CODA accreditation compliance and documentation</c:v>
                </c:pt>
                <c:pt idx="2">
                  <c:v>Supervision and evaluation of faculty</c:v>
                </c:pt>
                <c:pt idx="3">
                  <c:v>Determining faculty teaching assignments and schedules</c:v>
                </c:pt>
                <c:pt idx="4">
                  <c:v>Fiscal administration</c:v>
                </c:pt>
                <c:pt idx="5">
                  <c:v>Determining admissions criteria and procedures</c:v>
                </c:pt>
                <c:pt idx="6">
                  <c:v>Budget preparation</c:v>
                </c:pt>
                <c:pt idx="7">
                  <c:v>Scheduling use of program facilities</c:v>
                </c:pt>
                <c:pt idx="8">
                  <c:v>Selection and recommendation of individuals for faculty appintments and promotion</c:v>
                </c:pt>
              </c:strCache>
            </c:strRef>
          </c:cat>
          <c:val>
            <c:numRef>
              <c:f>'Fig11 | Tab13'!$B$5:$B$13</c:f>
              <c:numCache>
                <c:formatCode>0.0</c:formatCode>
                <c:ptCount val="9"/>
                <c:pt idx="0">
                  <c:v>5.9</c:v>
                </c:pt>
                <c:pt idx="1">
                  <c:v>4.2</c:v>
                </c:pt>
                <c:pt idx="2">
                  <c:v>2.5</c:v>
                </c:pt>
                <c:pt idx="3">
                  <c:v>2.2000000000000002</c:v>
                </c:pt>
                <c:pt idx="4">
                  <c:v>2</c:v>
                </c:pt>
                <c:pt idx="5">
                  <c:v>1.5</c:v>
                </c:pt>
                <c:pt idx="6" formatCode="General">
                  <c:v>1.4</c:v>
                </c:pt>
                <c:pt idx="7" formatCode="General">
                  <c:v>1.4</c:v>
                </c:pt>
                <c:pt idx="8">
                  <c:v>0.9</c:v>
                </c:pt>
              </c:numCache>
            </c:numRef>
          </c:val>
          <c:extLst>
            <c:ext xmlns:c16="http://schemas.microsoft.com/office/drawing/2014/chart" uri="{C3380CC4-5D6E-409C-BE32-E72D297353CC}">
              <c16:uniqueId val="{00000009-A09E-4A4A-8047-43674C17EF8A}"/>
            </c:ext>
          </c:extLst>
        </c:ser>
        <c:ser>
          <c:idx val="1"/>
          <c:order val="1"/>
          <c:tx>
            <c:strRef>
              <c:f>'Fig11 | Tab13'!$C$4</c:f>
              <c:strCache>
                <c:ptCount val="1"/>
                <c:pt idx="0">
                  <c:v>Maximum</c:v>
                </c:pt>
              </c:strCache>
            </c:strRef>
          </c:t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28575">
              <a:solidFill>
                <a:srgbClr val="F26522"/>
              </a:solidFill>
            </a:ln>
            <a:effectLst/>
          </c:spPr>
          <c:invertIfNegative val="0"/>
          <c:dLbls>
            <c:dLbl>
              <c:idx val="0"/>
              <c:layout>
                <c:manualLayout>
                  <c:x val="-1.9914887226421306E-3"/>
                  <c:y val="-0.21376715177237599"/>
                </c:manualLayout>
              </c:layout>
              <c:tx>
                <c:rich>
                  <a:bodyPr/>
                  <a:lstStyle/>
                  <a:p>
                    <a:r>
                      <a:rPr lang="en-US"/>
                      <a:t>Max</a:t>
                    </a:r>
                    <a:r>
                      <a:rPr lang="en-US" baseline="0"/>
                      <a:t>=30</a:t>
                    </a:r>
                    <a:r>
                      <a:rPr lang="en-US"/>
                      <a:t> 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09E-4A4A-8047-43674C17EF8A}"/>
                </c:ext>
              </c:extLst>
            </c:dLbl>
            <c:dLbl>
              <c:idx val="1"/>
              <c:layout>
                <c:manualLayout>
                  <c:x val="-1.0145965707792236E-3"/>
                  <c:y val="-0.15264334697756199"/>
                </c:manualLayout>
              </c:layout>
              <c:tx>
                <c:rich>
                  <a:bodyPr/>
                  <a:lstStyle/>
                  <a:p>
                    <a:r>
                      <a:rPr lang="en-US"/>
                      <a:t>Max=20</a:t>
                    </a:r>
                    <a:r>
                      <a:rPr lang="en-US" baseline="0"/>
                      <a:t> </a:t>
                    </a:r>
                    <a:r>
                      <a:rPr lang="en-US"/>
                      <a:t>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09E-4A4A-8047-43674C17EF8A}"/>
                </c:ext>
              </c:extLst>
            </c:dLbl>
            <c:dLbl>
              <c:idx val="2"/>
              <c:layout>
                <c:manualLayout>
                  <c:x val="-1.0120163282841611E-3"/>
                  <c:y val="-0.29436681831716943"/>
                </c:manualLayout>
              </c:layout>
              <c:tx>
                <c:rich>
                  <a:bodyPr/>
                  <a:lstStyle/>
                  <a:p>
                    <a:r>
                      <a:rPr lang="en-US"/>
                      <a:t>Max=40 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09E-4A4A-8047-43674C17EF8A}"/>
                </c:ext>
              </c:extLst>
            </c:dLbl>
            <c:dLbl>
              <c:idx val="3"/>
              <c:layout>
                <c:manualLayout>
                  <c:x val="7.6936013938088158E-8"/>
                  <c:y val="-0.20060685329604269"/>
                </c:manualLayout>
              </c:layout>
              <c:tx>
                <c:rich>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0">
                        <a:solidFill>
                          <a:sysClr val="windowText" lastClr="000000"/>
                        </a:solidFill>
                      </a:rPr>
                      <a:t>Max=25</a:t>
                    </a:r>
                    <a:r>
                      <a:rPr lang="en-US" b="0" baseline="0">
                        <a:solidFill>
                          <a:sysClr val="windowText" lastClr="000000"/>
                        </a:solidFill>
                      </a:rPr>
                      <a:t> h</a:t>
                    </a:r>
                    <a:r>
                      <a:rPr lang="en-US" b="0">
                        <a:solidFill>
                          <a:sysClr val="windowText" lastClr="000000"/>
                        </a:solidFill>
                      </a:rPr>
                      <a:t>rs</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6.3208430053433004E-2"/>
                      <c:h val="5.5674518201284787E-2"/>
                    </c:manualLayout>
                  </c15:layout>
                  <c15:showDataLabelsRange val="0"/>
                </c:ext>
                <c:ext xmlns:c16="http://schemas.microsoft.com/office/drawing/2014/chart" uri="{C3380CC4-5D6E-409C-BE32-E72D297353CC}">
                  <c16:uniqueId val="{0000000D-A09E-4A4A-8047-43674C17EF8A}"/>
                </c:ext>
              </c:extLst>
            </c:dLbl>
            <c:dLbl>
              <c:idx val="4"/>
              <c:layout>
                <c:manualLayout>
                  <c:x val="-2.9551122981142006E-3"/>
                  <c:y val="-0.17869203640114636"/>
                </c:manualLayout>
              </c:layout>
              <c:tx>
                <c:rich>
                  <a:bodyPr/>
                  <a:lstStyle/>
                  <a:p>
                    <a:r>
                      <a:rPr lang="en-US"/>
                      <a:t>Max=22</a:t>
                    </a:r>
                    <a:r>
                      <a:rPr lang="en-US" baseline="0"/>
                      <a:t> </a:t>
                    </a:r>
                    <a:r>
                      <a:rPr lang="en-US"/>
                      <a:t>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09E-4A4A-8047-43674C17EF8A}"/>
                </c:ext>
              </c:extLst>
            </c:dLbl>
            <c:dLbl>
              <c:idx val="5"/>
              <c:layout>
                <c:manualLayout>
                  <c:x val="-1.91552157132953E-3"/>
                  <c:y val="-9.6517799747442026E-2"/>
                </c:manualLayout>
              </c:layout>
              <c:tx>
                <c:rich>
                  <a:bodyPr/>
                  <a:lstStyle/>
                  <a:p>
                    <a:r>
                      <a:rPr lang="en-US"/>
                      <a:t>Max=12 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09E-4A4A-8047-43674C17EF8A}"/>
                </c:ext>
              </c:extLst>
            </c:dLbl>
            <c:dLbl>
              <c:idx val="6"/>
              <c:layout>
                <c:manualLayout>
                  <c:x val="-9.6700876008849886E-4"/>
                  <c:y val="-9.7387012836894785E-2"/>
                </c:manualLayout>
              </c:layout>
              <c:tx>
                <c:rich>
                  <a:bodyPr/>
                  <a:lstStyle/>
                  <a:p>
                    <a:r>
                      <a:rPr lang="en-US"/>
                      <a:t>Max=10</a:t>
                    </a:r>
                    <a:r>
                      <a:rPr lang="en-US" baseline="0"/>
                      <a:t> </a:t>
                    </a:r>
                    <a:r>
                      <a:rPr lang="en-US"/>
                      <a:t>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09E-4A4A-8047-43674C17EF8A}"/>
                </c:ext>
              </c:extLst>
            </c:dLbl>
            <c:dLbl>
              <c:idx val="7"/>
              <c:layout>
                <c:manualLayout>
                  <c:x val="-2.9623442834311878E-3"/>
                  <c:y val="-0.12907681657073861"/>
                </c:manualLayout>
              </c:layout>
              <c:tx>
                <c:rich>
                  <a:bodyPr/>
                  <a:lstStyle/>
                  <a:p>
                    <a:r>
                      <a:rPr lang="en-US"/>
                      <a:t>Max=15</a:t>
                    </a:r>
                    <a:r>
                      <a:rPr lang="en-US" baseline="0"/>
                      <a:t> </a:t>
                    </a:r>
                    <a:r>
                      <a:rPr lang="en-US"/>
                      <a:t>hrs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09E-4A4A-8047-43674C17EF8A}"/>
                </c:ext>
              </c:extLst>
            </c:dLbl>
            <c:dLbl>
              <c:idx val="8"/>
              <c:layout>
                <c:manualLayout>
                  <c:x val="-2.6059798624668705E-3"/>
                  <c:y val="-6.7465501709366271E-2"/>
                </c:manualLayout>
              </c:layout>
              <c:tx>
                <c:rich>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0">
                        <a:solidFill>
                          <a:sysClr val="windowText" lastClr="000000"/>
                        </a:solidFill>
                      </a:rPr>
                      <a:t>Max=6</a:t>
                    </a:r>
                    <a:r>
                      <a:rPr lang="en-US" b="0" baseline="0">
                        <a:solidFill>
                          <a:sysClr val="windowText" lastClr="000000"/>
                        </a:solidFill>
                      </a:rPr>
                      <a:t> h</a:t>
                    </a:r>
                    <a:r>
                      <a:rPr lang="en-US" b="0">
                        <a:solidFill>
                          <a:sysClr val="windowText" lastClr="000000"/>
                        </a:solidFill>
                      </a:rPr>
                      <a:t>rs</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8014082637925789E-2"/>
                      <c:h val="7.052464540544208E-2"/>
                    </c:manualLayout>
                  </c15:layout>
                  <c15:showDataLabelsRange val="0"/>
                </c:ext>
                <c:ext xmlns:c16="http://schemas.microsoft.com/office/drawing/2014/chart" uri="{C3380CC4-5D6E-409C-BE32-E72D297353CC}">
                  <c16:uniqueId val="{00000012-A09E-4A4A-8047-43674C17EF8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 | Tab13'!$A$5:$A$13</c:f>
              <c:strCache>
                <c:ptCount val="9"/>
                <c:pt idx="0">
                  <c:v>Curriculum development and coordination</c:v>
                </c:pt>
                <c:pt idx="1">
                  <c:v>Development and responsibilities to maintain CODA accreditation compliance and documentation</c:v>
                </c:pt>
                <c:pt idx="2">
                  <c:v>Supervision and evaluation of faculty</c:v>
                </c:pt>
                <c:pt idx="3">
                  <c:v>Determining faculty teaching assignments and schedules</c:v>
                </c:pt>
                <c:pt idx="4">
                  <c:v>Fiscal administration</c:v>
                </c:pt>
                <c:pt idx="5">
                  <c:v>Determining admissions criteria and procedures</c:v>
                </c:pt>
                <c:pt idx="6">
                  <c:v>Budget preparation</c:v>
                </c:pt>
                <c:pt idx="7">
                  <c:v>Scheduling use of program facilities</c:v>
                </c:pt>
                <c:pt idx="8">
                  <c:v>Selection and recommendation of individuals for faculty appintments and promotion</c:v>
                </c:pt>
              </c:strCache>
            </c:strRef>
          </c:cat>
          <c:val>
            <c:numRef>
              <c:f>'Fig11 | Tab13'!$C$5:$C$13</c:f>
              <c:numCache>
                <c:formatCode>General</c:formatCode>
                <c:ptCount val="9"/>
                <c:pt idx="0">
                  <c:v>24.1</c:v>
                </c:pt>
                <c:pt idx="1">
                  <c:v>15.8</c:v>
                </c:pt>
                <c:pt idx="2">
                  <c:v>37.5</c:v>
                </c:pt>
                <c:pt idx="3">
                  <c:v>22.8</c:v>
                </c:pt>
                <c:pt idx="4">
                  <c:v>20</c:v>
                </c:pt>
                <c:pt idx="5">
                  <c:v>10.5</c:v>
                </c:pt>
                <c:pt idx="6">
                  <c:v>8.6</c:v>
                </c:pt>
                <c:pt idx="7">
                  <c:v>13.6</c:v>
                </c:pt>
                <c:pt idx="8">
                  <c:v>5.0999999999999996</c:v>
                </c:pt>
              </c:numCache>
            </c:numRef>
          </c:val>
          <c:extLst>
            <c:ext xmlns:c16="http://schemas.microsoft.com/office/drawing/2014/chart" uri="{C3380CC4-5D6E-409C-BE32-E72D297353CC}">
              <c16:uniqueId val="{00000013-A09E-4A4A-8047-43674C17EF8A}"/>
            </c:ext>
          </c:extLst>
        </c:ser>
        <c:dLbls>
          <c:showLegendKey val="0"/>
          <c:showVal val="0"/>
          <c:showCatName val="0"/>
          <c:showSerName val="0"/>
          <c:showPercent val="0"/>
          <c:showBubbleSize val="0"/>
        </c:dLbls>
        <c:gapWidth val="50"/>
        <c:overlap val="100"/>
        <c:axId val="750884248"/>
        <c:axId val="750883856"/>
      </c:barChart>
      <c:catAx>
        <c:axId val="750884248"/>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b="1">
                    <a:solidFill>
                      <a:sysClr val="windowText" lastClr="000000"/>
                    </a:solidFill>
                    <a:latin typeface="Arial" panose="020B0604020202020204" pitchFamily="34" charset="0"/>
                    <a:cs typeface="Arial" panose="020B0604020202020204" pitchFamily="34" charset="0"/>
                  </a:rPr>
                  <a:t>Program Activities</a:t>
                </a:r>
              </a:p>
            </c:rich>
          </c:tx>
          <c:layout>
            <c:manualLayout>
              <c:xMode val="edge"/>
              <c:yMode val="edge"/>
              <c:x val="0.4877364014892786"/>
              <c:y val="0.92760320394331486"/>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a:glow rad="12700">
              <a:schemeClr val="accent1">
                <a:alpha val="40000"/>
              </a:schemeClr>
            </a:glow>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0883856"/>
        <c:crosses val="autoZero"/>
        <c:auto val="1"/>
        <c:lblAlgn val="ctr"/>
        <c:lblOffset val="100"/>
        <c:noMultiLvlLbl val="0"/>
      </c:catAx>
      <c:valAx>
        <c:axId val="750883856"/>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Average/Maximum Number of Hours Per Week</a:t>
                </a:r>
              </a:p>
            </c:rich>
          </c:tx>
          <c:layout>
            <c:manualLayout>
              <c:xMode val="edge"/>
              <c:yMode val="edge"/>
              <c:x val="8.6122975304094782E-3"/>
              <c:y val="4.6265519135689437E-2"/>
            </c:manualLayout>
          </c:layout>
          <c:overlay val="0"/>
          <c:spPr>
            <a:noFill/>
            <a:ln>
              <a:noFill/>
            </a:ln>
            <a:effectLst/>
          </c:sp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0884248"/>
        <c:crosses val="autoZero"/>
        <c:crossBetween val="between"/>
        <c:majorUnit val="10"/>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10225730906139E-2"/>
          <c:y val="5.6149752114319045E-2"/>
          <c:w val="0.85029896091755652"/>
          <c:h val="0.73113220873432483"/>
        </c:manualLayout>
      </c:layout>
      <c:barChart>
        <c:barDir val="col"/>
        <c:grouping val="clustered"/>
        <c:varyColors val="0"/>
        <c:ser>
          <c:idx val="0"/>
          <c:order val="0"/>
          <c:tx>
            <c:strRef>
              <c:f>'Fig1a-c'!$D$36</c:f>
              <c:strCache>
                <c:ptCount val="1"/>
                <c:pt idx="0">
                  <c:v>First-year capacity</c:v>
                </c:pt>
              </c:strCache>
            </c:strRef>
          </c:tx>
          <c:spPr>
            <a:solidFill>
              <a:srgbClr val="993365"/>
            </a:solidFill>
          </c:spPr>
          <c:invertIfNegative val="0"/>
          <c:dLbls>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'Fig1a-c'!$C$37:$C$47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'Fig1a-c'!$D$37:$D$47</c:f>
              <c:numCache>
                <c:formatCode>_(* #,##0_);_(* \(#,##0\);_(* "-"??_);_(@_)</c:formatCode>
                <c:ptCount val="11"/>
                <c:pt idx="0">
                  <c:v>13330</c:v>
                </c:pt>
                <c:pt idx="1">
                  <c:v>11660</c:v>
                </c:pt>
                <c:pt idx="2">
                  <c:v>11323</c:v>
                </c:pt>
                <c:pt idx="3">
                  <c:v>9725</c:v>
                </c:pt>
                <c:pt idx="4">
                  <c:v>9015</c:v>
                </c:pt>
                <c:pt idx="5">
                  <c:v>8595</c:v>
                </c:pt>
                <c:pt idx="6">
                  <c:v>8111</c:v>
                </c:pt>
                <c:pt idx="7">
                  <c:v>7431</c:v>
                </c:pt>
                <c:pt idx="8" formatCode="General">
                  <c:v>7077</c:v>
                </c:pt>
                <c:pt idx="9" formatCode="General">
                  <c:v>7081</c:v>
                </c:pt>
                <c:pt idx="10" formatCode="General">
                  <c:v>6784</c:v>
                </c:pt>
              </c:numCache>
            </c:numRef>
          </c:val>
          <c:extLst>
            <c:ext xmlns:c16="http://schemas.microsoft.com/office/drawing/2014/chart" uri="{C3380CC4-5D6E-409C-BE32-E72D297353CC}">
              <c16:uniqueId val="{00000000-EA2A-4998-8903-330073DC0B5C}"/>
            </c:ext>
          </c:extLst>
        </c:ser>
        <c:ser>
          <c:idx val="1"/>
          <c:order val="1"/>
          <c:tx>
            <c:strRef>
              <c:f>'Fig1a-c'!$E$36</c:f>
              <c:strCache>
                <c:ptCount val="1"/>
                <c:pt idx="0">
                  <c:v>First-year enrollment</c:v>
                </c:pt>
              </c:strCache>
            </c:strRef>
          </c:tx>
          <c:spPr>
            <a:solidFill>
              <a:srgbClr val="009999"/>
            </a:solidFill>
          </c:spPr>
          <c:invertIfNegative val="0"/>
          <c:dLbls>
            <c:dLbl>
              <c:idx val="0"/>
              <c:layout>
                <c:manualLayout>
                  <c:x val="6.95047784535178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2A-4998-8903-330073DC0B5C}"/>
                </c:ext>
              </c:extLst>
            </c:dLbl>
            <c:dLbl>
              <c:idx val="1"/>
              <c:layout>
                <c:manualLayout>
                  <c:x val="1.0144927536231882E-2"/>
                  <c:y val="9.6151322430850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2A-4998-8903-330073DC0B5C}"/>
                </c:ext>
              </c:extLst>
            </c:dLbl>
            <c:dLbl>
              <c:idx val="2"/>
              <c:layout>
                <c:manualLayout>
                  <c:x val="9.2894247594049895E-3"/>
                  <c:y val="3.2051983085447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2A-4998-8903-330073DC0B5C}"/>
                </c:ext>
              </c:extLst>
            </c:dLbl>
            <c:dLbl>
              <c:idx val="3"/>
              <c:layout>
                <c:manualLayout>
                  <c:x val="8.6956521739131546E-3"/>
                  <c:y val="6.41025641025643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2A-4998-8903-330073DC0B5C}"/>
                </c:ext>
              </c:extLst>
            </c:dLbl>
            <c:dLbl>
              <c:idx val="4"/>
              <c:layout>
                <c:manualLayout>
                  <c:x val="6.9504778453518675E-3"/>
                  <c:y val="-2.98284862043251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2A-4998-8903-330073DC0B5C}"/>
                </c:ext>
              </c:extLst>
            </c:dLbl>
            <c:dLbl>
              <c:idx val="5"/>
              <c:layout>
                <c:manualLayout>
                  <c:x val="3.4662087742940925E-3"/>
                  <c:y val="2.8935185185185184E-3"/>
                </c:manualLayout>
              </c:layout>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2A-4998-8903-330073DC0B5C}"/>
                </c:ext>
              </c:extLst>
            </c:dLbl>
            <c:dLbl>
              <c:idx val="6"/>
              <c:layout>
                <c:manualLayout>
                  <c:x val="6.9504778453518675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2A-4998-8903-330073DC0B5C}"/>
                </c:ext>
              </c:extLst>
            </c:dLbl>
            <c:dLbl>
              <c:idx val="7"/>
              <c:layout>
                <c:manualLayout>
                  <c:x val="6.9504778453518675E-3"/>
                  <c:y val="5.7870370370370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2A-4998-8903-330073DC0B5C}"/>
                </c:ext>
              </c:extLst>
            </c:dLbl>
            <c:dLbl>
              <c:idx val="9"/>
              <c:layout>
                <c:manualLayout>
                  <c:x val="3.4752389226759338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2A-4998-8903-330073DC0B5C}"/>
                </c:ext>
              </c:extLst>
            </c:dLbl>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'Fig1a-c'!$C$37:$C$47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'Fig1a-c'!$E$37:$E$47</c:f>
              <c:numCache>
                <c:formatCode>_(* #,##0_);_(* \(#,##0\);_(* "-"??_);_(@_)</c:formatCode>
                <c:ptCount val="11"/>
                <c:pt idx="0">
                  <c:v>8198</c:v>
                </c:pt>
                <c:pt idx="1">
                  <c:v>7397</c:v>
                </c:pt>
                <c:pt idx="2">
                  <c:v>7601</c:v>
                </c:pt>
                <c:pt idx="3">
                  <c:v>6875</c:v>
                </c:pt>
                <c:pt idx="4">
                  <c:v>6080</c:v>
                </c:pt>
                <c:pt idx="5">
                  <c:v>5962</c:v>
                </c:pt>
                <c:pt idx="6">
                  <c:v>5775</c:v>
                </c:pt>
                <c:pt idx="7">
                  <c:v>5484</c:v>
                </c:pt>
                <c:pt idx="8" formatCode="General">
                  <c:v>4923</c:v>
                </c:pt>
                <c:pt idx="9" formatCode="General">
                  <c:v>4715</c:v>
                </c:pt>
                <c:pt idx="10" formatCode="General">
                  <c:v>4527</c:v>
                </c:pt>
              </c:numCache>
            </c:numRef>
          </c:val>
          <c:extLst>
            <c:ext xmlns:c16="http://schemas.microsoft.com/office/drawing/2014/chart" uri="{C3380CC4-5D6E-409C-BE32-E72D297353CC}">
              <c16:uniqueId val="{0000000A-EA2A-4998-8903-330073DC0B5C}"/>
            </c:ext>
          </c:extLst>
        </c:ser>
        <c:dLbls>
          <c:showLegendKey val="0"/>
          <c:showVal val="0"/>
          <c:showCatName val="0"/>
          <c:showSerName val="0"/>
          <c:showPercent val="0"/>
          <c:showBubbleSize val="0"/>
        </c:dLbls>
        <c:gapWidth val="50"/>
        <c:axId val="374286104"/>
        <c:axId val="374288064"/>
      </c:barChart>
      <c:lineChart>
        <c:grouping val="standard"/>
        <c:varyColors val="0"/>
        <c:ser>
          <c:idx val="2"/>
          <c:order val="2"/>
          <c:tx>
            <c:strRef>
              <c:f>'Fig1a-c'!$F$36</c:f>
              <c:strCache>
                <c:ptCount val="1"/>
                <c:pt idx="0">
                  <c:v>Number of Programs</c:v>
                </c:pt>
              </c:strCache>
            </c:strRef>
          </c:tx>
          <c:spPr>
            <a:ln>
              <a:solidFill>
                <a:srgbClr val="FFC000"/>
              </a:solidFill>
            </a:ln>
          </c:spPr>
          <c:marker>
            <c:symbol val="circle"/>
            <c:size val="9"/>
            <c:spPr>
              <a:solidFill>
                <a:srgbClr val="FFC000">
                  <a:alpha val="99000"/>
                </a:srgbClr>
              </a:solidFill>
              <a:ln>
                <a:noFill/>
              </a:ln>
            </c:spPr>
          </c:marker>
          <c:dLbls>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'Fig1a-c'!$C$37:$C$47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'Fig1a-c'!$F$37:$F$47</c:f>
              <c:numCache>
                <c:formatCode>General</c:formatCode>
                <c:ptCount val="11"/>
                <c:pt idx="0">
                  <c:v>278</c:v>
                </c:pt>
                <c:pt idx="1">
                  <c:v>273</c:v>
                </c:pt>
                <c:pt idx="2">
                  <c:v>272</c:v>
                </c:pt>
                <c:pt idx="3">
                  <c:v>264</c:v>
                </c:pt>
                <c:pt idx="4">
                  <c:v>257</c:v>
                </c:pt>
                <c:pt idx="5">
                  <c:v>256</c:v>
                </c:pt>
                <c:pt idx="6">
                  <c:v>251</c:v>
                </c:pt>
                <c:pt idx="7">
                  <c:v>242</c:v>
                </c:pt>
                <c:pt idx="8">
                  <c:v>240</c:v>
                </c:pt>
                <c:pt idx="9">
                  <c:v>240</c:v>
                </c:pt>
                <c:pt idx="10">
                  <c:v>231</c:v>
                </c:pt>
              </c:numCache>
            </c:numRef>
          </c:val>
          <c:smooth val="0"/>
          <c:extLst>
            <c:ext xmlns:c16="http://schemas.microsoft.com/office/drawing/2014/chart" uri="{C3380CC4-5D6E-409C-BE32-E72D297353CC}">
              <c16:uniqueId val="{0000000B-EA2A-4998-8903-330073DC0B5C}"/>
            </c:ext>
          </c:extLst>
        </c:ser>
        <c:dLbls>
          <c:showLegendKey val="0"/>
          <c:showVal val="0"/>
          <c:showCatName val="0"/>
          <c:showSerName val="0"/>
          <c:showPercent val="0"/>
          <c:showBubbleSize val="0"/>
        </c:dLbls>
        <c:marker val="1"/>
        <c:smooth val="0"/>
        <c:axId val="374288456"/>
        <c:axId val="374287672"/>
      </c:lineChart>
      <c:catAx>
        <c:axId val="374286104"/>
        <c:scaling>
          <c:orientation val="minMax"/>
        </c:scaling>
        <c:delete val="0"/>
        <c:axPos val="b"/>
        <c:numFmt formatCode="General" sourceLinked="0"/>
        <c:majorTickMark val="out"/>
        <c:minorTickMark val="none"/>
        <c:tickLblPos val="nextTo"/>
        <c:txPr>
          <a:bodyPr/>
          <a:lstStyle/>
          <a:p>
            <a:pPr>
              <a:defRPr sz="1100" b="1"/>
            </a:pPr>
            <a:endParaRPr lang="en-US"/>
          </a:p>
        </c:txPr>
        <c:crossAx val="374288064"/>
        <c:crosses val="autoZero"/>
        <c:auto val="1"/>
        <c:lblAlgn val="ctr"/>
        <c:lblOffset val="100"/>
        <c:noMultiLvlLbl val="0"/>
      </c:catAx>
      <c:valAx>
        <c:axId val="374288064"/>
        <c:scaling>
          <c:orientation val="minMax"/>
          <c:max val="14000"/>
        </c:scaling>
        <c:delete val="0"/>
        <c:axPos val="l"/>
        <c:majorGridlines>
          <c:spPr>
            <a:ln>
              <a:solidFill>
                <a:schemeClr val="bg1"/>
              </a:solidFill>
            </a:ln>
          </c:spPr>
        </c:majorGridlines>
        <c:title>
          <c:tx>
            <c:rich>
              <a:bodyPr rot="-5400000" vert="horz"/>
              <a:lstStyle/>
              <a:p>
                <a:pPr>
                  <a:defRPr/>
                </a:pPr>
                <a:r>
                  <a:rPr lang="en-US"/>
                  <a:t>Capacity / Enrollment</a:t>
                </a:r>
              </a:p>
            </c:rich>
          </c:tx>
          <c:layout>
            <c:manualLayout>
              <c:xMode val="edge"/>
              <c:yMode val="edge"/>
              <c:x val="1.3962434944159928E-2"/>
              <c:y val="0.29111340079435083"/>
            </c:manualLayout>
          </c:layout>
          <c:overlay val="0"/>
        </c:title>
        <c:numFmt formatCode="#,##0" sourceLinked="0"/>
        <c:majorTickMark val="out"/>
        <c:minorTickMark val="none"/>
        <c:tickLblPos val="nextTo"/>
        <c:crossAx val="374286104"/>
        <c:crosses val="autoZero"/>
        <c:crossBetween val="between"/>
        <c:majorUnit val="2000"/>
      </c:valAx>
      <c:valAx>
        <c:axId val="374287672"/>
        <c:scaling>
          <c:orientation val="minMax"/>
          <c:max val="800"/>
        </c:scaling>
        <c:delete val="0"/>
        <c:axPos val="r"/>
        <c:title>
          <c:tx>
            <c:rich>
              <a:bodyPr rot="5400000" vert="horz"/>
              <a:lstStyle/>
              <a:p>
                <a:pPr>
                  <a:defRPr/>
                </a:pPr>
                <a:r>
                  <a:rPr lang="en-US"/>
                  <a:t>Number of Progarms</a:t>
                </a:r>
              </a:p>
            </c:rich>
          </c:tx>
          <c:layout>
            <c:manualLayout>
              <c:xMode val="edge"/>
              <c:yMode val="edge"/>
              <c:x val="0.97506210279885352"/>
              <c:y val="0.2333603729778177"/>
            </c:manualLayout>
          </c:layout>
          <c:overlay val="0"/>
        </c:title>
        <c:numFmt formatCode="#,##0" sourceLinked="0"/>
        <c:majorTickMark val="out"/>
        <c:minorTickMark val="none"/>
        <c:tickLblPos val="nextTo"/>
        <c:crossAx val="374288456"/>
        <c:crosses val="max"/>
        <c:crossBetween val="between"/>
        <c:majorUnit val="100"/>
      </c:valAx>
      <c:catAx>
        <c:axId val="374288456"/>
        <c:scaling>
          <c:orientation val="minMax"/>
        </c:scaling>
        <c:delete val="1"/>
        <c:axPos val="b"/>
        <c:numFmt formatCode="General" sourceLinked="1"/>
        <c:majorTickMark val="out"/>
        <c:minorTickMark val="none"/>
        <c:tickLblPos val="none"/>
        <c:crossAx val="374287672"/>
        <c:crosses val="autoZero"/>
        <c:auto val="1"/>
        <c:lblAlgn val="ctr"/>
        <c:lblOffset val="100"/>
        <c:noMultiLvlLbl val="0"/>
      </c:cat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plotArea>
    <c:legend>
      <c:legendPos val="b"/>
      <c:layout>
        <c:manualLayout>
          <c:xMode val="edge"/>
          <c:yMode val="edge"/>
          <c:x val="0.26632507165970021"/>
          <c:y val="0.89275686242344721"/>
          <c:w val="0.46966663021289007"/>
          <c:h val="6.3840359798775156E-2"/>
        </c:manualLayout>
      </c:layout>
      <c:overlay val="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c:spPr>
    </c:legend>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txPr>
    <a:bodyPr/>
    <a:lstStyle/>
    <a:p>
      <a:pPr>
        <a:defRPr>
          <a:latin typeface="Arial" pitchFamily="34" charset="0"/>
          <a:cs typeface="Arial"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32050968838862E-2"/>
          <c:y val="3.1496049973732627E-2"/>
          <c:w val="0.9369679490311611"/>
          <c:h val="0.82625671099398146"/>
        </c:manualLayout>
      </c:layout>
      <c:barChart>
        <c:barDir val="col"/>
        <c:grouping val="clustered"/>
        <c:varyColors val="0"/>
        <c:ser>
          <c:idx val="0"/>
          <c:order val="0"/>
          <c:tx>
            <c:strRef>
              <c:f>'Fig12a-c'!$B$7</c:f>
              <c:strCache>
                <c:ptCount val="1"/>
                <c:pt idx="0">
                  <c:v>Bachelors degree</c:v>
                </c:pt>
              </c:strCache>
            </c:strRef>
          </c:tx>
          <c:spPr>
            <a:solidFill>
              <a:srgbClr val="0076BE"/>
            </a:solidFill>
            <a:ln>
              <a:noFill/>
            </a:ln>
            <a:effectLst/>
          </c:spPr>
          <c:invertIfNegative val="0"/>
          <c:dLbls>
            <c:dLbl>
              <c:idx val="0"/>
              <c:layout>
                <c:manualLayout>
                  <c:x val="-1.2529041900570686E-17"/>
                  <c:y val="2.5819994808907657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66-45CF-BA1A-E005CF4BDA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'Fig12a-c'!$C$7</c:f>
              <c:numCache>
                <c:formatCode>0.0%</c:formatCode>
                <c:ptCount val="1"/>
                <c:pt idx="0">
                  <c:v>0.43432406519654843</c:v>
                </c:pt>
              </c:numCache>
            </c:numRef>
          </c:val>
          <c:extLst>
            <c:ext xmlns:c16="http://schemas.microsoft.com/office/drawing/2014/chart" uri="{C3380CC4-5D6E-409C-BE32-E72D297353CC}">
              <c16:uniqueId val="{00000001-6A66-45CF-BA1A-E005CF4BDAF0}"/>
            </c:ext>
          </c:extLst>
        </c:ser>
        <c:ser>
          <c:idx val="1"/>
          <c:order val="1"/>
          <c:tx>
            <c:strRef>
              <c:f>'Fig12a-c'!$B$8</c:f>
              <c:strCache>
                <c:ptCount val="1"/>
                <c:pt idx="0">
                  <c:v>Masters degree</c:v>
                </c:pt>
              </c:strCache>
            </c:strRef>
          </c:tx>
          <c:spPr>
            <a:solidFill>
              <a:srgbClr val="F26522"/>
            </a:solidFill>
            <a:ln>
              <a:noFill/>
            </a:ln>
            <a:effectLst/>
          </c:spPr>
          <c:invertIfNegative val="0"/>
          <c:dLbls>
            <c:dLbl>
              <c:idx val="0"/>
              <c:layout>
                <c:manualLayout>
                  <c:x val="-1.3668203604143855E-3"/>
                  <c:y val="-1.72042987446551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66-45CF-BA1A-E005CF4BDA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'Fig12a-c'!$C$8</c:f>
              <c:numCache>
                <c:formatCode>0.0%</c:formatCode>
                <c:ptCount val="1"/>
                <c:pt idx="0">
                  <c:v>0.24928092042186001</c:v>
                </c:pt>
              </c:numCache>
            </c:numRef>
          </c:val>
          <c:extLst>
            <c:ext xmlns:c16="http://schemas.microsoft.com/office/drawing/2014/chart" uri="{C3380CC4-5D6E-409C-BE32-E72D297353CC}">
              <c16:uniqueId val="{00000003-6A66-45CF-BA1A-E005CF4BDAF0}"/>
            </c:ext>
          </c:extLst>
        </c:ser>
        <c:ser>
          <c:idx val="3"/>
          <c:order val="2"/>
          <c:tx>
            <c:strRef>
              <c:f>'Fig12a-c'!$B$9</c:f>
              <c:strCache>
                <c:ptCount val="1"/>
                <c:pt idx="0">
                  <c:v>Associate degree</c:v>
                </c:pt>
              </c:strCache>
            </c:strRef>
          </c:tx>
          <c:spPr>
            <a:solidFill>
              <a:srgbClr val="339933"/>
            </a:solidFill>
            <a:ln>
              <a:noFill/>
            </a:ln>
            <a:effectLst/>
          </c:spPr>
          <c:invertIfNegative val="0"/>
          <c:dLbls>
            <c:dLbl>
              <c:idx val="0"/>
              <c:layout>
                <c:manualLayout>
                  <c:x val="-5.4672814416575422E-3"/>
                  <c:y val="6.8302420685473451E-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A66-45CF-BA1A-E005CF4BDA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'Fig12a-c'!$C$9</c:f>
              <c:numCache>
                <c:formatCode>0.0%</c:formatCode>
                <c:ptCount val="1"/>
                <c:pt idx="0">
                  <c:v>0.10738255033557047</c:v>
                </c:pt>
              </c:numCache>
            </c:numRef>
          </c:val>
          <c:extLst>
            <c:ext xmlns:c16="http://schemas.microsoft.com/office/drawing/2014/chart" uri="{C3380CC4-5D6E-409C-BE32-E72D297353CC}">
              <c16:uniqueId val="{00000007-6A66-45CF-BA1A-E005CF4BDAF0}"/>
            </c:ext>
          </c:extLst>
        </c:ser>
        <c:ser>
          <c:idx val="2"/>
          <c:order val="3"/>
          <c:tx>
            <c:strRef>
              <c:f>'Fig12a-c'!$B$10</c:f>
              <c:strCache>
                <c:ptCount val="1"/>
                <c:pt idx="0">
                  <c:v>DDS/DMD</c:v>
                </c:pt>
              </c:strCache>
            </c:strRef>
          </c:tx>
          <c:spPr>
            <a:solidFill>
              <a:srgbClr val="C8102E"/>
            </a:solidFill>
            <a:ln>
              <a:noFill/>
            </a:ln>
            <a:effectLst/>
          </c:spPr>
          <c:invertIfNegative val="0"/>
          <c:dLbls>
            <c:dLbl>
              <c:idx val="0"/>
              <c:layout>
                <c:manualLayout>
                  <c:x val="0"/>
                  <c:y val="-3.4923371782457466E-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66-45CF-BA1A-E005CF4BDA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'Fig12a-c'!$C$10</c:f>
              <c:numCache>
                <c:formatCode>0.0%</c:formatCode>
                <c:ptCount val="1"/>
                <c:pt idx="0">
                  <c:v>9.8753595397890706E-2</c:v>
                </c:pt>
              </c:numCache>
            </c:numRef>
          </c:val>
          <c:extLst>
            <c:ext xmlns:c16="http://schemas.microsoft.com/office/drawing/2014/chart" uri="{C3380CC4-5D6E-409C-BE32-E72D297353CC}">
              <c16:uniqueId val="{00000005-6A66-45CF-BA1A-E005CF4BDAF0}"/>
            </c:ext>
          </c:extLst>
        </c:ser>
        <c:ser>
          <c:idx val="4"/>
          <c:order val="4"/>
          <c:tx>
            <c:strRef>
              <c:f>'Fig12a-c'!$B$11</c:f>
              <c:strCache>
                <c:ptCount val="1"/>
                <c:pt idx="0">
                  <c:v>Certificate/Diploma</c:v>
                </c:pt>
              </c:strCache>
            </c:strRef>
          </c:tx>
          <c:spPr>
            <a:solidFill>
              <a:srgbClr val="7030A0"/>
            </a:solidFill>
            <a:ln>
              <a:noFill/>
            </a:ln>
            <a:effectLst/>
          </c:spPr>
          <c:invertIfNegative val="0"/>
          <c:dLbls>
            <c:dLbl>
              <c:idx val="0"/>
              <c:layout>
                <c:manualLayout>
                  <c:x val="-1.0023233520456549E-16"/>
                  <c:y val="3.2365756347031566E-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66-45CF-BA1A-E005CF4BDA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'Fig12a-c'!$C$11</c:f>
              <c:numCache>
                <c:formatCode>0.0%</c:formatCode>
                <c:ptCount val="1"/>
                <c:pt idx="0">
                  <c:v>7.4784276126558011E-2</c:v>
                </c:pt>
              </c:numCache>
            </c:numRef>
          </c:val>
          <c:extLst>
            <c:ext xmlns:c16="http://schemas.microsoft.com/office/drawing/2014/chart" uri="{C3380CC4-5D6E-409C-BE32-E72D297353CC}">
              <c16:uniqueId val="{00000009-6A66-45CF-BA1A-E005CF4BDAF0}"/>
            </c:ext>
          </c:extLst>
        </c:ser>
        <c:ser>
          <c:idx val="5"/>
          <c:order val="5"/>
          <c:tx>
            <c:strRef>
              <c:f>'Fig12a-c'!$B$12</c:f>
              <c:strCache>
                <c:ptCount val="1"/>
                <c:pt idx="0">
                  <c:v>Doctorate degree</c:v>
                </c:pt>
              </c:strCache>
            </c:strRef>
          </c:tx>
          <c:spPr>
            <a:solidFill>
              <a:srgbClr val="F0B323"/>
            </a:solidFill>
            <a:ln>
              <a:noFill/>
            </a:ln>
            <a:effectLst/>
          </c:spPr>
          <c:invertIfNegative val="0"/>
          <c:dLbls>
            <c:dLbl>
              <c:idx val="0"/>
              <c:layout>
                <c:manualLayout>
                  <c:x val="-1.0023233520456549E-16"/>
                  <c:y val="6.79420786802704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66-45CF-BA1A-E005CF4BDAF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'Fig12a-c'!$C$6</c:f>
              <c:strCache>
                <c:ptCount val="1"/>
                <c:pt idx="0">
                  <c:v>Percent</c:v>
                </c:pt>
              </c:strCache>
            </c:strRef>
          </c:cat>
          <c:val>
            <c:numRef>
              <c:f>'Fig12a-c'!$C$12</c:f>
              <c:numCache>
                <c:formatCode>0.0%</c:formatCode>
                <c:ptCount val="1"/>
                <c:pt idx="0">
                  <c:v>3.5474592521572389E-2</c:v>
                </c:pt>
              </c:numCache>
            </c:numRef>
          </c:val>
          <c:extLst>
            <c:ext xmlns:c16="http://schemas.microsoft.com/office/drawing/2014/chart" uri="{C3380CC4-5D6E-409C-BE32-E72D297353CC}">
              <c16:uniqueId val="{0000000B-6A66-45CF-BA1A-E005CF4BDAF0}"/>
            </c:ext>
          </c:extLst>
        </c:ser>
        <c:dLbls>
          <c:dLblPos val="inEnd"/>
          <c:showLegendKey val="0"/>
          <c:showVal val="1"/>
          <c:showCatName val="0"/>
          <c:showSerName val="0"/>
          <c:showPercent val="0"/>
          <c:showBubbleSize val="0"/>
        </c:dLbls>
        <c:gapWidth val="100"/>
        <c:overlap val="-24"/>
        <c:axId val="750882288"/>
        <c:axId val="750884640"/>
      </c:barChart>
      <c:catAx>
        <c:axId val="750882288"/>
        <c:scaling>
          <c:orientation val="minMax"/>
        </c:scaling>
        <c:delete val="1"/>
        <c:axPos val="b"/>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solidFill>
                      <a:sysClr val="windowText" lastClr="000000"/>
                    </a:solidFill>
                    <a:latin typeface="Arial" panose="020B0604020202020204" pitchFamily="34" charset="0"/>
                    <a:cs typeface="Arial" panose="020B0604020202020204" pitchFamily="34" charset="0"/>
                  </a:rPr>
                  <a:t>Highest Academic Degree Earned</a:t>
                </a:r>
              </a:p>
            </c:rich>
          </c:tx>
          <c:layout>
            <c:manualLayout>
              <c:xMode val="edge"/>
              <c:yMode val="edge"/>
              <c:x val="0.40580272283530638"/>
              <c:y val="0.8615965056476477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750884640"/>
        <c:crosses val="autoZero"/>
        <c:auto val="1"/>
        <c:lblAlgn val="ctr"/>
        <c:lblOffset val="100"/>
        <c:noMultiLvlLbl val="0"/>
      </c:catAx>
      <c:valAx>
        <c:axId val="75088464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0882288"/>
        <c:crosses val="autoZero"/>
        <c:crossBetween val="between"/>
      </c:valAx>
      <c:spPr>
        <a:noFill/>
        <a:ln>
          <a:noFill/>
        </a:ln>
        <a:effectLst/>
      </c:spPr>
    </c:plotArea>
    <c:legend>
      <c:legendPos val="b"/>
      <c:layout>
        <c:manualLayout>
          <c:xMode val="edge"/>
          <c:yMode val="edge"/>
          <c:x val="7.7695019973873278E-2"/>
          <c:y val="0.92064266590227195"/>
          <c:w val="0.89999995973658065"/>
          <c:h val="7.9357312597146693E-2"/>
        </c:manualLayout>
      </c:layout>
      <c:overlay val="0"/>
      <c:spPr>
        <a:noFill/>
        <a:ln>
          <a:noFill/>
        </a:ln>
        <a:effectLst>
          <a:outerShdw blurRad="50800" dist="50800" dir="5400000" sx="7000" sy="7000" algn="ctr" rotWithShape="0">
            <a:srgbClr val="000000">
              <a:alpha val="43137"/>
            </a:srgbClr>
          </a:outerShdw>
        </a:effectLst>
      </c:spPr>
      <c:txPr>
        <a:bodyPr rot="0" spcFirstLastPara="1" vertOverflow="ellipsis" vert="horz" wrap="square" anchor="ctr" anchorCtr="1"/>
        <a:lstStyle/>
        <a:p>
          <a:pPr>
            <a:defRPr sz="1600" b="0" i="0" u="none" strike="noStrike" kern="1200" baseline="1000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1281358010210593E-2"/>
          <c:y val="2.4948889175201345E-2"/>
          <c:w val="0.93881813387844337"/>
          <c:h val="0.7640694602732353"/>
        </c:manualLayout>
      </c:layout>
      <c:barChart>
        <c:barDir val="bar"/>
        <c:grouping val="percentStacked"/>
        <c:varyColors val="0"/>
        <c:ser>
          <c:idx val="1"/>
          <c:order val="1"/>
          <c:tx>
            <c:strRef>
              <c:f>'Fig12a-c'!$B$35</c:f>
              <c:strCache>
                <c:ptCount val="1"/>
                <c:pt idx="0">
                  <c:v>Instructor</c:v>
                </c:pt>
              </c:strCache>
            </c:strRef>
          </c:tx>
          <c:spPr>
            <a:solidFill>
              <a:srgbClr val="0070C0"/>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9764-4C7E-9E08-3495B5D621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'Fig12a-c'!$C$35</c:f>
              <c:numCache>
                <c:formatCode>0.0%</c:formatCode>
                <c:ptCount val="1"/>
                <c:pt idx="0">
                  <c:v>0.47555129434324067</c:v>
                </c:pt>
              </c:numCache>
            </c:numRef>
          </c:val>
          <c:extLst>
            <c:ext xmlns:c16="http://schemas.microsoft.com/office/drawing/2014/chart" uri="{C3380CC4-5D6E-409C-BE32-E72D297353CC}">
              <c16:uniqueId val="{00000003-9764-4C7E-9E08-3495B5D62116}"/>
            </c:ext>
          </c:extLst>
        </c:ser>
        <c:ser>
          <c:idx val="2"/>
          <c:order val="2"/>
          <c:tx>
            <c:strRef>
              <c:f>'Fig12a-c'!$B$36</c:f>
              <c:strCache>
                <c:ptCount val="1"/>
                <c:pt idx="0">
                  <c:v>Clinical instructor</c:v>
                </c:pt>
              </c:strCache>
            </c:strRef>
          </c:tx>
          <c:spPr>
            <a:solidFill>
              <a:srgbClr val="F26522"/>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9764-4C7E-9E08-3495B5D621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'Fig12a-c'!$C$36</c:f>
              <c:numCache>
                <c:formatCode>0.0%</c:formatCode>
                <c:ptCount val="1"/>
                <c:pt idx="0">
                  <c:v>0.22818791946308725</c:v>
                </c:pt>
              </c:numCache>
            </c:numRef>
          </c:val>
          <c:extLst>
            <c:ext xmlns:c16="http://schemas.microsoft.com/office/drawing/2014/chart" uri="{C3380CC4-5D6E-409C-BE32-E72D297353CC}">
              <c16:uniqueId val="{00000005-9764-4C7E-9E08-3495B5D62116}"/>
            </c:ext>
          </c:extLst>
        </c:ser>
        <c:ser>
          <c:idx val="4"/>
          <c:order val="3"/>
          <c:tx>
            <c:strRef>
              <c:f>'Fig12a-c'!$B$37</c:f>
              <c:strCache>
                <c:ptCount val="1"/>
                <c:pt idx="0">
                  <c:v>Professor</c:v>
                </c:pt>
              </c:strCache>
            </c:strRef>
          </c:tx>
          <c:spPr>
            <a:solidFill>
              <a:srgbClr val="339933"/>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9764-4C7E-9E08-3495B5D621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'Fig12a-c'!$C$37</c:f>
              <c:numCache>
                <c:formatCode>0.0%</c:formatCode>
                <c:ptCount val="1"/>
                <c:pt idx="0">
                  <c:v>8.9165867689357622E-2</c:v>
                </c:pt>
              </c:numCache>
            </c:numRef>
          </c:val>
          <c:extLst>
            <c:ext xmlns:c16="http://schemas.microsoft.com/office/drawing/2014/chart" uri="{C3380CC4-5D6E-409C-BE32-E72D297353CC}">
              <c16:uniqueId val="{00000007-9764-4C7E-9E08-3495B5D62116}"/>
            </c:ext>
          </c:extLst>
        </c:ser>
        <c:ser>
          <c:idx val="5"/>
          <c:order val="4"/>
          <c:tx>
            <c:strRef>
              <c:f>'Fig12a-c'!$B$38</c:f>
              <c:strCache>
                <c:ptCount val="1"/>
                <c:pt idx="0">
                  <c:v>Associate professor</c:v>
                </c:pt>
              </c:strCache>
            </c:strRef>
          </c:tx>
          <c:spPr>
            <a:solidFill>
              <a:srgbClr val="993365"/>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9764-4C7E-9E08-3495B5D621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'Fig12a-c'!$C$38</c:f>
              <c:numCache>
                <c:formatCode>0.0%</c:formatCode>
                <c:ptCount val="1"/>
                <c:pt idx="0">
                  <c:v>6.9031639501438161E-2</c:v>
                </c:pt>
              </c:numCache>
            </c:numRef>
          </c:val>
          <c:extLst>
            <c:ext xmlns:c16="http://schemas.microsoft.com/office/drawing/2014/chart" uri="{C3380CC4-5D6E-409C-BE32-E72D297353CC}">
              <c16:uniqueId val="{00000009-9764-4C7E-9E08-3495B5D62116}"/>
            </c:ext>
          </c:extLst>
        </c:ser>
        <c:ser>
          <c:idx val="3"/>
          <c:order val="5"/>
          <c:tx>
            <c:strRef>
              <c:f>'Fig12a-c'!$B$39</c:f>
              <c:strCache>
                <c:ptCount val="1"/>
                <c:pt idx="0">
                  <c:v>Assistant professor</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'Fig12a-c'!$C$39</c:f>
              <c:numCache>
                <c:formatCode>0.0%</c:formatCode>
                <c:ptCount val="1"/>
                <c:pt idx="0">
                  <c:v>6.6155321188878236E-2</c:v>
                </c:pt>
              </c:numCache>
            </c:numRef>
          </c:val>
          <c:extLst>
            <c:ext xmlns:c16="http://schemas.microsoft.com/office/drawing/2014/chart" uri="{C3380CC4-5D6E-409C-BE32-E72D297353CC}">
              <c16:uniqueId val="{00000006-3628-48BB-9536-ACD77215583A}"/>
            </c:ext>
          </c:extLst>
        </c:ser>
        <c:ser>
          <c:idx val="6"/>
          <c:order val="6"/>
          <c:tx>
            <c:strRef>
              <c:f>'Fig12a-c'!$B$40</c:f>
              <c:strCache>
                <c:ptCount val="1"/>
                <c:pt idx="0">
                  <c:v>Other</c:v>
                </c:pt>
              </c:strCache>
            </c:strRef>
          </c:tx>
          <c:spPr>
            <a:solidFill>
              <a:srgbClr val="7F777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'Fig12a-c'!$C$40</c:f>
              <c:numCache>
                <c:formatCode>0.0%</c:formatCode>
                <c:ptCount val="1"/>
                <c:pt idx="0">
                  <c:v>7.1907957813998086E-2</c:v>
                </c:pt>
              </c:numCache>
            </c:numRef>
          </c:val>
          <c:extLst>
            <c:ext xmlns:c16="http://schemas.microsoft.com/office/drawing/2014/chart" uri="{C3380CC4-5D6E-409C-BE32-E72D297353CC}">
              <c16:uniqueId val="{00000007-3628-48BB-9536-ACD77215583A}"/>
            </c:ext>
          </c:extLst>
        </c:ser>
        <c:dLbls>
          <c:dLblPos val="inEnd"/>
          <c:showLegendKey val="0"/>
          <c:showVal val="1"/>
          <c:showCatName val="0"/>
          <c:showSerName val="0"/>
          <c:showPercent val="0"/>
          <c:showBubbleSize val="0"/>
        </c:dLbls>
        <c:gapWidth val="100"/>
        <c:overlap val="100"/>
        <c:axId val="680621976"/>
        <c:axId val="680620800"/>
        <c:extLst>
          <c:ext xmlns:c15="http://schemas.microsoft.com/office/drawing/2012/chart" uri="{02D57815-91ED-43cb-92C2-25804820EDAC}">
            <c15:filteredBarSeries>
              <c15:ser>
                <c:idx val="0"/>
                <c:order val="0"/>
                <c:tx>
                  <c:strRef>
                    <c:extLst>
                      <c:ext uri="{02D57815-91ED-43cb-92C2-25804820EDAC}">
                        <c15:formulaRef>
                          <c15:sqref>'Fig12a-c'!$B$34</c15:sqref>
                        </c15:formulaRef>
                      </c:ext>
                    </c:extLst>
                    <c:strCache>
                      <c:ptCount val="1"/>
                      <c:pt idx="0">
                        <c:v>Academic Rank</c:v>
                      </c:pt>
                    </c:strCache>
                  </c:strRef>
                </c:tx>
                <c:spPr>
                  <a:solidFill>
                    <a:srgbClr val="0076BE"/>
                  </a:solidFill>
                  <a:ln>
                    <a:noFill/>
                  </a:ln>
                  <a:effectLst/>
                </c:spPr>
                <c:invertIfNegative val="0"/>
                <c:dLbls>
                  <c:dLbl>
                    <c:idx val="0"/>
                    <c:layout>
                      <c:manualLayout>
                        <c:x val="0"/>
                        <c:y val="-3.8390940095539535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0-9764-4C7E-9E08-3495B5D621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tx2">
                                <a:lumMod val="35000"/>
                                <a:lumOff val="65000"/>
                              </a:schemeClr>
                            </a:solidFill>
                          </a:ln>
                          <a:effectLst/>
                        </c:spPr>
                      </c15:leaderLines>
                    </c:ext>
                  </c:extLst>
                </c:dLbls>
                <c:val>
                  <c:numRef>
                    <c:extLst>
                      <c:ext uri="{02D57815-91ED-43cb-92C2-25804820EDAC}">
                        <c15:formulaRef>
                          <c15:sqref>'Fig12a-c'!$C$34</c15:sqref>
                        </c15:formulaRef>
                      </c:ext>
                    </c:extLst>
                    <c:numCache>
                      <c:formatCode>General</c:formatCode>
                      <c:ptCount val="1"/>
                    </c:numCache>
                  </c:numRef>
                </c:val>
                <c:extLst>
                  <c:ext xmlns:c16="http://schemas.microsoft.com/office/drawing/2014/chart" uri="{C3380CC4-5D6E-409C-BE32-E72D297353CC}">
                    <c16:uniqueId val="{00000001-9764-4C7E-9E08-3495B5D62116}"/>
                  </c:ext>
                </c:extLst>
              </c15:ser>
            </c15:filteredBarSeries>
          </c:ext>
        </c:extLst>
      </c:barChart>
      <c:catAx>
        <c:axId val="680621976"/>
        <c:scaling>
          <c:orientation val="minMax"/>
        </c:scaling>
        <c:delete val="1"/>
        <c:axPos val="l"/>
        <c:numFmt formatCode="General" sourceLinked="1"/>
        <c:majorTickMark val="none"/>
        <c:minorTickMark val="none"/>
        <c:tickLblPos val="nextTo"/>
        <c:crossAx val="680620800"/>
        <c:crosses val="autoZero"/>
        <c:auto val="1"/>
        <c:lblAlgn val="ctr"/>
        <c:lblOffset val="100"/>
        <c:noMultiLvlLbl val="0"/>
      </c:catAx>
      <c:valAx>
        <c:axId val="680620800"/>
        <c:scaling>
          <c:orientation val="minMax"/>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Faculty</a:t>
                </a:r>
                <a:r>
                  <a:rPr lang="en-US" baseline="0"/>
                  <a:t> Academic Rank</a:t>
                </a:r>
                <a:endParaRPr lang="en-US"/>
              </a:p>
            </c:rich>
          </c:tx>
          <c:layout>
            <c:manualLayout>
              <c:xMode val="edge"/>
              <c:yMode val="edge"/>
              <c:x val="0.41466654071073783"/>
              <c:y val="0.9055322838544414"/>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0621976"/>
        <c:crosses val="autoZero"/>
        <c:crossBetween val="between"/>
      </c:valAx>
      <c:spPr>
        <a:noFill/>
        <a:ln>
          <a:noFill/>
        </a:ln>
        <a:effectLst/>
      </c:spPr>
    </c:plotArea>
    <c:legend>
      <c:legendPos val="t"/>
      <c:layout>
        <c:manualLayout>
          <c:xMode val="edge"/>
          <c:yMode val="edge"/>
          <c:x val="5.4077450999697782E-2"/>
          <c:y val="8.4901096603713047E-2"/>
          <c:w val="0.89999993578783621"/>
          <c:h val="9.1447050157890508E-2"/>
        </c:manualLayout>
      </c:layout>
      <c:overlay val="0"/>
      <c:spPr>
        <a:noFill/>
        <a:ln>
          <a:noFill/>
        </a:ln>
        <a:effectLst>
          <a:outerShdw blurRad="50800" dist="50800" dir="5400000" sx="7000" sy="7000" algn="ctr" rotWithShape="0">
            <a:srgbClr val="000000">
              <a:alpha val="43137"/>
            </a:srgbClr>
          </a:outerShdw>
        </a:effectLst>
      </c:spPr>
      <c:txPr>
        <a:bodyPr rot="0" spcFirstLastPara="1" vertOverflow="ellipsis" vert="horz" wrap="square" anchor="ctr" anchorCtr="1"/>
        <a:lstStyle/>
        <a:p>
          <a:pPr rtl="0">
            <a:defRPr sz="1600" b="0" i="0" u="none" strike="noStrike" kern="1200" baseline="1000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76711141500241"/>
          <c:y val="9.7798737529809429E-2"/>
          <c:w val="0.34139869987841254"/>
          <c:h val="0.80440252494038111"/>
        </c:manualLayout>
      </c:layout>
      <c:doughnutChart>
        <c:varyColors val="1"/>
        <c:ser>
          <c:idx val="2"/>
          <c:order val="2"/>
          <c:dPt>
            <c:idx val="0"/>
            <c:bubble3D val="0"/>
            <c:spPr>
              <a:solidFill>
                <a:srgbClr val="0076BE"/>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40E-448D-A8E7-EA7385B4DB91}"/>
              </c:ext>
            </c:extLst>
          </c:dPt>
          <c:dPt>
            <c:idx val="1"/>
            <c:bubble3D val="0"/>
            <c:spPr>
              <a:solidFill>
                <a:srgbClr val="C8102E"/>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40E-448D-A8E7-EA7385B4DB91}"/>
              </c:ext>
            </c:extLst>
          </c:dPt>
          <c:dPt>
            <c:idx val="2"/>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40E-448D-A8E7-EA7385B4DB91}"/>
              </c:ext>
            </c:extLst>
          </c:dPt>
          <c:dPt>
            <c:idx val="3"/>
            <c:bubble3D val="0"/>
            <c:spPr>
              <a:solidFill>
                <a:srgbClr val="33993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40E-448D-A8E7-EA7385B4DB91}"/>
              </c:ext>
            </c:extLst>
          </c:dPt>
          <c:dPt>
            <c:idx val="4"/>
            <c:bubble3D val="0"/>
            <c:spPr>
              <a:solidFill>
                <a:srgbClr val="F2652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440E-448D-A8E7-EA7385B4DB91}"/>
              </c:ext>
            </c:extLst>
          </c:dPt>
          <c:dLbls>
            <c:dLbl>
              <c:idx val="0"/>
              <c:layout>
                <c:manualLayout>
                  <c:x val="-7.8390068810199956E-2"/>
                  <c:y val="-4.822146984447162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0E-448D-A8E7-EA7385B4DB91}"/>
                </c:ext>
              </c:extLst>
            </c:dLbl>
            <c:dLbl>
              <c:idx val="1"/>
              <c:layout>
                <c:manualLayout>
                  <c:x val="3.5204160983833707E-2"/>
                  <c:y val="-6.73886091376437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0E-448D-A8E7-EA7385B4DB91}"/>
                </c:ext>
              </c:extLst>
            </c:dLbl>
            <c:dLbl>
              <c:idx val="2"/>
              <c:layout>
                <c:manualLayout>
                  <c:x val="0.11019487043562901"/>
                  <c:y val="-2.11662431082753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40E-448D-A8E7-EA7385B4DB91}"/>
                </c:ext>
              </c:extLst>
            </c:dLbl>
            <c:dLbl>
              <c:idx val="3"/>
              <c:layout>
                <c:manualLayout>
                  <c:x val="7.6770755684212114E-2"/>
                  <c:y val="1.6044923765134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40E-448D-A8E7-EA7385B4DB91}"/>
                </c:ext>
              </c:extLst>
            </c:dLbl>
            <c:dLbl>
              <c:idx val="4"/>
              <c:layout>
                <c:manualLayout>
                  <c:x val="9.3103058482781956E-2"/>
                  <c:y val="0.14119532913318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40E-448D-A8E7-EA7385B4DB91}"/>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'Fig12a-c'!$C$62:$C$66</c:f>
              <c:strCache>
                <c:ptCount val="5"/>
                <c:pt idx="0">
                  <c:v>Dental assistant  </c:v>
                </c:pt>
                <c:pt idx="1">
                  <c:v>Dental hygienist</c:v>
                </c:pt>
                <c:pt idx="2">
                  <c:v>Both dental hygienist and dental assistant</c:v>
                </c:pt>
                <c:pt idx="3">
                  <c:v>Dentist</c:v>
                </c:pt>
                <c:pt idx="4">
                  <c:v>Other</c:v>
                </c:pt>
              </c:strCache>
            </c:strRef>
          </c:cat>
          <c:val>
            <c:numRef>
              <c:f>'Fig12a-c'!$F$62:$F$66</c:f>
              <c:numCache>
                <c:formatCode>0.0%</c:formatCode>
                <c:ptCount val="5"/>
                <c:pt idx="0">
                  <c:v>0.51198465963566631</c:v>
                </c:pt>
                <c:pt idx="1">
                  <c:v>0.11217641418983701</c:v>
                </c:pt>
                <c:pt idx="2">
                  <c:v>0.23777564717162034</c:v>
                </c:pt>
                <c:pt idx="3">
                  <c:v>0.11217641418983701</c:v>
                </c:pt>
                <c:pt idx="4">
                  <c:v>2.5886864813039309E-2</c:v>
                </c:pt>
              </c:numCache>
            </c:numRef>
          </c:val>
          <c:extLst>
            <c:ext xmlns:c16="http://schemas.microsoft.com/office/drawing/2014/chart" uri="{C3380CC4-5D6E-409C-BE32-E72D297353CC}">
              <c16:uniqueId val="{0000000A-440E-448D-A8E7-EA7385B4DB91}"/>
            </c:ext>
          </c:extLst>
        </c:ser>
        <c:dLbls>
          <c:showLegendKey val="0"/>
          <c:showVal val="0"/>
          <c:showCatName val="0"/>
          <c:showSerName val="0"/>
          <c:showPercent val="1"/>
          <c:showBubbleSize val="0"/>
          <c:showLeaderLines val="1"/>
        </c:dLbls>
        <c:firstSliceAng val="176"/>
        <c:holeSize val="5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440E-448D-A8E7-EA7385B4DB9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440E-448D-A8E7-EA7385B4DB9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440E-448D-A8E7-EA7385B4DB9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440E-448D-A8E7-EA7385B4DB9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440E-448D-A8E7-EA7385B4DB9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'Fig12a-c'!$C$62:$C$66</c15:sqref>
                        </c15:formulaRef>
                      </c:ext>
                    </c:extLst>
                    <c:strCache>
                      <c:ptCount val="5"/>
                      <c:pt idx="0">
                        <c:v>Dental assistant  </c:v>
                      </c:pt>
                      <c:pt idx="1">
                        <c:v>Dental hygienist</c:v>
                      </c:pt>
                      <c:pt idx="2">
                        <c:v>Both dental hygienist and dental assistant</c:v>
                      </c:pt>
                      <c:pt idx="3">
                        <c:v>Dentist</c:v>
                      </c:pt>
                      <c:pt idx="4">
                        <c:v>Other</c:v>
                      </c:pt>
                    </c:strCache>
                  </c:strRef>
                </c:cat>
                <c:val>
                  <c:numRef>
                    <c:extLst>
                      <c:ext uri="{02D57815-91ED-43cb-92C2-25804820EDAC}">
                        <c15:formulaRef>
                          <c15:sqref>'Fig12a-c'!$D$62:$D$66</c15:sqref>
                        </c15:formulaRef>
                      </c:ext>
                    </c:extLst>
                    <c:numCache>
                      <c:formatCode>General</c:formatCode>
                      <c:ptCount val="5"/>
                    </c:numCache>
                  </c:numRef>
                </c:val>
                <c:extLst>
                  <c:ext xmlns:c16="http://schemas.microsoft.com/office/drawing/2014/chart" uri="{C3380CC4-5D6E-409C-BE32-E72D297353CC}">
                    <c16:uniqueId val="{00000015-440E-448D-A8E7-EA7385B4DB91}"/>
                  </c:ext>
                </c:extLst>
              </c15:ser>
            </c15:filteredPieSeries>
            <c15:filteredPieSeries>
              <c15:ser>
                <c:idx val="1"/>
                <c:order val="1"/>
                <c:dPt>
                  <c:idx val="0"/>
                  <c:bubble3D val="0"/>
                  <c:spPr>
                    <a:solidFill>
                      <a:schemeClr val="accent1"/>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440E-448D-A8E7-EA7385B4DB91}"/>
                    </c:ext>
                  </c:extLst>
                </c:dPt>
                <c:dPt>
                  <c:idx val="1"/>
                  <c:bubble3D val="0"/>
                  <c:spPr>
                    <a:solidFill>
                      <a:schemeClr val="accent2"/>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440E-448D-A8E7-EA7385B4DB91}"/>
                    </c:ext>
                  </c:extLst>
                </c:dPt>
                <c:dPt>
                  <c:idx val="2"/>
                  <c:bubble3D val="0"/>
                  <c:spPr>
                    <a:solidFill>
                      <a:schemeClr val="accent3"/>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B-440E-448D-A8E7-EA7385B4DB91}"/>
                    </c:ext>
                  </c:extLst>
                </c:dPt>
                <c:dPt>
                  <c:idx val="3"/>
                  <c:bubble3D val="0"/>
                  <c:spPr>
                    <a:solidFill>
                      <a:schemeClr val="accent4"/>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D-440E-448D-A8E7-EA7385B4DB91}"/>
                    </c:ext>
                  </c:extLst>
                </c:dPt>
                <c:dPt>
                  <c:idx val="4"/>
                  <c:bubble3D val="0"/>
                  <c:spPr>
                    <a:solidFill>
                      <a:schemeClr val="accent5"/>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F-440E-448D-A8E7-EA7385B4DB9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'Fig12a-c'!$C$62:$C$66</c15:sqref>
                        </c15:formulaRef>
                      </c:ext>
                    </c:extLst>
                    <c:strCache>
                      <c:ptCount val="5"/>
                      <c:pt idx="0">
                        <c:v>Dental assistant  </c:v>
                      </c:pt>
                      <c:pt idx="1">
                        <c:v>Dental hygienist</c:v>
                      </c:pt>
                      <c:pt idx="2">
                        <c:v>Both dental hygienist and dental assistant</c:v>
                      </c:pt>
                      <c:pt idx="3">
                        <c:v>Dentist</c:v>
                      </c:pt>
                      <c:pt idx="4">
                        <c:v>Other</c:v>
                      </c:pt>
                    </c:strCache>
                  </c:strRef>
                </c:cat>
                <c:val>
                  <c:numRef>
                    <c:extLst xmlns:c15="http://schemas.microsoft.com/office/drawing/2012/chart">
                      <c:ext xmlns:c15="http://schemas.microsoft.com/office/drawing/2012/chart" uri="{02D57815-91ED-43cb-92C2-25804820EDAC}">
                        <c15:formulaRef>
                          <c15:sqref>'Fig12a-c'!$E$62:$E$66</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20-440E-448D-A8E7-EA7385B4DB91}"/>
                  </c:ext>
                </c:extLst>
              </c15:ser>
            </c15:filteredPieSeries>
          </c:ext>
        </c:extLst>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10225730906139E-2"/>
          <c:y val="5.6149752114319045E-2"/>
          <c:w val="0.85029896091755652"/>
          <c:h val="0.73113220873432483"/>
        </c:manualLayout>
      </c:layout>
      <c:barChart>
        <c:barDir val="col"/>
        <c:grouping val="clustered"/>
        <c:varyColors val="0"/>
        <c:ser>
          <c:idx val="0"/>
          <c:order val="0"/>
          <c:tx>
            <c:strRef>
              <c:f>'Fig1a-c'!$D$70</c:f>
              <c:strCache>
                <c:ptCount val="1"/>
                <c:pt idx="0">
                  <c:v>First-year capacity</c:v>
                </c:pt>
              </c:strCache>
            </c:strRef>
          </c:tx>
          <c:spPr>
            <a:solidFill>
              <a:srgbClr val="993365"/>
            </a:solidFill>
          </c:spPr>
          <c:invertIfNegative val="0"/>
          <c:dLbls>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'Fig1a-c'!$C$71:$C$81</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'Fig1a-c'!$D$71:$D$81</c:f>
              <c:numCache>
                <c:formatCode>General</c:formatCode>
                <c:ptCount val="11"/>
                <c:pt idx="0">
                  <c:v>555</c:v>
                </c:pt>
                <c:pt idx="1">
                  <c:v>551</c:v>
                </c:pt>
                <c:pt idx="2">
                  <c:v>559</c:v>
                </c:pt>
                <c:pt idx="3">
                  <c:v>472</c:v>
                </c:pt>
                <c:pt idx="4">
                  <c:v>487</c:v>
                </c:pt>
                <c:pt idx="5">
                  <c:v>455</c:v>
                </c:pt>
                <c:pt idx="6">
                  <c:v>446</c:v>
                </c:pt>
                <c:pt idx="7">
                  <c:v>449</c:v>
                </c:pt>
                <c:pt idx="8">
                  <c:v>451</c:v>
                </c:pt>
                <c:pt idx="9">
                  <c:v>447</c:v>
                </c:pt>
                <c:pt idx="10">
                  <c:v>401</c:v>
                </c:pt>
              </c:numCache>
            </c:numRef>
          </c:val>
          <c:extLst>
            <c:ext xmlns:c16="http://schemas.microsoft.com/office/drawing/2014/chart" uri="{C3380CC4-5D6E-409C-BE32-E72D297353CC}">
              <c16:uniqueId val="{00000000-32A8-42A8-8161-C849DBBA7A64}"/>
            </c:ext>
          </c:extLst>
        </c:ser>
        <c:ser>
          <c:idx val="1"/>
          <c:order val="1"/>
          <c:tx>
            <c:strRef>
              <c:f>'Fig1a-c'!$E$70</c:f>
              <c:strCache>
                <c:ptCount val="1"/>
                <c:pt idx="0">
                  <c:v>First-year enrollment</c:v>
                </c:pt>
              </c:strCache>
            </c:strRef>
          </c:tx>
          <c:spPr>
            <a:solidFill>
              <a:srgbClr val="009999"/>
            </a:solidFill>
          </c:spPr>
          <c:invertIfNegative val="0"/>
          <c:dLbls>
            <c:dLbl>
              <c:idx val="0"/>
              <c:layout>
                <c:manualLayout>
                  <c:x val="6.95047784535178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A8-42A8-8161-C849DBBA7A64}"/>
                </c:ext>
              </c:extLst>
            </c:dLbl>
            <c:dLbl>
              <c:idx val="1"/>
              <c:layout>
                <c:manualLayout>
                  <c:x val="1.0144927536231882E-2"/>
                  <c:y val="9.61513224308507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A8-42A8-8161-C849DBBA7A64}"/>
                </c:ext>
              </c:extLst>
            </c:dLbl>
            <c:dLbl>
              <c:idx val="2"/>
              <c:layout>
                <c:manualLayout>
                  <c:x val="9.2894247594049895E-3"/>
                  <c:y val="3.2051983085447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A8-42A8-8161-C849DBBA7A64}"/>
                </c:ext>
              </c:extLst>
            </c:dLbl>
            <c:dLbl>
              <c:idx val="3"/>
              <c:layout>
                <c:manualLayout>
                  <c:x val="8.6956521739131546E-3"/>
                  <c:y val="6.41025641025643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A8-42A8-8161-C849DBBA7A64}"/>
                </c:ext>
              </c:extLst>
            </c:dLbl>
            <c:dLbl>
              <c:idx val="4"/>
              <c:layout>
                <c:manualLayout>
                  <c:x val="6.9504778453518675E-3"/>
                  <c:y val="-2.98284862043251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A8-42A8-8161-C849DBBA7A64}"/>
                </c:ext>
              </c:extLst>
            </c:dLbl>
            <c:dLbl>
              <c:idx val="5"/>
              <c:layout>
                <c:manualLayout>
                  <c:x val="3.4662087742940925E-3"/>
                  <c:y val="2.8935185185185184E-3"/>
                </c:manualLayout>
              </c:layout>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A8-42A8-8161-C849DBBA7A64}"/>
                </c:ext>
              </c:extLst>
            </c:dLbl>
            <c:dLbl>
              <c:idx val="6"/>
              <c:layout>
                <c:manualLayout>
                  <c:x val="6.9504778453518675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A8-42A8-8161-C849DBBA7A64}"/>
                </c:ext>
              </c:extLst>
            </c:dLbl>
            <c:dLbl>
              <c:idx val="7"/>
              <c:layout>
                <c:manualLayout>
                  <c:x val="6.9504778453518675E-3"/>
                  <c:y val="5.7870370370370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A8-42A8-8161-C849DBBA7A64}"/>
                </c:ext>
              </c:extLst>
            </c:dLbl>
            <c:dLbl>
              <c:idx val="9"/>
              <c:layout>
                <c:manualLayout>
                  <c:x val="3.4752389226759338E-3"/>
                  <c:y val="-2.89351851851851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A8-42A8-8161-C849DBBA7A64}"/>
                </c:ext>
              </c:extLst>
            </c:dLbl>
            <c:numFmt formatCode="#,##0" sourceLinked="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'Fig1a-c'!$C$71:$C$81</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'Fig1a-c'!$E$71:$E$81</c:f>
              <c:numCache>
                <c:formatCode>General</c:formatCode>
                <c:ptCount val="11"/>
                <c:pt idx="0">
                  <c:v>435</c:v>
                </c:pt>
                <c:pt idx="1">
                  <c:v>402</c:v>
                </c:pt>
                <c:pt idx="2">
                  <c:v>320</c:v>
                </c:pt>
                <c:pt idx="3">
                  <c:v>303</c:v>
                </c:pt>
                <c:pt idx="4">
                  <c:v>324</c:v>
                </c:pt>
                <c:pt idx="5">
                  <c:v>303</c:v>
                </c:pt>
                <c:pt idx="6">
                  <c:v>319</c:v>
                </c:pt>
                <c:pt idx="7">
                  <c:v>313</c:v>
                </c:pt>
                <c:pt idx="8">
                  <c:v>253</c:v>
                </c:pt>
                <c:pt idx="9">
                  <c:v>263</c:v>
                </c:pt>
                <c:pt idx="10">
                  <c:v>223</c:v>
                </c:pt>
              </c:numCache>
            </c:numRef>
          </c:val>
          <c:extLst>
            <c:ext xmlns:c16="http://schemas.microsoft.com/office/drawing/2014/chart" uri="{C3380CC4-5D6E-409C-BE32-E72D297353CC}">
              <c16:uniqueId val="{0000000A-32A8-42A8-8161-C849DBBA7A64}"/>
            </c:ext>
          </c:extLst>
        </c:ser>
        <c:dLbls>
          <c:showLegendKey val="0"/>
          <c:showVal val="0"/>
          <c:showCatName val="0"/>
          <c:showSerName val="0"/>
          <c:showPercent val="0"/>
          <c:showBubbleSize val="0"/>
        </c:dLbls>
        <c:gapWidth val="50"/>
        <c:axId val="374286104"/>
        <c:axId val="374288064"/>
      </c:barChart>
      <c:lineChart>
        <c:grouping val="standard"/>
        <c:varyColors val="0"/>
        <c:ser>
          <c:idx val="2"/>
          <c:order val="2"/>
          <c:tx>
            <c:strRef>
              <c:f>'Fig1a-c'!$F$70</c:f>
              <c:strCache>
                <c:ptCount val="1"/>
                <c:pt idx="0">
                  <c:v>Number of Programs</c:v>
                </c:pt>
              </c:strCache>
            </c:strRef>
          </c:tx>
          <c:spPr>
            <a:ln>
              <a:solidFill>
                <a:srgbClr val="FFC000"/>
              </a:solidFill>
            </a:ln>
          </c:spPr>
          <c:marker>
            <c:symbol val="circle"/>
            <c:size val="9"/>
            <c:spPr>
              <a:solidFill>
                <a:srgbClr val="FFC000">
                  <a:alpha val="99000"/>
                </a:srgbClr>
              </a:solidFill>
              <a:ln>
                <a:noFill/>
              </a:ln>
            </c:spPr>
          </c:marker>
          <c:dLbls>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'Fig1a-c'!$C$71:$C$81</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'Fig1a-c'!$F$71:$F$81</c:f>
              <c:numCache>
                <c:formatCode>General</c:formatCode>
                <c:ptCount val="11"/>
                <c:pt idx="0">
                  <c:v>19</c:v>
                </c:pt>
                <c:pt idx="1">
                  <c:v>19</c:v>
                </c:pt>
                <c:pt idx="2">
                  <c:v>19</c:v>
                </c:pt>
                <c:pt idx="3">
                  <c:v>17</c:v>
                </c:pt>
                <c:pt idx="4">
                  <c:v>17</c:v>
                </c:pt>
                <c:pt idx="5">
                  <c:v>15</c:v>
                </c:pt>
                <c:pt idx="6">
                  <c:v>14</c:v>
                </c:pt>
                <c:pt idx="7">
                  <c:v>14</c:v>
                </c:pt>
                <c:pt idx="8">
                  <c:v>13</c:v>
                </c:pt>
                <c:pt idx="9">
                  <c:v>13</c:v>
                </c:pt>
                <c:pt idx="10">
                  <c:v>13</c:v>
                </c:pt>
              </c:numCache>
            </c:numRef>
          </c:val>
          <c:smooth val="0"/>
          <c:extLst>
            <c:ext xmlns:c16="http://schemas.microsoft.com/office/drawing/2014/chart" uri="{C3380CC4-5D6E-409C-BE32-E72D297353CC}">
              <c16:uniqueId val="{0000000B-32A8-42A8-8161-C849DBBA7A64}"/>
            </c:ext>
          </c:extLst>
        </c:ser>
        <c:dLbls>
          <c:showLegendKey val="0"/>
          <c:showVal val="0"/>
          <c:showCatName val="0"/>
          <c:showSerName val="0"/>
          <c:showPercent val="0"/>
          <c:showBubbleSize val="0"/>
        </c:dLbls>
        <c:marker val="1"/>
        <c:smooth val="0"/>
        <c:axId val="374288456"/>
        <c:axId val="374287672"/>
      </c:lineChart>
      <c:catAx>
        <c:axId val="374286104"/>
        <c:scaling>
          <c:orientation val="minMax"/>
        </c:scaling>
        <c:delete val="0"/>
        <c:axPos val="b"/>
        <c:numFmt formatCode="General" sourceLinked="0"/>
        <c:majorTickMark val="out"/>
        <c:minorTickMark val="none"/>
        <c:tickLblPos val="nextTo"/>
        <c:txPr>
          <a:bodyPr/>
          <a:lstStyle/>
          <a:p>
            <a:pPr>
              <a:defRPr sz="1100" b="1"/>
            </a:pPr>
            <a:endParaRPr lang="en-US"/>
          </a:p>
        </c:txPr>
        <c:crossAx val="374288064"/>
        <c:crosses val="autoZero"/>
        <c:auto val="1"/>
        <c:lblAlgn val="ctr"/>
        <c:lblOffset val="100"/>
        <c:noMultiLvlLbl val="0"/>
      </c:catAx>
      <c:valAx>
        <c:axId val="374288064"/>
        <c:scaling>
          <c:orientation val="minMax"/>
          <c:max val="600"/>
        </c:scaling>
        <c:delete val="0"/>
        <c:axPos val="l"/>
        <c:majorGridlines>
          <c:spPr>
            <a:ln>
              <a:solidFill>
                <a:schemeClr val="bg1"/>
              </a:solidFill>
            </a:ln>
          </c:spPr>
        </c:majorGridlines>
        <c:title>
          <c:tx>
            <c:rich>
              <a:bodyPr rot="-5400000" vert="horz"/>
              <a:lstStyle/>
              <a:p>
                <a:pPr>
                  <a:defRPr/>
                </a:pPr>
                <a:r>
                  <a:rPr lang="en-US"/>
                  <a:t>Capacity / Enrollment</a:t>
                </a:r>
              </a:p>
            </c:rich>
          </c:tx>
          <c:layout>
            <c:manualLayout>
              <c:xMode val="edge"/>
              <c:yMode val="edge"/>
              <c:x val="9.3287948381452334E-3"/>
              <c:y val="0.25434027777777779"/>
            </c:manualLayout>
          </c:layout>
          <c:overlay val="0"/>
        </c:title>
        <c:numFmt formatCode="#,##0" sourceLinked="0"/>
        <c:majorTickMark val="out"/>
        <c:minorTickMark val="none"/>
        <c:tickLblPos val="nextTo"/>
        <c:crossAx val="374286104"/>
        <c:crosses val="autoZero"/>
        <c:crossBetween val="between"/>
        <c:majorUnit val="100"/>
      </c:valAx>
      <c:valAx>
        <c:axId val="374287672"/>
        <c:scaling>
          <c:orientation val="minMax"/>
          <c:max val="100"/>
        </c:scaling>
        <c:delete val="0"/>
        <c:axPos val="r"/>
        <c:title>
          <c:tx>
            <c:rich>
              <a:bodyPr rot="5400000" vert="horz"/>
              <a:lstStyle/>
              <a:p>
                <a:pPr>
                  <a:defRPr/>
                </a:pPr>
                <a:r>
                  <a:rPr lang="en-US"/>
                  <a:t>Number</a:t>
                </a:r>
                <a:r>
                  <a:rPr lang="en-US" baseline="0"/>
                  <a:t> of Programs</a:t>
                </a:r>
                <a:endParaRPr lang="en-US"/>
              </a:p>
            </c:rich>
          </c:tx>
          <c:layout>
            <c:manualLayout>
              <c:xMode val="edge"/>
              <c:yMode val="edge"/>
              <c:x val="0.97274567899613051"/>
              <c:y val="0.34367944969200642"/>
            </c:manualLayout>
          </c:layout>
          <c:overlay val="0"/>
        </c:title>
        <c:numFmt formatCode="#,##0" sourceLinked="0"/>
        <c:majorTickMark val="out"/>
        <c:minorTickMark val="none"/>
        <c:tickLblPos val="nextTo"/>
        <c:crossAx val="374288456"/>
        <c:crosses val="max"/>
        <c:crossBetween val="between"/>
        <c:majorUnit val="20"/>
      </c:valAx>
      <c:catAx>
        <c:axId val="374288456"/>
        <c:scaling>
          <c:orientation val="minMax"/>
        </c:scaling>
        <c:delete val="1"/>
        <c:axPos val="b"/>
        <c:numFmt formatCode="General" sourceLinked="1"/>
        <c:majorTickMark val="out"/>
        <c:minorTickMark val="none"/>
        <c:tickLblPos val="none"/>
        <c:crossAx val="374287672"/>
        <c:crosses val="autoZero"/>
        <c:auto val="1"/>
        <c:lblAlgn val="ctr"/>
        <c:lblOffset val="100"/>
        <c:noMultiLvlLbl val="0"/>
      </c:cat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plotArea>
    <c:legend>
      <c:legendPos val="b"/>
      <c:layout>
        <c:manualLayout>
          <c:xMode val="edge"/>
          <c:yMode val="edge"/>
          <c:x val="0.26632507165970021"/>
          <c:y val="0.89275686242344721"/>
          <c:w val="0.46966663021289007"/>
          <c:h val="6.3840359798775156E-2"/>
        </c:manualLayout>
      </c:layout>
      <c:overlay val="0"/>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c:spPr>
    </c:legend>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c:spPr>
  <c:txPr>
    <a:bodyPr/>
    <a:lstStyle/>
    <a:p>
      <a:pPr>
        <a:defRPr>
          <a:latin typeface="Arial" pitchFamily="34" charset="0"/>
          <a:cs typeface="Arial"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Dental Hygiene</a:t>
            </a:r>
          </a:p>
          <a:p>
            <a:pPr>
              <a:defRPr sz="1200"/>
            </a:pPr>
            <a:r>
              <a:rPr lang="en-US" sz="1200" b="0">
                <a:solidFill>
                  <a:sysClr val="windowText" lastClr="000000"/>
                </a:solidFill>
                <a:latin typeface="Arial" panose="020B0604020202020204" pitchFamily="34" charset="0"/>
                <a:cs typeface="Arial" panose="020B0604020202020204" pitchFamily="34" charset="0"/>
              </a:rPr>
              <a:t>n=332 programs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009999"/>
              </a:solidFill>
              <a:ln w="19050">
                <a:noFill/>
              </a:ln>
              <a:effectLst/>
            </c:spPr>
            <c:extLst>
              <c:ext xmlns:c16="http://schemas.microsoft.com/office/drawing/2014/chart" uri="{C3380CC4-5D6E-409C-BE32-E72D297353CC}">
                <c16:uniqueId val="{00000001-7C65-41F0-BC89-FB8688833DE6}"/>
              </c:ext>
            </c:extLst>
          </c:dPt>
          <c:dPt>
            <c:idx val="1"/>
            <c:bubble3D val="0"/>
            <c:spPr>
              <a:solidFill>
                <a:srgbClr val="993365"/>
              </a:solidFill>
              <a:ln w="19050">
                <a:noFill/>
              </a:ln>
              <a:effectLst/>
            </c:spPr>
            <c:extLst>
              <c:ext xmlns:c16="http://schemas.microsoft.com/office/drawing/2014/chart" uri="{C3380CC4-5D6E-409C-BE32-E72D297353CC}">
                <c16:uniqueId val="{00000003-7C65-41F0-BC89-FB8688833DE6}"/>
              </c:ext>
            </c:extLst>
          </c:dPt>
          <c:dPt>
            <c:idx val="2"/>
            <c:bubble3D val="0"/>
            <c:spPr>
              <a:solidFill>
                <a:srgbClr val="A5A5A5"/>
              </a:solidFill>
              <a:ln w="19050">
                <a:noFill/>
              </a:ln>
              <a:effectLst/>
            </c:spPr>
            <c:extLst>
              <c:ext xmlns:c16="http://schemas.microsoft.com/office/drawing/2014/chart" uri="{C3380CC4-5D6E-409C-BE32-E72D297353CC}">
                <c16:uniqueId val="{00000005-7C65-41F0-BC89-FB8688833DE6}"/>
              </c:ext>
            </c:extLst>
          </c:dPt>
          <c:dPt>
            <c:idx val="3"/>
            <c:bubble3D val="0"/>
            <c:spPr>
              <a:solidFill>
                <a:srgbClr val="FFC000"/>
              </a:solidFill>
              <a:ln w="19050">
                <a:noFill/>
              </a:ln>
              <a:effectLst/>
            </c:spPr>
            <c:extLst>
              <c:ext xmlns:c16="http://schemas.microsoft.com/office/drawing/2014/chart" uri="{C3380CC4-5D6E-409C-BE32-E72D297353CC}">
                <c16:uniqueId val="{00000007-7C65-41F0-BC89-FB8688833DE6}"/>
              </c:ext>
            </c:extLst>
          </c:dPt>
          <c:dLbls>
            <c:dLbl>
              <c:idx val="0"/>
              <c:layout>
                <c:manualLayout>
                  <c:x val="5.9898156155530617E-2"/>
                  <c:y val="0.13305266158626447"/>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5833963443070524E-2"/>
                      <c:h val="7.530576503027539E-2"/>
                    </c:manualLayout>
                  </c15:layout>
                </c:ext>
                <c:ext xmlns:c16="http://schemas.microsoft.com/office/drawing/2014/chart" uri="{C3380CC4-5D6E-409C-BE32-E72D297353CC}">
                  <c16:uniqueId val="{00000001-7C65-41F0-BC89-FB8688833DE6}"/>
                </c:ext>
              </c:extLst>
            </c:dLbl>
            <c:dLbl>
              <c:idx val="1"/>
              <c:layout>
                <c:manualLayout>
                  <c:x val="-8.8649271110185446E-2"/>
                  <c:y val="-0.119682076813865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65-41F0-BC89-FB8688833DE6}"/>
                </c:ext>
              </c:extLst>
            </c:dLbl>
            <c:dLbl>
              <c:idx val="2"/>
              <c:layout>
                <c:manualLayout>
                  <c:x val="9.1045197356406579E-2"/>
                  <c:y val="-3.74006490043328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65-41F0-BC89-FB8688833DE6}"/>
                </c:ext>
              </c:extLst>
            </c:dLbl>
            <c:dLbl>
              <c:idx val="3"/>
              <c:layout>
                <c:manualLayout>
                  <c:x val="8.6253344863964215E-2"/>
                  <c:y val="9.7241687411265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65-41F0-BC89-FB8688833DE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'Fig2'!$B$6:$B$9</c:f>
              <c:strCache>
                <c:ptCount val="4"/>
                <c:pt idx="0">
                  <c:v>Certificate (n=2)</c:v>
                </c:pt>
                <c:pt idx="1">
                  <c:v>Associate degree (n=264)</c:v>
                </c:pt>
                <c:pt idx="2">
                  <c:v>Baccalaureate degree (n=12)</c:v>
                </c:pt>
                <c:pt idx="3">
                  <c:v>Baccalaureate degree in dental hygiene (n=54)</c:v>
                </c:pt>
              </c:strCache>
            </c:strRef>
          </c:cat>
          <c:val>
            <c:numRef>
              <c:f>'Fig2'!$C$6:$C$9</c:f>
              <c:numCache>
                <c:formatCode>0.0%</c:formatCode>
                <c:ptCount val="4"/>
                <c:pt idx="0">
                  <c:v>6.024096385542169E-3</c:v>
                </c:pt>
                <c:pt idx="1">
                  <c:v>0.79518072289156627</c:v>
                </c:pt>
                <c:pt idx="2">
                  <c:v>3.614457831325301E-2</c:v>
                </c:pt>
                <c:pt idx="3">
                  <c:v>0.16265060240963855</c:v>
                </c:pt>
              </c:numCache>
            </c:numRef>
          </c:val>
          <c:extLst>
            <c:ext xmlns:c16="http://schemas.microsoft.com/office/drawing/2014/chart" uri="{C3380CC4-5D6E-409C-BE32-E72D297353CC}">
              <c16:uniqueId val="{00000008-7C65-41F0-BC89-FB8688833DE6}"/>
            </c:ext>
          </c:extLst>
        </c:ser>
        <c:dLbls>
          <c:showLegendKey val="0"/>
          <c:showVal val="0"/>
          <c:showCatName val="0"/>
          <c:showSerName val="0"/>
          <c:showPercent val="0"/>
          <c:showBubbleSize val="0"/>
          <c:showLeaderLines val="1"/>
        </c:dLbls>
        <c:firstSliceAng val="150"/>
        <c:holeSize val="49"/>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127000" cap="flat" cmpd="sng" algn="ctr">
      <a:solidFill>
        <a:schemeClr val="bg2">
          <a:lumMod val="75000"/>
        </a:schemeClr>
      </a:solidFill>
      <a:miter lim="800000"/>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latin typeface="Arial" panose="020B0604020202020204" pitchFamily="34" charset="0"/>
                <a:cs typeface="Arial" panose="020B0604020202020204" pitchFamily="34" charset="0"/>
              </a:rPr>
              <a:t>Dental Laboratory Technology</a:t>
            </a:r>
          </a:p>
          <a:p>
            <a:pPr>
              <a:defRPr/>
            </a:pPr>
            <a:r>
              <a:rPr lang="en-US" sz="1200">
                <a:solidFill>
                  <a:sysClr val="windowText" lastClr="000000"/>
                </a:solidFill>
                <a:latin typeface="Arial" panose="020B0604020202020204" pitchFamily="34" charset="0"/>
                <a:cs typeface="Arial" panose="020B0604020202020204" pitchFamily="34" charset="0"/>
              </a:rPr>
              <a:t>n=13 programs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009999"/>
              </a:solidFill>
              <a:ln w="19050">
                <a:noFill/>
              </a:ln>
              <a:effectLst/>
            </c:spPr>
            <c:extLst>
              <c:ext xmlns:c16="http://schemas.microsoft.com/office/drawing/2014/chart" uri="{C3380CC4-5D6E-409C-BE32-E72D297353CC}">
                <c16:uniqueId val="{00000001-2169-4137-8C37-301D855DC779}"/>
              </c:ext>
            </c:extLst>
          </c:dPt>
          <c:dPt>
            <c:idx val="1"/>
            <c:bubble3D val="0"/>
            <c:spPr>
              <a:solidFill>
                <a:srgbClr val="993365"/>
              </a:solidFill>
              <a:ln w="19050">
                <a:noFill/>
              </a:ln>
              <a:effectLst/>
            </c:spPr>
            <c:extLst>
              <c:ext xmlns:c16="http://schemas.microsoft.com/office/drawing/2014/chart" uri="{C3380CC4-5D6E-409C-BE32-E72D297353CC}">
                <c16:uniqueId val="{00000003-2169-4137-8C37-301D855DC779}"/>
              </c:ext>
            </c:extLst>
          </c:dPt>
          <c:dPt>
            <c:idx val="2"/>
            <c:bubble3D val="0"/>
            <c:spPr>
              <a:solidFill>
                <a:srgbClr val="FFC000"/>
              </a:solidFill>
              <a:ln w="19050">
                <a:noFill/>
              </a:ln>
              <a:effectLst/>
            </c:spPr>
            <c:extLst>
              <c:ext xmlns:c16="http://schemas.microsoft.com/office/drawing/2014/chart" uri="{C3380CC4-5D6E-409C-BE32-E72D297353CC}">
                <c16:uniqueId val="{00000005-2169-4137-8C37-301D855DC779}"/>
              </c:ext>
            </c:extLst>
          </c:dPt>
          <c:dLbls>
            <c:dLbl>
              <c:idx val="0"/>
              <c:layout>
                <c:manualLayout>
                  <c:x val="0.11020492050562636"/>
                  <c:y val="0.12014830693333131"/>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5833963443070524E-2"/>
                      <c:h val="7.530576503027539E-2"/>
                    </c:manualLayout>
                  </c15:layout>
                </c:ext>
                <c:ext xmlns:c16="http://schemas.microsoft.com/office/drawing/2014/chart" uri="{C3380CC4-5D6E-409C-BE32-E72D297353CC}">
                  <c16:uniqueId val="{00000001-2169-4137-8C37-301D855DC779}"/>
                </c:ext>
              </c:extLst>
            </c:dLbl>
            <c:dLbl>
              <c:idx val="1"/>
              <c:layout>
                <c:manualLayout>
                  <c:x val="-0.13719248104191059"/>
                  <c:y val="-0.14561713221393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69-4137-8C37-301D855DC779}"/>
                </c:ext>
              </c:extLst>
            </c:dLbl>
            <c:dLbl>
              <c:idx val="2"/>
              <c:layout>
                <c:manualLayout>
                  <c:x val="0.10296934865900383"/>
                  <c:y val="-5.6154537286612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69-4137-8C37-301D855DC77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'Fig2'!$B$55:$B$57</c:f>
              <c:strCache>
                <c:ptCount val="3"/>
                <c:pt idx="0">
                  <c:v>Certificate (n=5)</c:v>
                </c:pt>
                <c:pt idx="1">
                  <c:v>Associate degree (n=7)</c:v>
                </c:pt>
                <c:pt idx="2">
                  <c:v>Baccalaureate degree (n=1)</c:v>
                </c:pt>
              </c:strCache>
            </c:strRef>
          </c:cat>
          <c:val>
            <c:numRef>
              <c:f>'Fig2'!$C$55:$C$57</c:f>
              <c:numCache>
                <c:formatCode>0.0%</c:formatCode>
                <c:ptCount val="3"/>
                <c:pt idx="0">
                  <c:v>0.38461538461538464</c:v>
                </c:pt>
                <c:pt idx="1">
                  <c:v>0.53846153846153844</c:v>
                </c:pt>
                <c:pt idx="2">
                  <c:v>7.6923076923076927E-2</c:v>
                </c:pt>
              </c:numCache>
            </c:numRef>
          </c:val>
          <c:extLst>
            <c:ext xmlns:c16="http://schemas.microsoft.com/office/drawing/2014/chart" uri="{C3380CC4-5D6E-409C-BE32-E72D297353CC}">
              <c16:uniqueId val="{00000006-2169-4137-8C37-301D855DC779}"/>
            </c:ext>
          </c:extLst>
        </c:ser>
        <c:dLbls>
          <c:showLegendKey val="0"/>
          <c:showVal val="0"/>
          <c:showCatName val="0"/>
          <c:showSerName val="0"/>
          <c:showPercent val="0"/>
          <c:showBubbleSize val="0"/>
          <c:showLeaderLines val="1"/>
        </c:dLbls>
        <c:firstSliceAng val="56"/>
        <c:holeSize val="49"/>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127000" cap="flat" cmpd="sng" algn="ctr">
      <a:solidFill>
        <a:srgbClr val="E7E6E6">
          <a:lumMod val="75000"/>
        </a:srgbClr>
      </a:solidFill>
      <a:miter lim="800000"/>
    </a:ln>
    <a:effectLst/>
  </c:spPr>
  <c:txPr>
    <a:bodyPr/>
    <a:lstStyle/>
    <a:p>
      <a:pPr>
        <a:defRPr/>
      </a:pPr>
      <a:endParaRPr lang="en-US"/>
    </a:p>
  </c:txPr>
  <c:printSettings>
    <c:headerFooter/>
    <c:pageMargins b="0.75" l="0.25" r="0.2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Arial" panose="020B0604020202020204" pitchFamily="34" charset="0"/>
                <a:cs typeface="Arial" panose="020B0604020202020204" pitchFamily="34" charset="0"/>
              </a:rPr>
              <a:t>Dental</a:t>
            </a:r>
            <a:r>
              <a:rPr lang="en-US" b="1" baseline="0">
                <a:solidFill>
                  <a:sysClr val="windowText" lastClr="000000"/>
                </a:solidFill>
                <a:latin typeface="Arial" panose="020B0604020202020204" pitchFamily="34" charset="0"/>
                <a:cs typeface="Arial" panose="020B0604020202020204" pitchFamily="34" charset="0"/>
              </a:rPr>
              <a:t> Assisting</a:t>
            </a:r>
          </a:p>
          <a:p>
            <a:pPr>
              <a:defRPr sz="1200"/>
            </a:pPr>
            <a:r>
              <a:rPr lang="en-US" baseline="0">
                <a:solidFill>
                  <a:sysClr val="windowText" lastClr="000000"/>
                </a:solidFill>
                <a:latin typeface="Arial" panose="020B0604020202020204" pitchFamily="34" charset="0"/>
                <a:cs typeface="Arial" panose="020B0604020202020204" pitchFamily="34" charset="0"/>
              </a:rPr>
              <a:t>n=231 programs</a:t>
            </a:r>
            <a:endParaRPr lang="en-US">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009999"/>
              </a:solidFill>
              <a:ln w="19050">
                <a:noFill/>
              </a:ln>
              <a:effectLst/>
            </c:spPr>
            <c:extLst>
              <c:ext xmlns:c16="http://schemas.microsoft.com/office/drawing/2014/chart" uri="{C3380CC4-5D6E-409C-BE32-E72D297353CC}">
                <c16:uniqueId val="{00000001-0669-4A14-8960-7258063BB757}"/>
              </c:ext>
            </c:extLst>
          </c:dPt>
          <c:dPt>
            <c:idx val="1"/>
            <c:bubble3D val="0"/>
            <c:spPr>
              <a:solidFill>
                <a:srgbClr val="993365"/>
              </a:solidFill>
              <a:ln w="19050">
                <a:noFill/>
              </a:ln>
              <a:effectLst/>
            </c:spPr>
            <c:extLst>
              <c:ext xmlns:c16="http://schemas.microsoft.com/office/drawing/2014/chart" uri="{C3380CC4-5D6E-409C-BE32-E72D297353CC}">
                <c16:uniqueId val="{00000003-0669-4A14-8960-7258063BB757}"/>
              </c:ext>
            </c:extLst>
          </c:dPt>
          <c:dPt>
            <c:idx val="2"/>
            <c:bubble3D val="0"/>
            <c:spPr>
              <a:solidFill>
                <a:srgbClr val="A5A5A5"/>
              </a:solidFill>
              <a:ln w="19050">
                <a:noFill/>
              </a:ln>
              <a:effectLst/>
            </c:spPr>
            <c:extLst>
              <c:ext xmlns:c16="http://schemas.microsoft.com/office/drawing/2014/chart" uri="{C3380CC4-5D6E-409C-BE32-E72D297353CC}">
                <c16:uniqueId val="{00000005-0669-4A14-8960-7258063BB757}"/>
              </c:ext>
            </c:extLst>
          </c:dPt>
          <c:dPt>
            <c:idx val="3"/>
            <c:bubble3D val="0"/>
            <c:spPr>
              <a:solidFill>
                <a:srgbClr val="FFC000"/>
              </a:solidFill>
              <a:ln w="19050">
                <a:noFill/>
              </a:ln>
              <a:effectLst/>
            </c:spPr>
            <c:extLst>
              <c:ext xmlns:c16="http://schemas.microsoft.com/office/drawing/2014/chart" uri="{C3380CC4-5D6E-409C-BE32-E72D297353CC}">
                <c16:uniqueId val="{00000007-0669-4A14-8960-7258063BB757}"/>
              </c:ext>
            </c:extLst>
          </c:dPt>
          <c:dLbls>
            <c:dLbl>
              <c:idx val="0"/>
              <c:layout>
                <c:manualLayout>
                  <c:x val="-8.1179815307674999E-2"/>
                  <c:y val="-0.13949816672781493"/>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5833963443070524E-2"/>
                      <c:h val="7.530576503027539E-2"/>
                    </c:manualLayout>
                  </c15:layout>
                </c:ext>
                <c:ext xmlns:c16="http://schemas.microsoft.com/office/drawing/2014/chart" uri="{C3380CC4-5D6E-409C-BE32-E72D297353CC}">
                  <c16:uniqueId val="{00000001-0669-4A14-8960-7258063BB757}"/>
                </c:ext>
              </c:extLst>
            </c:dLbl>
            <c:dLbl>
              <c:idx val="1"/>
              <c:layout>
                <c:manualLayout>
                  <c:x val="9.3779159829189482E-2"/>
                  <c:y val="-0.108481441499920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69-4A14-8960-7258063BB757}"/>
                </c:ext>
              </c:extLst>
            </c:dLbl>
            <c:dLbl>
              <c:idx val="2"/>
              <c:layout>
                <c:manualLayout>
                  <c:x val="0.10807178546639638"/>
                  <c:y val="0.1007999840073752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69-4A14-8960-7258063BB757}"/>
                </c:ext>
              </c:extLst>
            </c:dLbl>
            <c:dLbl>
              <c:idx val="3"/>
              <c:layout>
                <c:manualLayout>
                  <c:x val="8.6253344863964215E-2"/>
                  <c:y val="9.7241687411265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69-4A14-8960-7258063BB75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'Fig2'!$B$33:$B$35</c:f>
              <c:strCache>
                <c:ptCount val="3"/>
                <c:pt idx="0">
                  <c:v>Certificate (n=140)</c:v>
                </c:pt>
                <c:pt idx="1">
                  <c:v>Associate degree (n=8)</c:v>
                </c:pt>
                <c:pt idx="2">
                  <c:v>Diploma (n=83)</c:v>
                </c:pt>
              </c:strCache>
            </c:strRef>
          </c:cat>
          <c:val>
            <c:numRef>
              <c:f>'Fig2'!$C$33:$C$35</c:f>
              <c:numCache>
                <c:formatCode>0.0%</c:formatCode>
                <c:ptCount val="3"/>
                <c:pt idx="0">
                  <c:v>0.60606060606060608</c:v>
                </c:pt>
                <c:pt idx="1">
                  <c:v>3.4632034632034632E-2</c:v>
                </c:pt>
                <c:pt idx="2">
                  <c:v>0.3593073593073593</c:v>
                </c:pt>
              </c:numCache>
            </c:numRef>
          </c:val>
          <c:extLst>
            <c:ext xmlns:c16="http://schemas.microsoft.com/office/drawing/2014/chart" uri="{C3380CC4-5D6E-409C-BE32-E72D297353CC}">
              <c16:uniqueId val="{00000008-0669-4A14-8960-7258063BB757}"/>
            </c:ext>
          </c:extLst>
        </c:ser>
        <c:dLbls>
          <c:showLegendKey val="0"/>
          <c:showVal val="0"/>
          <c:showCatName val="0"/>
          <c:showSerName val="0"/>
          <c:showPercent val="0"/>
          <c:showBubbleSize val="0"/>
          <c:showLeaderLines val="1"/>
        </c:dLbls>
        <c:firstSliceAng val="183"/>
        <c:holeSize val="49"/>
      </c:doughnutChart>
      <c:spPr>
        <a:noFill/>
        <a:ln>
          <a:noFill/>
        </a:ln>
        <a:effectLst/>
      </c:spPr>
    </c:plotArea>
    <c:legend>
      <c:legendPos val="r"/>
      <c:layout>
        <c:manualLayout>
          <c:xMode val="edge"/>
          <c:yMode val="edge"/>
          <c:x val="0.65361129880656332"/>
          <c:y val="0.40996857919641772"/>
          <c:w val="0.30503824390602663"/>
          <c:h val="0.29061391687598193"/>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127000" cap="flat" cmpd="sng" algn="ctr">
      <a:solidFill>
        <a:schemeClr val="bg2">
          <a:lumMod val="75000"/>
        </a:schemeClr>
      </a:solidFill>
      <a:miter lim="800000"/>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414012478543985"/>
          <c:y val="9.0888768867790445E-2"/>
          <c:w val="0.47451706944936389"/>
          <c:h val="0.79211802495807171"/>
        </c:manualLayout>
      </c:layout>
      <c:doughnutChart>
        <c:varyColors val="1"/>
        <c:ser>
          <c:idx val="0"/>
          <c:order val="0"/>
          <c:dPt>
            <c:idx val="0"/>
            <c:bubble3D val="0"/>
            <c:spPr>
              <a:solidFill>
                <a:srgbClr val="0076BE"/>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0B6-45A3-B81F-9E044DCF4B2F}"/>
              </c:ext>
            </c:extLst>
          </c:dPt>
          <c:dPt>
            <c:idx val="1"/>
            <c:bubble3D val="0"/>
            <c:spPr>
              <a:solidFill>
                <a:srgbClr val="F2652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0B6-45A3-B81F-9E044DCF4B2F}"/>
              </c:ext>
            </c:extLst>
          </c:dPt>
          <c:dPt>
            <c:idx val="2"/>
            <c:bubble3D val="0"/>
            <c:spPr>
              <a:solidFill>
                <a:srgbClr val="7F777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0B6-45A3-B81F-9E044DCF4B2F}"/>
              </c:ext>
            </c:extLst>
          </c:dPt>
          <c:dPt>
            <c:idx val="3"/>
            <c:bubble3D val="0"/>
            <c:spPr>
              <a:solidFill>
                <a:srgbClr val="F0B32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0B6-45A3-B81F-9E044DCF4B2F}"/>
              </c:ext>
            </c:extLst>
          </c:dPt>
          <c:dLbls>
            <c:dLbl>
              <c:idx val="0"/>
              <c:layout>
                <c:manualLayout>
                  <c:x val="6.8249199469382366E-3"/>
                  <c:y val="-0.23383590504101787"/>
                </c:manualLayout>
              </c:layout>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60000" spcFirstLastPara="1" vertOverflow="ellipsis" wrap="square" lIns="38100" tIns="19050" rIns="38100" bIns="19050" anchor="ctr" anchorCtr="1">
                  <a:spAutoFit/>
                </a:bodyPr>
                <a:lstStyle/>
                <a:p>
                  <a:pPr>
                    <a:defRPr sz="11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0B6-45A3-B81F-9E044DCF4B2F}"/>
                </c:ext>
              </c:extLst>
            </c:dLbl>
            <c:dLbl>
              <c:idx val="1"/>
              <c:layout>
                <c:manualLayout>
                  <c:x val="6.9294066695539072E-2"/>
                  <c:y val="-6.5769805680119586E-2"/>
                </c:manualLayout>
              </c:layout>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60000" spcFirstLastPara="1" vertOverflow="ellipsis" wrap="square" lIns="38100" tIns="19050" rIns="38100" bIns="19050" anchor="ctr" anchorCtr="1">
                  <a:spAutoFit/>
                </a:bodyPr>
                <a:lstStyle/>
                <a:p>
                  <a:pPr>
                    <a:defRPr sz="11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0B6-45A3-B81F-9E044DCF4B2F}"/>
                </c:ext>
              </c:extLst>
            </c:dLbl>
            <c:dLbl>
              <c:idx val="2"/>
              <c:layout>
                <c:manualLayout>
                  <c:x val="8.4885231702035518E-2"/>
                  <c:y val="-2.4313289314172051E-2"/>
                </c:manualLayout>
              </c:layout>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60000" spcFirstLastPara="1" vertOverflow="ellipsis" wrap="square" lIns="38100" tIns="19050" rIns="38100" bIns="19050" anchor="ctr" anchorCtr="1">
                  <a:noAutofit/>
                </a:bodyPr>
                <a:lstStyle/>
                <a:p>
                  <a:pPr>
                    <a:defRPr sz="11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15:layout>
                    <c:manualLayout>
                      <c:w val="6.122717336816224E-2"/>
                      <c:h val="4.5410825888916345E-2"/>
                    </c:manualLayout>
                  </c15:layout>
                </c:ext>
                <c:ext xmlns:c16="http://schemas.microsoft.com/office/drawing/2014/chart" uri="{C3380CC4-5D6E-409C-BE32-E72D297353CC}">
                  <c16:uniqueId val="{00000005-40B6-45A3-B81F-9E044DCF4B2F}"/>
                </c:ext>
              </c:extLst>
            </c:dLbl>
            <c:dLbl>
              <c:idx val="3"/>
              <c:layout>
                <c:manualLayout>
                  <c:x val="2.2122951081076661E-2"/>
                  <c:y val="6.3133454472037148E-3"/>
                </c:manualLayout>
              </c:layout>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60000" spcFirstLastPara="1" vertOverflow="ellipsis" wrap="square" lIns="38100" tIns="19050" rIns="38100" bIns="19050" anchor="ctr" anchorCtr="1">
                  <a:spAutoFit/>
                </a:bodyPr>
                <a:lstStyle/>
                <a:p>
                  <a:pPr>
                    <a:defRPr sz="11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40B6-45A3-B81F-9E044DCF4B2F}"/>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60000" spcFirstLastPara="1" vertOverflow="ellipsis"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'Fig3'!$C$8:$C$11</c:f>
              <c:strCache>
                <c:ptCount val="4"/>
                <c:pt idx="0">
                  <c:v>Public</c:v>
                </c:pt>
                <c:pt idx="1">
                  <c:v>Private non-profit</c:v>
                </c:pt>
                <c:pt idx="2">
                  <c:v>Private for-profit</c:v>
                </c:pt>
                <c:pt idx="3">
                  <c:v>Federal</c:v>
                </c:pt>
              </c:strCache>
            </c:strRef>
          </c:cat>
          <c:val>
            <c:numRef>
              <c:f>'Fig3'!$D$8:$D$11</c:f>
              <c:numCache>
                <c:formatCode>0.0%</c:formatCode>
                <c:ptCount val="4"/>
                <c:pt idx="0">
                  <c:v>0.95669999999999999</c:v>
                </c:pt>
                <c:pt idx="1">
                  <c:v>1.7299999999999999E-2</c:v>
                </c:pt>
                <c:pt idx="2">
                  <c:v>2.1600000000000001E-2</c:v>
                </c:pt>
                <c:pt idx="3">
                  <c:v>4.3E-3</c:v>
                </c:pt>
              </c:numCache>
            </c:numRef>
          </c:val>
          <c:extLst>
            <c:ext xmlns:c16="http://schemas.microsoft.com/office/drawing/2014/chart" uri="{C3380CC4-5D6E-409C-BE32-E72D297353CC}">
              <c16:uniqueId val="{00000008-40B6-45A3-B81F-9E044DCF4B2F}"/>
            </c:ext>
          </c:extLst>
        </c:ser>
        <c:dLbls>
          <c:showLegendKey val="0"/>
          <c:showVal val="0"/>
          <c:showCatName val="0"/>
          <c:showSerName val="0"/>
          <c:showPercent val="1"/>
          <c:showBubbleSize val="0"/>
          <c:showLeaderLines val="1"/>
        </c:dLbls>
        <c:firstSliceAng val="82"/>
        <c:holeSize val="50"/>
      </c:doughnutChart>
      <c:spPr>
        <a:noFill/>
        <a:ln>
          <a:noFill/>
        </a:ln>
        <a:effectLst/>
      </c:spPr>
    </c:plotArea>
    <c:legend>
      <c:legendPos val="r"/>
      <c:layout>
        <c:manualLayout>
          <c:xMode val="edge"/>
          <c:yMode val="edge"/>
          <c:x val="0.72082157118840018"/>
          <c:y val="4.098678248178618E-2"/>
          <c:w val="0.22379197150764873"/>
          <c:h val="0.19655266633787408"/>
        </c:manualLayout>
      </c:layout>
      <c:overlay val="0"/>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anchor="ctr" anchorCtr="1"/>
        <a:lstStyle/>
        <a:p>
          <a:pPr>
            <a:defRPr sz="1600" b="0" i="0" u="none" strike="noStrike" kern="1200" baseline="1000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76434489244E-2"/>
          <c:y val="5.8861033175450772E-2"/>
          <c:w val="0.92071412948381448"/>
          <c:h val="0.89026970277363981"/>
        </c:manualLayout>
      </c:layout>
      <c:lineChart>
        <c:grouping val="standard"/>
        <c:varyColors val="0"/>
        <c:ser>
          <c:idx val="0"/>
          <c:order val="0"/>
          <c:tx>
            <c:strRef>
              <c:f>'Fig4a-b'!$C$11</c:f>
              <c:strCache>
                <c:ptCount val="1"/>
                <c:pt idx="0">
                  <c:v>Applications</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'Fig4a-b'!$D$10:$N$10</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'Fig4a-b'!$D$11:$N$11</c:f>
              <c:numCache>
                <c:formatCode>_(* #,##0_);_(* \(#,##0\);_(* "-"??_);_(@_)</c:formatCode>
                <c:ptCount val="11"/>
                <c:pt idx="0" formatCode="General">
                  <c:v>16944</c:v>
                </c:pt>
                <c:pt idx="1">
                  <c:v>15300</c:v>
                </c:pt>
                <c:pt idx="2">
                  <c:v>15157</c:v>
                </c:pt>
                <c:pt idx="3" formatCode="General">
                  <c:v>13833</c:v>
                </c:pt>
                <c:pt idx="4" formatCode="General">
                  <c:v>12889</c:v>
                </c:pt>
                <c:pt idx="5" formatCode="General">
                  <c:v>12221</c:v>
                </c:pt>
                <c:pt idx="6" formatCode="General">
                  <c:v>12028</c:v>
                </c:pt>
                <c:pt idx="7" formatCode="General">
                  <c:v>13198</c:v>
                </c:pt>
                <c:pt idx="8" formatCode="General">
                  <c:v>10242</c:v>
                </c:pt>
                <c:pt idx="9" formatCode="General">
                  <c:v>11082</c:v>
                </c:pt>
                <c:pt idx="10" formatCode="General">
                  <c:v>10601</c:v>
                </c:pt>
              </c:numCache>
            </c:numRef>
          </c:val>
          <c:smooth val="0"/>
          <c:extLst>
            <c:ext xmlns:c16="http://schemas.microsoft.com/office/drawing/2014/chart" uri="{C3380CC4-5D6E-409C-BE32-E72D297353CC}">
              <c16:uniqueId val="{00000000-2D0E-4DC2-B5A9-34FC78C2F450}"/>
            </c:ext>
          </c:extLst>
        </c:ser>
        <c:ser>
          <c:idx val="1"/>
          <c:order val="1"/>
          <c:tx>
            <c:strRef>
              <c:f>'Fig4a-b'!$C$12</c:f>
              <c:strCache>
                <c:ptCount val="1"/>
                <c:pt idx="0">
                  <c:v>Students Accepted</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'Fig4a-b'!$D$10:$N$10</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'Fig4a-b'!$D$12:$N$12</c:f>
              <c:numCache>
                <c:formatCode>_(* #,##0_);_(* \(#,##0\);_(* "-"??_);_(@_)</c:formatCode>
                <c:ptCount val="11"/>
                <c:pt idx="0">
                  <c:v>10897</c:v>
                </c:pt>
                <c:pt idx="1">
                  <c:v>9630</c:v>
                </c:pt>
                <c:pt idx="2">
                  <c:v>9290</c:v>
                </c:pt>
                <c:pt idx="3">
                  <c:v>8655</c:v>
                </c:pt>
                <c:pt idx="4">
                  <c:v>8378</c:v>
                </c:pt>
                <c:pt idx="5">
                  <c:v>8074</c:v>
                </c:pt>
                <c:pt idx="6" formatCode="General">
                  <c:v>7568</c:v>
                </c:pt>
                <c:pt idx="7" formatCode="General">
                  <c:v>8067</c:v>
                </c:pt>
                <c:pt idx="8" formatCode="General">
                  <c:v>6225</c:v>
                </c:pt>
                <c:pt idx="9" formatCode="General">
                  <c:v>6355</c:v>
                </c:pt>
                <c:pt idx="10" formatCode="General">
                  <c:v>6223</c:v>
                </c:pt>
              </c:numCache>
            </c:numRef>
          </c:val>
          <c:smooth val="0"/>
          <c:extLst>
            <c:ext xmlns:c16="http://schemas.microsoft.com/office/drawing/2014/chart" uri="{C3380CC4-5D6E-409C-BE32-E72D297353CC}">
              <c16:uniqueId val="{00000001-2D0E-4DC2-B5A9-34FC78C2F450}"/>
            </c:ext>
          </c:extLst>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673187640"/>
        <c:axId val="673182544"/>
      </c:lineChart>
      <c:catAx>
        <c:axId val="673187640"/>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182544"/>
        <c:crosses val="autoZero"/>
        <c:auto val="1"/>
        <c:lblAlgn val="ctr"/>
        <c:lblOffset val="100"/>
        <c:noMultiLvlLbl val="0"/>
      </c:catAx>
      <c:valAx>
        <c:axId val="673182544"/>
        <c:scaling>
          <c:orientation val="minMax"/>
          <c:max val="200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187640"/>
        <c:crosses val="autoZero"/>
        <c:crossBetween val="between"/>
        <c:majorUnit val="50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927637617398E-2"/>
          <c:y val="2.6547275215563274E-2"/>
          <c:w val="0.92071412948381448"/>
          <c:h val="0.81459400908219803"/>
        </c:manualLayout>
      </c:layout>
      <c:lineChart>
        <c:grouping val="standard"/>
        <c:varyColors val="0"/>
        <c:ser>
          <c:idx val="0"/>
          <c:order val="0"/>
          <c:tx>
            <c:strRef>
              <c:f>'Fig4a-b'!$D$43</c:f>
              <c:strCache>
                <c:ptCount val="1"/>
                <c:pt idx="0">
                  <c:v>Accepted per program</c:v>
                </c:pt>
              </c:strCache>
            </c:strRef>
          </c:tx>
          <c:spPr>
            <a:ln w="38100" cap="flat" cmpd="dbl" algn="ctr">
              <a:noFill/>
              <a:miter lim="800000"/>
            </a:ln>
            <a:effectLst/>
          </c:spPr>
          <c:marker>
            <c:symbol val="circle"/>
            <c:size val="13"/>
            <c:spPr>
              <a:solidFill>
                <a:srgbClr val="009999"/>
              </a:solid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'Fig4a-b'!$E$42:$O$42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'Fig4a-b'!$E$43:$O$43</c:f>
              <c:numCache>
                <c:formatCode>0.0</c:formatCode>
                <c:ptCount val="11"/>
                <c:pt idx="0">
                  <c:v>39.197841726618705</c:v>
                </c:pt>
                <c:pt idx="1">
                  <c:v>35.274725274725277</c:v>
                </c:pt>
                <c:pt idx="2">
                  <c:v>34.154411764705884</c:v>
                </c:pt>
                <c:pt idx="3">
                  <c:v>32.908745247148289</c:v>
                </c:pt>
                <c:pt idx="4">
                  <c:v>32.599221789883266</c:v>
                </c:pt>
                <c:pt idx="5">
                  <c:v>31.913043478260871</c:v>
                </c:pt>
                <c:pt idx="6">
                  <c:v>30.764227642276424</c:v>
                </c:pt>
                <c:pt idx="7">
                  <c:v>33.612499999999997</c:v>
                </c:pt>
                <c:pt idx="8">
                  <c:v>27.183406113537117</c:v>
                </c:pt>
                <c:pt idx="9">
                  <c:v>27.630434782608695</c:v>
                </c:pt>
                <c:pt idx="10">
                  <c:v>27.905829596412556</c:v>
                </c:pt>
              </c:numCache>
            </c:numRef>
          </c:val>
          <c:smooth val="0"/>
          <c:extLst>
            <c:ext xmlns:c16="http://schemas.microsoft.com/office/drawing/2014/chart" uri="{C3380CC4-5D6E-409C-BE32-E72D297353CC}">
              <c16:uniqueId val="{00000000-DE10-4972-A2AD-18EE6DBC263B}"/>
            </c:ext>
          </c:extLst>
        </c:ser>
        <c:ser>
          <c:idx val="1"/>
          <c:order val="1"/>
          <c:tx>
            <c:strRef>
              <c:f>'Fig4a-b'!$D$44</c:f>
              <c:strCache>
                <c:ptCount val="1"/>
                <c:pt idx="0">
                  <c:v>Applications per program</c:v>
                </c:pt>
              </c:strCache>
            </c:strRef>
          </c:tx>
          <c:spPr>
            <a:ln w="38100" cap="flat" cmpd="sng" algn="ctr">
              <a:noFill/>
              <a:miter lim="800000"/>
            </a:ln>
            <a:effectLst/>
          </c:spPr>
          <c:marker>
            <c:symbol val="circle"/>
            <c:size val="19"/>
            <c:spPr>
              <a:solidFill>
                <a:srgbClr val="993365"/>
              </a:solidFill>
              <a:ln>
                <a:solidFill>
                  <a:srgbClr val="993365"/>
                </a:solid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'Fig4a-b'!$E$42:$O$42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'Fig4a-b'!$E$44:$O$44</c:f>
              <c:numCache>
                <c:formatCode>0.0</c:formatCode>
                <c:ptCount val="11"/>
                <c:pt idx="0">
                  <c:v>60.949640287769782</c:v>
                </c:pt>
                <c:pt idx="1">
                  <c:v>56.043956043956044</c:v>
                </c:pt>
                <c:pt idx="2">
                  <c:v>55.724264705882355</c:v>
                </c:pt>
                <c:pt idx="3">
                  <c:v>52.596958174904941</c:v>
                </c:pt>
                <c:pt idx="4">
                  <c:v>50.151750972762649</c:v>
                </c:pt>
                <c:pt idx="5">
                  <c:v>48.304347826086953</c:v>
                </c:pt>
                <c:pt idx="6">
                  <c:v>48.894308943089428</c:v>
                </c:pt>
                <c:pt idx="7">
                  <c:v>54.991666666666667</c:v>
                </c:pt>
                <c:pt idx="8">
                  <c:v>44.724890829694324</c:v>
                </c:pt>
                <c:pt idx="9">
                  <c:v>48.182608695652171</c:v>
                </c:pt>
                <c:pt idx="10">
                  <c:v>47.538116591928251</c:v>
                </c:pt>
              </c:numCache>
            </c:numRef>
          </c:val>
          <c:smooth val="0"/>
          <c:extLst>
            <c:ext xmlns:c16="http://schemas.microsoft.com/office/drawing/2014/chart" uri="{C3380CC4-5D6E-409C-BE32-E72D297353CC}">
              <c16:uniqueId val="{00000001-DE10-4972-A2AD-18EE6DBC263B}"/>
            </c:ext>
          </c:extLst>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673186856"/>
        <c:axId val="673186072"/>
      </c:lineChart>
      <c:catAx>
        <c:axId val="67318685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3186072"/>
        <c:crosses val="autoZero"/>
        <c:auto val="1"/>
        <c:lblAlgn val="ctr"/>
        <c:lblOffset val="100"/>
        <c:noMultiLvlLbl val="0"/>
      </c:catAx>
      <c:valAx>
        <c:axId val="673186072"/>
        <c:scaling>
          <c:orientation val="minMax"/>
          <c:max val="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3186856"/>
        <c:crosses val="autoZero"/>
        <c:crossBetween val="between"/>
        <c:majorUnit val="20"/>
      </c:valAx>
      <c:spPr>
        <a:noFill/>
        <a:ln>
          <a:noFill/>
        </a:ln>
        <a:effectLst/>
      </c:spPr>
    </c:plotArea>
    <c:legend>
      <c:legendPos val="r"/>
      <c:layout>
        <c:manualLayout>
          <c:xMode val="edge"/>
          <c:yMode val="edge"/>
          <c:x val="0.28923955110798472"/>
          <c:y val="7.6910910615015662E-2"/>
          <c:w val="0.48277453790898617"/>
          <c:h val="0.1258320548571279"/>
        </c:manualLayout>
      </c:layout>
      <c:overlay val="0"/>
      <c:txPr>
        <a:bodyPr/>
        <a:lstStyle/>
        <a:p>
          <a:pPr>
            <a:defRPr sz="1100" b="1">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0</xdr:row>
      <xdr:rowOff>866775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667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0.4099</cdr:x>
      <cdr:y>0.61538</cdr:y>
    </cdr:from>
    <cdr:to>
      <cdr:x>0.48968</cdr:x>
      <cdr:y>0.687</cdr:y>
    </cdr:to>
    <cdr:sp macro="" textlink="">
      <cdr:nvSpPr>
        <cdr:cNvPr id="3" name="TextBox 2"/>
        <cdr:cNvSpPr txBox="1"/>
      </cdr:nvSpPr>
      <cdr:spPr>
        <a:xfrm xmlns:a="http://schemas.openxmlformats.org/drawingml/2006/main">
          <a:off x="2838450" y="2209800"/>
          <a:ext cx="552450" cy="25717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endParaRPr lang="en-US" sz="10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0.78404</cdr:x>
      <cdr:y>0.6313</cdr:y>
    </cdr:from>
    <cdr:to>
      <cdr:x>0.89133</cdr:x>
      <cdr:y>0.69496</cdr:y>
    </cdr:to>
    <cdr:sp macro="" textlink="">
      <cdr:nvSpPr>
        <cdr:cNvPr id="5" name="TextBox 4"/>
        <cdr:cNvSpPr txBox="1"/>
      </cdr:nvSpPr>
      <cdr:spPr>
        <a:xfrm xmlns:a="http://schemas.openxmlformats.org/drawingml/2006/main">
          <a:off x="5429250" y="2266950"/>
          <a:ext cx="7429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0.77166</cdr:x>
      <cdr:y>0.66578</cdr:y>
    </cdr:from>
    <cdr:to>
      <cdr:x>0.86933</cdr:x>
      <cdr:y>0.72149</cdr:y>
    </cdr:to>
    <cdr:sp macro="" textlink="">
      <cdr:nvSpPr>
        <cdr:cNvPr id="6" name="TextBox 5"/>
        <cdr:cNvSpPr txBox="1"/>
      </cdr:nvSpPr>
      <cdr:spPr>
        <a:xfrm xmlns:a="http://schemas.openxmlformats.org/drawingml/2006/main">
          <a:off x="5343525" y="2390775"/>
          <a:ext cx="6762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0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118106</xdr:rowOff>
    </xdr:from>
    <xdr:to>
      <xdr:col>13</xdr:col>
      <xdr:colOff>750570</xdr:colOff>
      <xdr:row>25</xdr:row>
      <xdr:rowOff>26670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70485</xdr:rowOff>
    </xdr:from>
    <xdr:to>
      <xdr:col>14</xdr:col>
      <xdr:colOff>0</xdr:colOff>
      <xdr:row>49</xdr:row>
      <xdr:rowOff>104775</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110489</xdr:rowOff>
    </xdr:from>
    <xdr:to>
      <xdr:col>10</xdr:col>
      <xdr:colOff>419100</xdr:colOff>
      <xdr:row>27</xdr:row>
      <xdr:rowOff>26669</xdr:rowOff>
    </xdr:to>
    <xdr:graphicFrame macro="">
      <xdr:nvGraphicFramePr>
        <xdr:cNvPr id="5" name="Chart 4">
          <a:extLst>
            <a:ext uri="{FF2B5EF4-FFF2-40B4-BE49-F238E27FC236}">
              <a16:creationId xmlns:a16="http://schemas.microsoft.com/office/drawing/2014/main" id="{00000000-0008-0000-1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0.38501</cdr:x>
      <cdr:y>0.25317</cdr:y>
    </cdr:from>
    <cdr:to>
      <cdr:x>0.50563</cdr:x>
      <cdr:y>0.37973</cdr:y>
    </cdr:to>
    <cdr:sp macro="" textlink="">
      <cdr:nvSpPr>
        <cdr:cNvPr id="2" name="Rounded Rectangle 1"/>
        <cdr:cNvSpPr/>
      </cdr:nvSpPr>
      <cdr:spPr>
        <a:xfrm xmlns:a="http://schemas.openxmlformats.org/drawingml/2006/main">
          <a:off x="3120804" y="1006045"/>
          <a:ext cx="977719" cy="502928"/>
        </a:xfrm>
        <a:prstGeom xmlns:a="http://schemas.openxmlformats.org/drawingml/2006/main" prst="roundRect">
          <a:avLst/>
        </a:prstGeom>
        <a:solidFill xmlns:a="http://schemas.openxmlformats.org/drawingml/2006/main">
          <a:srgbClr val="0076BE"/>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900">
              <a:solidFill>
                <a:schemeClr val="bg1"/>
              </a:solidFill>
              <a:latin typeface="Arial" panose="020B0604020202020204" pitchFamily="34" charset="0"/>
              <a:cs typeface="Arial" panose="020B0604020202020204" pitchFamily="34" charset="0"/>
            </a:rPr>
            <a:t>71.0% of total enrollment</a:t>
          </a:r>
        </a:p>
        <a:p xmlns:a="http://schemas.openxmlformats.org/drawingml/2006/main">
          <a:endParaRPr lang="en-US" sz="900">
            <a:solidFill>
              <a:sysClr val="windowText" lastClr="000000"/>
            </a:solidFill>
          </a:endParaRPr>
        </a:p>
      </cdr:txBody>
    </cdr:sp>
  </cdr:relSizeAnchor>
  <cdr:relSizeAnchor xmlns:cdr="http://schemas.openxmlformats.org/drawingml/2006/chartDrawing">
    <cdr:from>
      <cdr:x>0.6026</cdr:x>
      <cdr:y>0.22142</cdr:y>
    </cdr:from>
    <cdr:to>
      <cdr:x>0.72875</cdr:x>
      <cdr:y>0.35079</cdr:y>
    </cdr:to>
    <cdr:sp macro="" textlink="">
      <cdr:nvSpPr>
        <cdr:cNvPr id="3" name="Rounded Rectangle 2"/>
        <cdr:cNvSpPr/>
      </cdr:nvSpPr>
      <cdr:spPr>
        <a:xfrm xmlns:a="http://schemas.openxmlformats.org/drawingml/2006/main">
          <a:off x="4884540" y="879872"/>
          <a:ext cx="1022544" cy="514094"/>
        </a:xfrm>
        <a:prstGeom xmlns:a="http://schemas.openxmlformats.org/drawingml/2006/main" prst="roundRect">
          <a:avLst/>
        </a:prstGeom>
        <a:solidFill xmlns:a="http://schemas.openxmlformats.org/drawingml/2006/main">
          <a:srgbClr val="0076BE"/>
        </a:solidFill>
        <a:ln xmlns:a="http://schemas.openxmlformats.org/drawingml/2006/main">
          <a:solidFill>
            <a:srgbClr val="0076BE"/>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900">
              <a:solidFill>
                <a:schemeClr val="bg1"/>
              </a:solidFill>
              <a:latin typeface="Arial" panose="020B0604020202020204" pitchFamily="34" charset="0"/>
              <a:cs typeface="Arial" panose="020B0604020202020204" pitchFamily="34" charset="0"/>
            </a:rPr>
            <a:t>76.3% of total enrollment</a:t>
          </a:r>
        </a:p>
      </cdr:txBody>
    </cdr:sp>
  </cdr:relSizeAnchor>
  <cdr:relSizeAnchor xmlns:cdr="http://schemas.openxmlformats.org/drawingml/2006/chartDrawing">
    <cdr:from>
      <cdr:x>0.82436</cdr:x>
      <cdr:y>0.14162</cdr:y>
    </cdr:from>
    <cdr:to>
      <cdr:x>0.95512</cdr:x>
      <cdr:y>0.40755</cdr:y>
    </cdr:to>
    <cdr:sp macro="" textlink="">
      <cdr:nvSpPr>
        <cdr:cNvPr id="4" name="Rounded Rectangle 3"/>
        <cdr:cNvSpPr/>
      </cdr:nvSpPr>
      <cdr:spPr>
        <a:xfrm xmlns:a="http://schemas.openxmlformats.org/drawingml/2006/main">
          <a:off x="6682078" y="562785"/>
          <a:ext cx="1059911" cy="1056760"/>
        </a:xfrm>
        <a:prstGeom xmlns:a="http://schemas.openxmlformats.org/drawingml/2006/main" prst="roundRect">
          <a:avLst/>
        </a:prstGeom>
        <a:solidFill xmlns:a="http://schemas.openxmlformats.org/drawingml/2006/main">
          <a:srgbClr val="0076BE"/>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900">
              <a:solidFill>
                <a:schemeClr val="bg1"/>
              </a:solidFill>
              <a:latin typeface="Arial" panose="020B0604020202020204" pitchFamily="34" charset="0"/>
              <a:cs typeface="Arial" panose="020B0604020202020204" pitchFamily="34" charset="0"/>
            </a:rPr>
            <a:t>66.8% of total enrollment </a:t>
          </a:r>
        </a:p>
        <a:p xmlns:a="http://schemas.openxmlformats.org/drawingml/2006/main">
          <a:pPr algn="ctr"/>
          <a:endParaRPr lang="en-US" sz="900">
            <a:solidFill>
              <a:schemeClr val="bg1"/>
            </a:solidFill>
            <a:latin typeface="Arial" panose="020B0604020202020204" pitchFamily="34" charset="0"/>
            <a:cs typeface="Arial" panose="020B0604020202020204" pitchFamily="34" charset="0"/>
          </a:endParaRPr>
        </a:p>
        <a:p xmlns:a="http://schemas.openxmlformats.org/drawingml/2006/main">
          <a:pPr algn="ctr"/>
          <a:r>
            <a:rPr lang="en-US" sz="900">
              <a:solidFill>
                <a:schemeClr val="bg1"/>
              </a:solidFill>
              <a:latin typeface="Arial" panose="020B0604020202020204" pitchFamily="34" charset="0"/>
              <a:cs typeface="Arial" panose="020B0604020202020204" pitchFamily="34" charset="0"/>
            </a:rPr>
            <a:t>87.6% of students</a:t>
          </a:r>
          <a:r>
            <a:rPr lang="en-US" sz="900" baseline="0">
              <a:solidFill>
                <a:schemeClr val="bg1"/>
              </a:solidFill>
              <a:latin typeface="Arial" panose="020B0604020202020204" pitchFamily="34" charset="0"/>
              <a:cs typeface="Arial" panose="020B0604020202020204" pitchFamily="34" charset="0"/>
            </a:rPr>
            <a:t> requesting aid</a:t>
          </a:r>
        </a:p>
        <a:p xmlns:a="http://schemas.openxmlformats.org/drawingml/2006/main">
          <a:endParaRPr lang="en-US" sz="900">
            <a:solidFill>
              <a:schemeClr val="bg1"/>
            </a:solidFill>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9525</xdr:colOff>
      <xdr:row>2</xdr:row>
      <xdr:rowOff>45720</xdr:rowOff>
    </xdr:from>
    <xdr:to>
      <xdr:col>10</xdr:col>
      <xdr:colOff>304800</xdr:colOff>
      <xdr:row>26</xdr:row>
      <xdr:rowOff>28575</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38100</xdr:rowOff>
    </xdr:from>
    <xdr:to>
      <xdr:col>17</xdr:col>
      <xdr:colOff>194754</xdr:colOff>
      <xdr:row>57</xdr:row>
      <xdr:rowOff>76200</xdr:rowOff>
    </xdr:to>
    <xdr:grpSp>
      <xdr:nvGrpSpPr>
        <xdr:cNvPr id="4" name="Group 3">
          <a:extLst>
            <a:ext uri="{FF2B5EF4-FFF2-40B4-BE49-F238E27FC236}">
              <a16:creationId xmlns:a16="http://schemas.microsoft.com/office/drawing/2014/main" id="{2D757310-27B5-600C-E66B-BCAF0BB44B5B}"/>
            </a:ext>
          </a:extLst>
        </xdr:cNvPr>
        <xdr:cNvGrpSpPr/>
      </xdr:nvGrpSpPr>
      <xdr:grpSpPr>
        <a:xfrm>
          <a:off x="0" y="5648325"/>
          <a:ext cx="13801216" cy="4038600"/>
          <a:chOff x="0" y="5539740"/>
          <a:chExt cx="13255434" cy="4274820"/>
        </a:xfrm>
      </xdr:grpSpPr>
      <xdr:graphicFrame macro="">
        <xdr:nvGraphicFramePr>
          <xdr:cNvPr id="13" name="Chart 12">
            <a:extLst>
              <a:ext uri="{FF2B5EF4-FFF2-40B4-BE49-F238E27FC236}">
                <a16:creationId xmlns:a16="http://schemas.microsoft.com/office/drawing/2014/main" id="{00000000-0008-0000-1600-00000D000000}"/>
              </a:ext>
            </a:extLst>
          </xdr:cNvPr>
          <xdr:cNvGraphicFramePr>
            <a:graphicFrameLocks noChangeAspect="1"/>
          </xdr:cNvGraphicFramePr>
        </xdr:nvGraphicFramePr>
        <xdr:xfrm>
          <a:off x="0" y="5542075"/>
          <a:ext cx="6795135" cy="427248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4" name="Chart 13">
            <a:extLst>
              <a:ext uri="{FF2B5EF4-FFF2-40B4-BE49-F238E27FC236}">
                <a16:creationId xmlns:a16="http://schemas.microsoft.com/office/drawing/2014/main" id="{00000000-0008-0000-1600-00000E000000}"/>
              </a:ext>
            </a:extLst>
          </xdr:cNvPr>
          <xdr:cNvGraphicFramePr>
            <a:graphicFrameLocks noChangeAspect="1"/>
          </xdr:cNvGraphicFramePr>
        </xdr:nvGraphicFramePr>
        <xdr:xfrm>
          <a:off x="6781800" y="5539740"/>
          <a:ext cx="6473634" cy="4270248"/>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0</xdr:col>
      <xdr:colOff>169545</xdr:colOff>
      <xdr:row>49</xdr:row>
      <xdr:rowOff>112395</xdr:rowOff>
    </xdr:from>
    <xdr:to>
      <xdr:col>0</xdr:col>
      <xdr:colOff>1663065</xdr:colOff>
      <xdr:row>54</xdr:row>
      <xdr:rowOff>43815</xdr:rowOff>
    </xdr:to>
    <xdr:sp macro="" textlink="">
      <xdr:nvSpPr>
        <xdr:cNvPr id="15" name="TextBox 14">
          <a:extLst>
            <a:ext uri="{FF2B5EF4-FFF2-40B4-BE49-F238E27FC236}">
              <a16:creationId xmlns:a16="http://schemas.microsoft.com/office/drawing/2014/main" id="{00000000-0008-0000-1600-00000F000000}"/>
            </a:ext>
          </a:extLst>
        </xdr:cNvPr>
        <xdr:cNvSpPr txBox="1"/>
      </xdr:nvSpPr>
      <xdr:spPr>
        <a:xfrm>
          <a:off x="169545" y="8562975"/>
          <a:ext cx="1493520" cy="800100"/>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i="1">
              <a:latin typeface="Arial" panose="020B0604020202020204" pitchFamily="34" charset="0"/>
              <a:cs typeface="Arial" panose="020B0604020202020204" pitchFamily="34" charset="0"/>
            </a:rPr>
            <a:t>Percentages based on 3,027 students for</a:t>
          </a:r>
          <a:r>
            <a:rPr lang="en-US" sz="900" i="1" baseline="0">
              <a:latin typeface="Arial" panose="020B0604020202020204" pitchFamily="34" charset="0"/>
              <a:cs typeface="Arial" panose="020B0604020202020204" pitchFamily="34" charset="0"/>
            </a:rPr>
            <a:t> whom state/regional boards information was provided.</a:t>
          </a:r>
          <a:endParaRPr lang="en-US" sz="900" i="1">
            <a:latin typeface="Arial" panose="020B0604020202020204" pitchFamily="34" charset="0"/>
            <a:cs typeface="Arial" panose="020B0604020202020204" pitchFamily="34" charset="0"/>
          </a:endParaRPr>
        </a:p>
      </xdr:txBody>
    </xdr:sp>
    <xdr:clientData/>
  </xdr:twoCellAnchor>
  <xdr:twoCellAnchor>
    <xdr:from>
      <xdr:col>14</xdr:col>
      <xdr:colOff>449579</xdr:colOff>
      <xdr:row>50</xdr:row>
      <xdr:rowOff>152401</xdr:rowOff>
    </xdr:from>
    <xdr:to>
      <xdr:col>17</xdr:col>
      <xdr:colOff>30479</xdr:colOff>
      <xdr:row>55</xdr:row>
      <xdr:rowOff>66676</xdr:rowOff>
    </xdr:to>
    <xdr:sp macro="" textlink="">
      <xdr:nvSpPr>
        <xdr:cNvPr id="3" name="Rectangle 2">
          <a:extLst>
            <a:ext uri="{FF2B5EF4-FFF2-40B4-BE49-F238E27FC236}">
              <a16:creationId xmlns:a16="http://schemas.microsoft.com/office/drawing/2014/main" id="{00000000-0008-0000-1600-000003000000}"/>
            </a:ext>
          </a:extLst>
        </xdr:cNvPr>
        <xdr:cNvSpPr/>
      </xdr:nvSpPr>
      <xdr:spPr>
        <a:xfrm>
          <a:off x="11590019" y="8770621"/>
          <a:ext cx="1501140" cy="782955"/>
        </a:xfrm>
        <a:prstGeom prst="rect">
          <a:avLst/>
        </a:prstGeom>
        <a:solidFill>
          <a:schemeClr val="bg1"/>
        </a:solidFill>
        <a:ln>
          <a:solidFill>
            <a:schemeClr val="bg1">
              <a:lumMod val="9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i="1">
              <a:solidFill>
                <a:sysClr val="windowText" lastClr="000000"/>
              </a:solidFill>
              <a:latin typeface="Arial" panose="020B0604020202020204" pitchFamily="34" charset="0"/>
              <a:cs typeface="Arial" panose="020B0604020202020204" pitchFamily="34" charset="0"/>
            </a:rPr>
            <a:t>Percentages based on 2,983 students for whom</a:t>
          </a:r>
          <a:r>
            <a:rPr lang="en-US" sz="900" i="1" baseline="0">
              <a:solidFill>
                <a:sysClr val="windowText" lastClr="000000"/>
              </a:solidFill>
              <a:latin typeface="Arial" panose="020B0604020202020204" pitchFamily="34" charset="0"/>
              <a:cs typeface="Arial" panose="020B0604020202020204" pitchFamily="34" charset="0"/>
            </a:rPr>
            <a:t> written national boards information was provided.</a:t>
          </a:r>
          <a:endParaRPr lang="en-US" sz="900" i="1">
            <a:solidFill>
              <a:sysClr val="windowText" lastClr="000000"/>
            </a:solidFill>
            <a:latin typeface="Arial" panose="020B0604020202020204" pitchFamily="34" charset="0"/>
            <a:cs typeface="Arial" panose="020B0604020202020204" pitchFamily="34" charset="0"/>
          </a:endParaRPr>
        </a:p>
      </xdr:txBody>
    </xdr:sp>
    <xdr:clientData/>
  </xdr:twoCellAnchor>
  <xdr:oneCellAnchor>
    <xdr:from>
      <xdr:col>16</xdr:col>
      <xdr:colOff>142875</xdr:colOff>
      <xdr:row>59</xdr:row>
      <xdr:rowOff>38100</xdr:rowOff>
    </xdr:from>
    <xdr:ext cx="184731" cy="264560"/>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12182475" y="99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63817</xdr:rowOff>
    </xdr:from>
    <xdr:to>
      <xdr:col>15</xdr:col>
      <xdr:colOff>53339</xdr:colOff>
      <xdr:row>21</xdr:row>
      <xdr:rowOff>128587</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335280</xdr:colOff>
      <xdr:row>3</xdr:row>
      <xdr:rowOff>348615</xdr:rowOff>
    </xdr:from>
    <xdr:to>
      <xdr:col>11</xdr:col>
      <xdr:colOff>487680</xdr:colOff>
      <xdr:row>7</xdr:row>
      <xdr:rowOff>41910</xdr:rowOff>
    </xdr:to>
    <xdr:sp macro="" textlink="">
      <xdr:nvSpPr>
        <xdr:cNvPr id="3" name="Rounded Rectangle 2">
          <a:extLst>
            <a:ext uri="{FF2B5EF4-FFF2-40B4-BE49-F238E27FC236}">
              <a16:creationId xmlns:a16="http://schemas.microsoft.com/office/drawing/2014/main" id="{00000000-0008-0000-1700-000003000000}"/>
            </a:ext>
          </a:extLst>
        </xdr:cNvPr>
        <xdr:cNvSpPr/>
      </xdr:nvSpPr>
      <xdr:spPr>
        <a:xfrm>
          <a:off x="8656320" y="882015"/>
          <a:ext cx="2712720" cy="866775"/>
        </a:xfrm>
        <a:prstGeom prst="roundRect">
          <a:avLst/>
        </a:prstGeom>
        <a:solidFill>
          <a:srgbClr val="0076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latin typeface="Arial" panose="020B0604020202020204" pitchFamily="34" charset="0"/>
              <a:cs typeface="Arial" panose="020B0604020202020204" pitchFamily="34" charset="0"/>
            </a:rPr>
            <a:t>For administrators that indicated "Other" program activity hours (n=147), the average was 16.6 hours per week, and the maximum was 49 hours.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70485</xdr:rowOff>
    </xdr:from>
    <xdr:to>
      <xdr:col>14</xdr:col>
      <xdr:colOff>290513</xdr:colOff>
      <xdr:row>25</xdr:row>
      <xdr:rowOff>32387</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111442</xdr:rowOff>
    </xdr:from>
    <xdr:to>
      <xdr:col>14</xdr:col>
      <xdr:colOff>304799</xdr:colOff>
      <xdr:row>46</xdr:row>
      <xdr:rowOff>142875</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146685</xdr:rowOff>
    </xdr:from>
    <xdr:to>
      <xdr:col>14</xdr:col>
      <xdr:colOff>381000</xdr:colOff>
      <xdr:row>82</xdr:row>
      <xdr:rowOff>56198</xdr:rowOff>
    </xdr:to>
    <xdr:graphicFrame macro="">
      <xdr:nvGraphicFramePr>
        <xdr:cNvPr id="4" name="Chart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0.54745</cdr:x>
      <cdr:y>0.19547</cdr:y>
    </cdr:from>
    <cdr:to>
      <cdr:x>0.88538</cdr:x>
      <cdr:y>0.36987</cdr:y>
    </cdr:to>
    <cdr:sp macro="" textlink="">
      <cdr:nvSpPr>
        <cdr:cNvPr id="2" name="Rounded Rectangle 1"/>
        <cdr:cNvSpPr/>
      </cdr:nvSpPr>
      <cdr:spPr>
        <a:xfrm xmlns:a="http://schemas.openxmlformats.org/drawingml/2006/main">
          <a:off x="5306778" y="747727"/>
          <a:ext cx="3275756" cy="667122"/>
        </a:xfrm>
        <a:prstGeom xmlns:a="http://schemas.openxmlformats.org/drawingml/2006/main" prst="roundRect">
          <a:avLst/>
        </a:prstGeom>
        <a:solidFill xmlns:a="http://schemas.openxmlformats.org/drawingml/2006/main">
          <a:srgbClr val="0076BE"/>
        </a:solidFill>
      </cdr:spPr>
      <cdr:style>
        <a:lnRef xmlns:a="http://schemas.openxmlformats.org/drawingml/2006/main" idx="2">
          <a:schemeClr val="accent5">
            <a:shade val="50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a:latin typeface="Arial" panose="020B0604020202020204" pitchFamily="34" charset="0"/>
              <a:cs typeface="Arial" panose="020B0604020202020204" pitchFamily="34" charset="0"/>
            </a:rPr>
            <a:t>Percentages based on 1,043 dental assisting faculty</a:t>
          </a:r>
          <a:r>
            <a:rPr lang="en-US" baseline="0">
              <a:latin typeface="Arial" panose="020B0604020202020204" pitchFamily="34" charset="0"/>
              <a:cs typeface="Arial" panose="020B0604020202020204" pitchFamily="34" charset="0"/>
            </a:rPr>
            <a:t> members in 2022-23.</a:t>
          </a:r>
          <a:endParaRPr lang="en-US">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0.48482</cdr:x>
      <cdr:y>0.63461</cdr:y>
    </cdr:from>
    <cdr:to>
      <cdr:x>0.93016</cdr:x>
      <cdr:y>0.77169</cdr:y>
    </cdr:to>
    <cdr:sp macro="" textlink="">
      <cdr:nvSpPr>
        <cdr:cNvPr id="2" name="Rounded Rectangle 1"/>
        <cdr:cNvSpPr/>
      </cdr:nvSpPr>
      <cdr:spPr>
        <a:xfrm xmlns:a="http://schemas.openxmlformats.org/drawingml/2006/main">
          <a:off x="4562475" y="2822257"/>
          <a:ext cx="4191000" cy="609601"/>
        </a:xfrm>
        <a:prstGeom xmlns:a="http://schemas.openxmlformats.org/drawingml/2006/main" prst="roundRect">
          <a:avLst/>
        </a:prstGeom>
        <a:solidFill xmlns:a="http://schemas.openxmlformats.org/drawingml/2006/main">
          <a:srgbClr val="0076BE"/>
        </a:solidFill>
      </cdr:spPr>
      <cdr:style>
        <a:lnRef xmlns:a="http://schemas.openxmlformats.org/drawingml/2006/main" idx="2">
          <a:schemeClr val="accent5">
            <a:shade val="50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The most common responses</a:t>
          </a:r>
          <a:r>
            <a:rPr lang="en-US" sz="1000" baseline="0">
              <a:latin typeface="Arial" panose="020B0604020202020204" pitchFamily="34" charset="0"/>
              <a:cs typeface="Arial" panose="020B0604020202020204" pitchFamily="34" charset="0"/>
            </a:rPr>
            <a:t> for</a:t>
          </a:r>
          <a:r>
            <a:rPr lang="en-US" sz="1000">
              <a:latin typeface="Arial" panose="020B0604020202020204" pitchFamily="34" charset="0"/>
              <a:cs typeface="Arial" panose="020B0604020202020204" pitchFamily="34" charset="0"/>
            </a:rPr>
            <a:t> "Other" academic rank were Adjunct Faculty</a:t>
          </a:r>
          <a:r>
            <a:rPr lang="en-US" sz="1000" baseline="0">
              <a:latin typeface="Arial" panose="020B0604020202020204" pitchFamily="34" charset="0"/>
              <a:cs typeface="Arial" panose="020B0604020202020204" pitchFamily="34" charset="0"/>
            </a:rPr>
            <a:t>, Lab Assistants/Instructors, and Supervising Dentist.</a:t>
          </a:r>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0.64934</cdr:x>
      <cdr:y>0.22315</cdr:y>
    </cdr:from>
    <cdr:to>
      <cdr:x>0.91233</cdr:x>
      <cdr:y>0.44313</cdr:y>
    </cdr:to>
    <cdr:sp macro="" textlink="">
      <cdr:nvSpPr>
        <cdr:cNvPr id="3" name="TextBox 2"/>
        <cdr:cNvSpPr txBox="1"/>
      </cdr:nvSpPr>
      <cdr:spPr>
        <a:xfrm xmlns:a="http://schemas.openxmlformats.org/drawingml/2006/main">
          <a:off x="6067425" y="734378"/>
          <a:ext cx="2457450" cy="723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a:solidFill>
              <a:schemeClr val="bg1"/>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0.42594</cdr:x>
      <cdr:y>0.37906</cdr:y>
    </cdr:from>
    <cdr:to>
      <cdr:x>0.55158</cdr:x>
      <cdr:y>0.61733</cdr:y>
    </cdr:to>
    <cdr:sp macro="" textlink="">
      <cdr:nvSpPr>
        <cdr:cNvPr id="2" name="TextBox 1"/>
        <cdr:cNvSpPr txBox="1"/>
      </cdr:nvSpPr>
      <cdr:spPr>
        <a:xfrm xmlns:a="http://schemas.openxmlformats.org/drawingml/2006/main">
          <a:off x="3971925" y="1500188"/>
          <a:ext cx="1171575" cy="9429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000" b="1">
              <a:solidFill>
                <a:sysClr val="windowText" lastClr="000000"/>
              </a:solidFill>
              <a:latin typeface="Arial" panose="020B0604020202020204" pitchFamily="34" charset="0"/>
              <a:cs typeface="Arial" panose="020B0604020202020204" pitchFamily="34" charset="0"/>
            </a:rPr>
            <a:t>Occupational Discipline of Dental</a:t>
          </a:r>
          <a:r>
            <a:rPr lang="en-US" sz="1000" b="1" baseline="0">
              <a:solidFill>
                <a:sysClr val="windowText" lastClr="000000"/>
              </a:solidFill>
              <a:latin typeface="Arial" panose="020B0604020202020204" pitchFamily="34" charset="0"/>
              <a:cs typeface="Arial" panose="020B0604020202020204" pitchFamily="34" charset="0"/>
            </a:rPr>
            <a:t> Assisting Faculty</a:t>
          </a:r>
          <a:endParaRPr lang="en-US" sz="10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98</xdr:col>
      <xdr:colOff>0</xdr:colOff>
      <xdr:row>3</xdr:row>
      <xdr:rowOff>0</xdr:rowOff>
    </xdr:from>
    <xdr:ext cx="11778493" cy="3548180"/>
    <xdr:pic>
      <xdr:nvPicPr>
        <xdr:cNvPr id="2" name="Picture 1">
          <a:extLst>
            <a:ext uri="{FF2B5EF4-FFF2-40B4-BE49-F238E27FC236}">
              <a16:creationId xmlns:a16="http://schemas.microsoft.com/office/drawing/2014/main" id="{AC6B7251-A9EF-40F0-A0D1-0425E04AE452}"/>
            </a:ext>
          </a:extLst>
        </xdr:cNvPr>
        <xdr:cNvPicPr>
          <a:picLocks noChangeAspect="1"/>
        </xdr:cNvPicPr>
      </xdr:nvPicPr>
      <xdr:blipFill>
        <a:blip xmlns:r="http://schemas.openxmlformats.org/officeDocument/2006/relationships" r:embed="rId1" cstate="print"/>
        <a:stretch>
          <a:fillRect/>
        </a:stretch>
      </xdr:blipFill>
      <xdr:spPr>
        <a:xfrm>
          <a:off x="61607700" y="533400"/>
          <a:ext cx="11778493" cy="3548180"/>
        </a:xfrm>
        <a:prstGeom prst="rect">
          <a:avLst/>
        </a:prstGeom>
      </xdr:spPr>
    </xdr:pic>
    <xdr:clientData/>
  </xdr:oneCellAnchor>
  <xdr:oneCellAnchor>
    <xdr:from>
      <xdr:col>98</xdr:col>
      <xdr:colOff>0</xdr:colOff>
      <xdr:row>3</xdr:row>
      <xdr:rowOff>0</xdr:rowOff>
    </xdr:from>
    <xdr:ext cx="11778493" cy="3548180"/>
    <xdr:pic>
      <xdr:nvPicPr>
        <xdr:cNvPr id="3" name="Picture 2">
          <a:extLst>
            <a:ext uri="{FF2B5EF4-FFF2-40B4-BE49-F238E27FC236}">
              <a16:creationId xmlns:a16="http://schemas.microsoft.com/office/drawing/2014/main" id="{10ED3289-F33A-4171-A9BB-4F52DAC724F4}"/>
            </a:ext>
          </a:extLst>
        </xdr:cNvPr>
        <xdr:cNvPicPr>
          <a:picLocks noChangeAspect="1"/>
        </xdr:cNvPicPr>
      </xdr:nvPicPr>
      <xdr:blipFill>
        <a:blip xmlns:r="http://schemas.openxmlformats.org/officeDocument/2006/relationships" r:embed="rId1" cstate="print"/>
        <a:stretch>
          <a:fillRect/>
        </a:stretch>
      </xdr:blipFill>
      <xdr:spPr>
        <a:xfrm>
          <a:off x="61607700" y="533400"/>
          <a:ext cx="11778493" cy="3548180"/>
        </a:xfrm>
        <a:prstGeom prst="rect">
          <a:avLst/>
        </a:prstGeom>
      </xdr:spPr>
    </xdr:pic>
    <xdr:clientData/>
  </xdr:oneCellAnchor>
  <xdr:twoCellAnchor>
    <xdr:from>
      <xdr:col>0</xdr:col>
      <xdr:colOff>28575</xdr:colOff>
      <xdr:row>2</xdr:row>
      <xdr:rowOff>57150</xdr:rowOff>
    </xdr:from>
    <xdr:to>
      <xdr:col>13</xdr:col>
      <xdr:colOff>390525</xdr:colOff>
      <xdr:row>29</xdr:row>
      <xdr:rowOff>119062</xdr:rowOff>
    </xdr:to>
    <xdr:graphicFrame macro="">
      <xdr:nvGraphicFramePr>
        <xdr:cNvPr id="4" name="Chart 3">
          <a:extLst>
            <a:ext uri="{FF2B5EF4-FFF2-40B4-BE49-F238E27FC236}">
              <a16:creationId xmlns:a16="http://schemas.microsoft.com/office/drawing/2014/main" id="{3664FBA2-891B-41AD-AB43-AF902BFF1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34</xdr:row>
      <xdr:rowOff>66674</xdr:rowOff>
    </xdr:from>
    <xdr:to>
      <xdr:col>13</xdr:col>
      <xdr:colOff>371474</xdr:colOff>
      <xdr:row>62</xdr:row>
      <xdr:rowOff>22478</xdr:rowOff>
    </xdr:to>
    <xdr:graphicFrame macro="">
      <xdr:nvGraphicFramePr>
        <xdr:cNvPr id="5" name="Chart 4">
          <a:extLst>
            <a:ext uri="{FF2B5EF4-FFF2-40B4-BE49-F238E27FC236}">
              <a16:creationId xmlns:a16="http://schemas.microsoft.com/office/drawing/2014/main" id="{2C3EA771-F082-4956-891B-C8548B071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68</xdr:row>
      <xdr:rowOff>71437</xdr:rowOff>
    </xdr:from>
    <xdr:to>
      <xdr:col>13</xdr:col>
      <xdr:colOff>371856</xdr:colOff>
      <xdr:row>95</xdr:row>
      <xdr:rowOff>122491</xdr:rowOff>
    </xdr:to>
    <xdr:graphicFrame macro="">
      <xdr:nvGraphicFramePr>
        <xdr:cNvPr id="6" name="Chart 5">
          <a:extLst>
            <a:ext uri="{FF2B5EF4-FFF2-40B4-BE49-F238E27FC236}">
              <a16:creationId xmlns:a16="http://schemas.microsoft.com/office/drawing/2014/main" id="{742C1E18-FBC4-418F-9C73-3C1BED9D2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63816</xdr:rowOff>
    </xdr:from>
    <xdr:to>
      <xdr:col>8</xdr:col>
      <xdr:colOff>423864</xdr:colOff>
      <xdr:row>23</xdr:row>
      <xdr:rowOff>59054</xdr:rowOff>
    </xdr:to>
    <xdr:graphicFrame macro="">
      <xdr:nvGraphicFramePr>
        <xdr:cNvPr id="2" name="Chart 1">
          <a:extLst>
            <a:ext uri="{FF2B5EF4-FFF2-40B4-BE49-F238E27FC236}">
              <a16:creationId xmlns:a16="http://schemas.microsoft.com/office/drawing/2014/main" id="{16DBE121-1F8A-4BA5-975F-2E69F2C85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128587</xdr:rowOff>
    </xdr:from>
    <xdr:to>
      <xdr:col>8</xdr:col>
      <xdr:colOff>426720</xdr:colOff>
      <xdr:row>65</xdr:row>
      <xdr:rowOff>120586</xdr:rowOff>
    </xdr:to>
    <xdr:graphicFrame macro="">
      <xdr:nvGraphicFramePr>
        <xdr:cNvPr id="3" name="Chart 2">
          <a:extLst>
            <a:ext uri="{FF2B5EF4-FFF2-40B4-BE49-F238E27FC236}">
              <a16:creationId xmlns:a16="http://schemas.microsoft.com/office/drawing/2014/main" id="{76FCCED1-45BB-44D6-B51F-66067688B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24</xdr:row>
      <xdr:rowOff>9524</xdr:rowOff>
    </xdr:from>
    <xdr:to>
      <xdr:col>8</xdr:col>
      <xdr:colOff>430149</xdr:colOff>
      <xdr:row>45</xdr:row>
      <xdr:rowOff>10667</xdr:rowOff>
    </xdr:to>
    <xdr:graphicFrame macro="">
      <xdr:nvGraphicFramePr>
        <xdr:cNvPr id="4" name="Chart 3">
          <a:extLst>
            <a:ext uri="{FF2B5EF4-FFF2-40B4-BE49-F238E27FC236}">
              <a16:creationId xmlns:a16="http://schemas.microsoft.com/office/drawing/2014/main" id="{BBFFBFBE-08A1-4427-B736-3A7E7B75D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158115</xdr:rowOff>
    </xdr:from>
    <xdr:to>
      <xdr:col>11</xdr:col>
      <xdr:colOff>539750</xdr:colOff>
      <xdr:row>24</xdr:row>
      <xdr:rowOff>24765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3</xdr:row>
      <xdr:rowOff>36195</xdr:rowOff>
    </xdr:from>
    <xdr:to>
      <xdr:col>17</xdr:col>
      <xdr:colOff>89535</xdr:colOff>
      <xdr:row>29</xdr:row>
      <xdr:rowOff>129540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37</xdr:row>
      <xdr:rowOff>146684</xdr:rowOff>
    </xdr:from>
    <xdr:to>
      <xdr:col>17</xdr:col>
      <xdr:colOff>64770</xdr:colOff>
      <xdr:row>61</xdr:row>
      <xdr:rowOff>66675</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0.71276</cdr:x>
      <cdr:y>0.75538</cdr:y>
    </cdr:from>
    <cdr:to>
      <cdr:x>0.74226</cdr:x>
      <cdr:y>0.83375</cdr:y>
    </cdr:to>
    <cdr:pic>
      <cdr:nvPicPr>
        <cdr:cNvPr id="5" name="Picture 4">
          <a:extLst xmlns:a="http://schemas.openxmlformats.org/drawingml/2006/main">
            <a:ext uri="{FF2B5EF4-FFF2-40B4-BE49-F238E27FC236}">
              <a16:creationId xmlns:a16="http://schemas.microsoft.com/office/drawing/2014/main" id="{A83F0EAF-7291-400C-83EF-3F8A4C9E50C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148853" y="3036282"/>
          <a:ext cx="295880" cy="315012"/>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0.46181</cdr:x>
      <cdr:y>0.76445</cdr:y>
    </cdr:from>
    <cdr:to>
      <cdr:x>0.67137</cdr:x>
      <cdr:y>0.82931</cdr:y>
    </cdr:to>
    <cdr:sp macro="" textlink="">
      <cdr:nvSpPr>
        <cdr:cNvPr id="8" name="TextBox 7"/>
        <cdr:cNvSpPr txBox="1"/>
      </cdr:nvSpPr>
      <cdr:spPr>
        <a:xfrm xmlns:a="http://schemas.openxmlformats.org/drawingml/2006/main">
          <a:off x="4631866" y="3072746"/>
          <a:ext cx="2101850" cy="2607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Students accepted</a:t>
          </a:r>
        </a:p>
      </cdr:txBody>
    </cdr:sp>
  </cdr:relSizeAnchor>
  <cdr:relSizeAnchor xmlns:cdr="http://schemas.openxmlformats.org/drawingml/2006/chartDrawing">
    <cdr:from>
      <cdr:x>0.43051</cdr:x>
      <cdr:y>0.75312</cdr:y>
    </cdr:from>
    <cdr:to>
      <cdr:x>0.45798</cdr:x>
      <cdr:y>0.82608</cdr:y>
    </cdr:to>
    <cdr:pic>
      <cdr:nvPicPr>
        <cdr:cNvPr id="9" name="Picture 8">
          <a:extLst xmlns:a="http://schemas.openxmlformats.org/drawingml/2006/main">
            <a:ext uri="{FF2B5EF4-FFF2-40B4-BE49-F238E27FC236}">
              <a16:creationId xmlns:a16="http://schemas.microsoft.com/office/drawing/2014/main" id="{7A101837-2D16-4C23-907F-C45B2F26823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17926" y="3027204"/>
          <a:ext cx="275519" cy="293267"/>
        </a:xfrm>
        <a:prstGeom xmlns:a="http://schemas.openxmlformats.org/drawingml/2006/main" prst="rect">
          <a:avLst/>
        </a:prstGeom>
      </cdr:spPr>
    </cdr:pic>
  </cdr:relSizeAnchor>
  <cdr:relSizeAnchor xmlns:cdr="http://schemas.openxmlformats.org/drawingml/2006/chartDrawing">
    <cdr:from>
      <cdr:x>0.74764</cdr:x>
      <cdr:y>0.76803</cdr:y>
    </cdr:from>
    <cdr:to>
      <cdr:x>1</cdr:x>
      <cdr:y>0.82725</cdr:y>
    </cdr:to>
    <cdr:sp macro="" textlink="">
      <cdr:nvSpPr>
        <cdr:cNvPr id="7" name="TextBox 6"/>
        <cdr:cNvSpPr txBox="1"/>
      </cdr:nvSpPr>
      <cdr:spPr>
        <a:xfrm xmlns:a="http://schemas.openxmlformats.org/drawingml/2006/main">
          <a:off x="7498699" y="3087132"/>
          <a:ext cx="2531126" cy="2380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p>
      </cdr:txBody>
    </cdr:sp>
  </cdr:relSizeAnchor>
</c:userShapes>
</file>

<file path=xl/drawings/drawing7.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27</xdr:row>
      <xdr:rowOff>121919</xdr:rowOff>
    </xdr:from>
    <xdr:to>
      <xdr:col>11</xdr:col>
      <xdr:colOff>371475</xdr:colOff>
      <xdr:row>48</xdr:row>
      <xdr:rowOff>102870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99060</xdr:rowOff>
    </xdr:from>
    <xdr:to>
      <xdr:col>11</xdr:col>
      <xdr:colOff>390525</xdr:colOff>
      <xdr:row>76</xdr:row>
      <xdr:rowOff>121920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104775</xdr:colOff>
      <xdr:row>66</xdr:row>
      <xdr:rowOff>66675</xdr:rowOff>
    </xdr:from>
    <xdr:to>
      <xdr:col>8</xdr:col>
      <xdr:colOff>0</xdr:colOff>
      <xdr:row>68</xdr:row>
      <xdr:rowOff>0</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4200525" y="11906250"/>
          <a:ext cx="5048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000" b="0">
            <a:latin typeface="Arial" panose="020B0604020202020204" pitchFamily="34" charset="0"/>
            <a:cs typeface="Arial" panose="020B0604020202020204" pitchFamily="34" charset="0"/>
          </a:endParaRPr>
        </a:p>
      </xdr:txBody>
    </xdr:sp>
    <xdr:clientData/>
  </xdr:twoCellAnchor>
  <xdr:twoCellAnchor>
    <xdr:from>
      <xdr:col>0</xdr:col>
      <xdr:colOff>0</xdr:colOff>
      <xdr:row>2</xdr:row>
      <xdr:rowOff>106680</xdr:rowOff>
    </xdr:from>
    <xdr:to>
      <xdr:col>11</xdr:col>
      <xdr:colOff>371475</xdr:colOff>
      <xdr:row>21</xdr:row>
      <xdr:rowOff>26670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0.4177</cdr:x>
      <cdr:y>0.4385</cdr:y>
    </cdr:from>
    <cdr:to>
      <cdr:x>0.56155</cdr:x>
      <cdr:y>0.62567</cdr:y>
    </cdr:to>
    <cdr:sp macro="" textlink="">
      <cdr:nvSpPr>
        <cdr:cNvPr id="2" name="TextBox 1"/>
        <cdr:cNvSpPr txBox="1"/>
      </cdr:nvSpPr>
      <cdr:spPr>
        <a:xfrm xmlns:a="http://schemas.openxmlformats.org/drawingml/2006/main">
          <a:off x="2876550" y="1562101"/>
          <a:ext cx="990600" cy="6667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b="1">
              <a:latin typeface="Arial" panose="020B0604020202020204" pitchFamily="34" charset="0"/>
              <a:cs typeface="Arial" panose="020B0604020202020204" pitchFamily="34" charset="0"/>
            </a:rPr>
            <a:t>Advanced Standing Provision?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O52"/>
  <sheetViews>
    <sheetView tabSelected="1" workbookViewId="0">
      <pane ySplit="5" topLeftCell="A6" activePane="bottomLeft" state="frozen"/>
      <selection activeCell="A11" sqref="A11:A13"/>
      <selection pane="bottomLeft" activeCell="A2" sqref="A2"/>
    </sheetView>
  </sheetViews>
  <sheetFormatPr defaultColWidth="9.265625" defaultRowHeight="12.75" x14ac:dyDescent="0.35"/>
  <cols>
    <col min="1" max="1" width="153" style="2" customWidth="1"/>
    <col min="2" max="16384" width="9.265625" style="2"/>
  </cols>
  <sheetData>
    <row r="1" spans="1:1" ht="74.25" customHeight="1" x14ac:dyDescent="0.35"/>
    <row r="2" spans="1:1" ht="15" x14ac:dyDescent="0.4">
      <c r="A2" s="165" t="s">
        <v>0</v>
      </c>
    </row>
    <row r="3" spans="1:1" ht="15" x14ac:dyDescent="0.4">
      <c r="A3" s="165" t="s">
        <v>1</v>
      </c>
    </row>
    <row r="4" spans="1:1" ht="17.25" customHeight="1" thickBot="1" x14ac:dyDescent="0.4">
      <c r="A4" s="303" t="s">
        <v>2</v>
      </c>
    </row>
    <row r="5" spans="1:1" ht="25.35" customHeight="1" x14ac:dyDescent="0.35">
      <c r="A5" s="95"/>
    </row>
    <row r="6" spans="1:1" ht="25.35" customHeight="1" x14ac:dyDescent="0.35">
      <c r="A6" s="235" t="s">
        <v>3</v>
      </c>
    </row>
    <row r="7" spans="1:1" ht="25.35" customHeight="1" x14ac:dyDescent="0.35">
      <c r="A7" s="235" t="s">
        <v>4</v>
      </c>
    </row>
    <row r="8" spans="1:1" ht="25.35" customHeight="1" x14ac:dyDescent="0.35">
      <c r="A8" s="235" t="s">
        <v>5</v>
      </c>
    </row>
    <row r="9" spans="1:1" ht="25.35" customHeight="1" x14ac:dyDescent="0.35">
      <c r="A9" s="235" t="s">
        <v>6</v>
      </c>
    </row>
    <row r="10" spans="1:1" ht="25.35" customHeight="1" x14ac:dyDescent="0.35">
      <c r="A10" s="235" t="s">
        <v>7</v>
      </c>
    </row>
    <row r="11" spans="1:1" ht="25.35" customHeight="1" x14ac:dyDescent="0.35">
      <c r="A11" s="235" t="s">
        <v>8</v>
      </c>
    </row>
    <row r="12" spans="1:1" ht="25.35" customHeight="1" x14ac:dyDescent="0.35">
      <c r="A12" s="235" t="s">
        <v>9</v>
      </c>
    </row>
    <row r="13" spans="1:1" ht="25.35" customHeight="1" x14ac:dyDescent="0.35">
      <c r="A13" s="235" t="s">
        <v>10</v>
      </c>
    </row>
    <row r="14" spans="1:1" ht="25.35" customHeight="1" x14ac:dyDescent="0.35">
      <c r="A14" s="235" t="s">
        <v>11</v>
      </c>
    </row>
    <row r="15" spans="1:1" ht="25.35" customHeight="1" thickBot="1" x14ac:dyDescent="0.4">
      <c r="A15" s="235" t="s">
        <v>12</v>
      </c>
    </row>
    <row r="16" spans="1:1" ht="25.35" customHeight="1" x14ac:dyDescent="0.35">
      <c r="A16" s="52" t="s">
        <v>13</v>
      </c>
    </row>
    <row r="17" spans="1:15" ht="25.35" customHeight="1" x14ac:dyDescent="0.35">
      <c r="A17" s="235" t="s">
        <v>14</v>
      </c>
    </row>
    <row r="18" spans="1:15" ht="25.35" customHeight="1" x14ac:dyDescent="0.35">
      <c r="A18" s="235" t="s">
        <v>15</v>
      </c>
    </row>
    <row r="19" spans="1:15" ht="25.35" customHeight="1" x14ac:dyDescent="0.35">
      <c r="A19" s="235" t="s">
        <v>16</v>
      </c>
    </row>
    <row r="20" spans="1:15" ht="25.35" customHeight="1" x14ac:dyDescent="0.35">
      <c r="A20" s="235" t="s">
        <v>17</v>
      </c>
    </row>
    <row r="21" spans="1:15" ht="25.35" customHeight="1" x14ac:dyDescent="0.35">
      <c r="A21" s="235" t="s">
        <v>18</v>
      </c>
    </row>
    <row r="22" spans="1:15" ht="25.35" customHeight="1" x14ac:dyDescent="0.35">
      <c r="A22" s="235" t="s">
        <v>19</v>
      </c>
    </row>
    <row r="23" spans="1:15" ht="25.35" customHeight="1" x14ac:dyDescent="0.4">
      <c r="A23" s="235" t="s">
        <v>20</v>
      </c>
      <c r="O23" s="42"/>
    </row>
    <row r="24" spans="1:15" ht="25.35" customHeight="1" x14ac:dyDescent="0.35">
      <c r="A24" s="235" t="s">
        <v>21</v>
      </c>
    </row>
    <row r="25" spans="1:15" ht="25.35" customHeight="1" x14ac:dyDescent="0.35">
      <c r="A25" s="235" t="s">
        <v>728</v>
      </c>
      <c r="J25" s="47"/>
    </row>
    <row r="26" spans="1:15" ht="25.35" customHeight="1" x14ac:dyDescent="0.35">
      <c r="A26" s="235" t="s">
        <v>22</v>
      </c>
      <c r="B26" s="51"/>
      <c r="K26" s="47"/>
    </row>
    <row r="27" spans="1:15" ht="25.35" customHeight="1" x14ac:dyDescent="0.35">
      <c r="A27" s="235" t="s">
        <v>23</v>
      </c>
      <c r="K27" s="47"/>
    </row>
    <row r="28" spans="1:15" ht="25.35" customHeight="1" x14ac:dyDescent="0.35">
      <c r="A28" s="235" t="s">
        <v>24</v>
      </c>
      <c r="L28" s="47"/>
    </row>
    <row r="29" spans="1:15" ht="25.35" customHeight="1" x14ac:dyDescent="0.35">
      <c r="A29" s="235" t="s">
        <v>25</v>
      </c>
    </row>
    <row r="30" spans="1:15" ht="25.35" customHeight="1" x14ac:dyDescent="0.35">
      <c r="A30" s="235" t="s">
        <v>26</v>
      </c>
    </row>
    <row r="31" spans="1:15" ht="25.35" customHeight="1" x14ac:dyDescent="0.35">
      <c r="A31" s="235" t="s">
        <v>27</v>
      </c>
    </row>
    <row r="32" spans="1:15" ht="25.35" customHeight="1" x14ac:dyDescent="0.35">
      <c r="A32" s="235" t="s">
        <v>28</v>
      </c>
    </row>
    <row r="33" spans="1:1" ht="25.35" customHeight="1" x14ac:dyDescent="0.35">
      <c r="A33" s="235" t="s">
        <v>29</v>
      </c>
    </row>
    <row r="34" spans="1:1" ht="25.35" customHeight="1" x14ac:dyDescent="0.35">
      <c r="A34" s="235" t="s">
        <v>30</v>
      </c>
    </row>
    <row r="35" spans="1:1" ht="25.35" customHeight="1" x14ac:dyDescent="0.35">
      <c r="A35" s="235" t="s">
        <v>31</v>
      </c>
    </row>
    <row r="36" spans="1:1" ht="25.35" customHeight="1" x14ac:dyDescent="0.35">
      <c r="A36" s="235" t="s">
        <v>32</v>
      </c>
    </row>
    <row r="37" spans="1:1" ht="25.35" customHeight="1" x14ac:dyDescent="0.35">
      <c r="A37" s="235" t="s">
        <v>33</v>
      </c>
    </row>
    <row r="38" spans="1:1" ht="25.35" customHeight="1" x14ac:dyDescent="0.35">
      <c r="A38" s="235" t="s">
        <v>34</v>
      </c>
    </row>
    <row r="39" spans="1:1" ht="25.35" customHeight="1" x14ac:dyDescent="0.35">
      <c r="A39" s="235" t="s">
        <v>35</v>
      </c>
    </row>
    <row r="40" spans="1:1" ht="25.35" customHeight="1" x14ac:dyDescent="0.35">
      <c r="A40" s="235" t="s">
        <v>36</v>
      </c>
    </row>
    <row r="41" spans="1:1" ht="25.35" customHeight="1" x14ac:dyDescent="0.35">
      <c r="A41" s="235" t="s">
        <v>37</v>
      </c>
    </row>
    <row r="42" spans="1:1" ht="25.35" customHeight="1" x14ac:dyDescent="0.35">
      <c r="A42" s="235" t="s">
        <v>38</v>
      </c>
    </row>
    <row r="43" spans="1:1" ht="25.35" customHeight="1" x14ac:dyDescent="0.35">
      <c r="A43" s="235" t="s">
        <v>39</v>
      </c>
    </row>
    <row r="44" spans="1:1" ht="25.35" customHeight="1" x14ac:dyDescent="0.35">
      <c r="A44" s="235" t="s">
        <v>40</v>
      </c>
    </row>
    <row r="45" spans="1:1" ht="25.35" customHeight="1" x14ac:dyDescent="0.35">
      <c r="A45" s="235" t="s">
        <v>41</v>
      </c>
    </row>
    <row r="46" spans="1:1" ht="25.35" customHeight="1" x14ac:dyDescent="0.35">
      <c r="A46" s="235" t="s">
        <v>42</v>
      </c>
    </row>
    <row r="47" spans="1:1" ht="25.35" customHeight="1" x14ac:dyDescent="0.35">
      <c r="A47" s="235" t="s">
        <v>43</v>
      </c>
    </row>
    <row r="48" spans="1:1" ht="25.35" customHeight="1" x14ac:dyDescent="0.35">
      <c r="A48" s="235" t="s">
        <v>44</v>
      </c>
    </row>
    <row r="50" spans="1:1" ht="25.5" x14ac:dyDescent="0.35">
      <c r="A50" s="1" t="s">
        <v>729</v>
      </c>
    </row>
    <row r="52" spans="1:1" x14ac:dyDescent="0.35">
      <c r="A52" s="234" t="s">
        <v>730</v>
      </c>
    </row>
  </sheetData>
  <conditionalFormatting sqref="A6:A15">
    <cfRule type="expression" dxfId="103" priority="6">
      <formula>MOD(ROW(),2)=1</formula>
    </cfRule>
  </conditionalFormatting>
  <conditionalFormatting sqref="A17:A48">
    <cfRule type="expression" dxfId="102" priority="5">
      <formula>MOD(ROW(),2)=1</formula>
    </cfRule>
  </conditionalFormatting>
  <hyperlinks>
    <hyperlink ref="A6" location="Notes!A1" display="Notes to the Reader" xr:uid="{BEBEA93C-5F95-4A74-B9AE-A6DFBB41B031}"/>
    <hyperlink ref="A7" location="Glossary!A1" display="Glossary of Terms" xr:uid="{2D5F0FCF-16A8-456C-8DF2-4895D3F2C121}"/>
    <hyperlink ref="A8" location="'Tab1'!A1" display="Table 1: First-Year Enrollment in Allied Dental Education Programs, 2012-13 to 2022-23" xr:uid="{B533DA57-8F52-4AE8-AB12-218BEE311323}"/>
    <hyperlink ref="A9" location="'Fig1a-c'!A1" display="Figure 1a: First-Year Student Capacity Versus Enrollment, by Number of Dental Hygiene Education Programs, 2012-13 to 2022-23" xr:uid="{83CCB581-0B02-4FEC-8400-28ECE3D16EFC}"/>
    <hyperlink ref="A10" location="'Fig1a-c'!A1" display="Figure 1b: First-Year Student Capacity Versus Enrollment, by Number of Dental Assisting Education Programs, 2012-13 to 2022-23" xr:uid="{32165E4E-E23D-4B3F-9015-D3034FC84F46}"/>
    <hyperlink ref="A11" location="'Fig1a-c'!A1" display="Figure 1c: First Year Student Capacity Versus Enrollment, by Number of Dental Laboratory Technology Education Programs, 2012-13 to 2022-23" xr:uid="{7C3BD365-08A8-4CE3-9423-C74616A1A17A}"/>
    <hyperlink ref="A12" location="'Tab2'!A1" display="Table 2: Comparison of First-Year Student Capacity Versus Enrollment by Educational Setting, 2022-23" xr:uid="{84D9C04D-9415-4E20-AFFD-117694E67258}"/>
    <hyperlink ref="A13" location="'Tab3'!A1" display="Table 3: Total Enrollment in Allied Dental Education Programs, 2012-13 to 2022-23" xr:uid="{DA9FC258-766B-4EE7-810E-1FE96808794B}"/>
    <hyperlink ref="A14" location="'Tab4'!A1" display="Table 4: Graduates of Allied Dental Education Programs, 2012 to 2022" xr:uid="{95A44E7C-1B75-4C30-9A19-3E490E0C668E}"/>
    <hyperlink ref="A15" location="'Fig2'!A1" display="Figure 2: Number of Institutions Awarding Degrees in Allied Dental Education Programs, 2022-23" xr:uid="{66A7269C-AD92-400F-89A2-A6B1F3526821}"/>
    <hyperlink ref="A17" location="'Fig3'!A1" display="Figure 3: Classification of Institutions Offering Dental Assisting Education, 2022-23" xr:uid="{479F46C1-0C41-4AD6-B011-F41FBF27B3A1}"/>
    <hyperlink ref="A18" location="'Fig4a-b'!A1" display="Figure 4a: Number of Applications and Number of Students Accepted into Accredited Dental Assisting Programs, 2012-13 to 2022-23" xr:uid="{A6506968-A802-468C-9A1F-1B7308E8DC12}"/>
    <hyperlink ref="A19" location="'Fig4a-b'!A1" display="Figure 4b: Number of Applications per Program and Number of Dental Assisting Students Accepted per Program, 2012-13 to 2022-23" xr:uid="{20533368-6949-407A-AEA9-828AF296B118}"/>
    <hyperlink ref="A20" location="'Fig5-6b'!A1" display="Figure 5: Minimum Educational Requirements Needed to Enroll in Accredited Dental Assisting Programs, 2022-23" xr:uid="{4F548BC4-A111-4B15-91CC-C658C45C32AC}"/>
    <hyperlink ref="A21" location="'Fig5-6b'!A1" display="Figure 6a: Percentage of Accredited Dental Assisting Education Programs with Advanced Standing Provision, 2022-23" xr:uid="{388C2F5D-9965-4723-9203-5D3E9FA4EB3F}"/>
    <hyperlink ref="A22" location="'Fig5-6b'!A1" display="Figure 6b: Methods Used to Award Advanced Standing in Accredited Dental Assisting Education Programs, 2022-23" xr:uid="{30FE758B-4520-4F0C-8060-FE317DBF74B6}"/>
    <hyperlink ref="A23" location="'Tab5'!A1" display="Table 5: Advanced Standing Provision and Methods Used to Award Advanced Standing at Accredited Dental Assisting Education Programs, 2022-23" xr:uid="{B2666CF9-1322-43AD-BD33-AB619F5D7540}"/>
    <hyperlink ref="A24" location="'Tab6'!A1" display="Table 6: Number of Applicants Awarded Advanced Standing by Dental Assisting Program, and Sources of Previous Training, 2022-23" xr:uid="{C7DD8B8A-E427-4677-9B1D-3DE0F1EDD8EE}"/>
    <hyperlink ref="A25" location="'Tab7'!A1" display="Table 7: Admission Policies at Accredited Dental Assisting Education Programs, 2022-23" xr:uid="{8C57994D-5C9B-4751-97D4-99769E70BA86}"/>
    <hyperlink ref="A27" location="'Fig7-8'!A1" display="Figure 7: Average Total Costs for Tuition and Fees in Accredited Dental Assisting Programs, 2012-13 to 2022-23" xr:uid="{B6E31CAE-D5DF-4F27-A626-969808AD0876}"/>
    <hyperlink ref="A28" location="'Fig7-8'!A1" display="Figure 8: Average First-Year In-District Tuition in Accredited Dental Assisting Programs by Educational Setting, 2022-23" xr:uid="{2D5386ED-094E-4608-B70B-B81F7DF56959}"/>
    <hyperlink ref="A26" location="'Tab8'!A1" display="Table 8: First-Year In-District Tuition and Fees at Accredited Dental Assisting Education Programs, 2022-23" xr:uid="{E8BF58C5-D96D-427D-9540-3BC85C83F01D}"/>
    <hyperlink ref="A29" location="'Tab9a-c'!A1" display="Table 9a: Total Enrollment in Accredited Dental Assisting Programs by Citizenship and Gender, 2022-23" xr:uid="{036FCBF6-9716-4747-A01D-971633C640EA}"/>
    <hyperlink ref="A30" location="'Tab9a-c'!A1" display="Table 9b: Total Enrollment in Accredited Dental Assisting Programs by Age and Gender, 2022-23" xr:uid="{487DD7A5-5793-404C-BAB5-3D86DBE4E095}"/>
    <hyperlink ref="A31" location="'Tab9a-c'!A1" display="Table 9c: Total Enrollment in Accredited Dental Assisting Programs by Ethnicity/Race and Gender, 2022-23" xr:uid="{C8C5CC73-5289-4AA1-9B94-E818D72501C3}"/>
    <hyperlink ref="A32" location="'Tab10a-c'!A1" display="Table 10a: Graduates of Accredited Dental Assisting Programs by Citizenship and Gender, 2022" xr:uid="{B4D51990-328F-43ED-AB8A-4C0E6C97B84B}"/>
    <hyperlink ref="A33" location="'Tab10a-c'!A1" display="Table 10b: Graduates of Accredited Dental Assisting Programs by Age and Gender, 2022" xr:uid="{755ECFE0-7B89-4165-9823-CDC6C7A26D68}"/>
    <hyperlink ref="A34" location="'Tab10a-c'!A1" display="Table 10c: Graduates of Accredited Dental Assisting Programs by Ethnicity/Race and Gender, 2022" xr:uid="{D8362334-73FC-4702-AA04-706022D4DD32}"/>
    <hyperlink ref="A35" location="'Fig9'!A1" display="Figure 9: Number of Dental Assisting Students with Job/Family Care Responsibilities and Financial Assistance, 2022-23" xr:uid="{E3BFD893-DCB9-4789-A773-4B5DA7691AC2}"/>
    <hyperlink ref="A36" location="'Tab11'!A1" display="Table 11: Highest Level of Education Completed by First-Year Dental Assisting Students, 2022-23" xr:uid="{AF08663D-BC46-4ABB-8672-AD019EFDB889}"/>
    <hyperlink ref="A37" location="'Tab12'!A1" display="Table 12: 2022-23 Enrollment and 2022 Graduates at Accredited Dental Assisting Education Programs" xr:uid="{E204C7D7-1C3E-43B5-A35D-780607174AE7}"/>
    <hyperlink ref="A38" location="'Fig10a-b'!A1" display="Figure 10a: Outcomes Assessment for Dental Assisting Class of 2021" xr:uid="{5FA8C752-8EA1-4621-A12F-F1BA76065649}"/>
    <hyperlink ref="A39" location="'Fig10a-b'!A1" display="Figure 10b: Graduate State/National Certification Outcomes, Dental Assisting Class of 2021" xr:uid="{2959027C-D324-47BF-B67F-43C0F0E5919D}"/>
    <hyperlink ref="A40" location="'Fig11 | Tab13'!A1" display="Figure 11 &amp; Table 13: Hours Spent Weekly in Program Activities by Dental Assisting Program Administrators, 2022-23" xr:uid="{E4E4B37D-39A8-4EC9-9942-B73402D7A60D}"/>
    <hyperlink ref="A41" location="'Tab14a-b'!A1" display="Table 14a: Faculty of Accredited Dental Assisting Programs by Age and Gender, 2022-23" xr:uid="{DD53222D-C076-407C-A9F7-66CAF0C8E6AE}"/>
    <hyperlink ref="A42" location="'Tab14a-b'!A1" display="Table 14b: Faculty of Accredited Dental Assisting Programs by Ethnicity/Race and Gender, 2022-23" xr:uid="{6F93BD0D-6F21-41F5-942F-BE245558233E}"/>
    <hyperlink ref="A43" location="'Fig12a-c'!A1" display="Figure 12a: Highest Academic Degree Earned by Dental Assisting Faculty, 2022-23" xr:uid="{90BE2CAA-2A66-4D47-9C9E-0AAA80F4A7C4}"/>
    <hyperlink ref="A44" location="'Fig12a-c'!A1" display="Figure 12b: Academic Rank of Dental Assisting Faculty, 2022-23" xr:uid="{A19DE25A-0286-433A-A99B-C0499DC0C9C9}"/>
    <hyperlink ref="A45" location="'Fig12a-c'!A1" display="Figure 12c: Occupational Discipline of Dental Assisting Faculty, 2022-23" xr:uid="{F90D4CEF-75ED-4149-8FAA-A45ABE63AD81}"/>
    <hyperlink ref="A46" location="'Tab15'!A1" display="Table 15: Number of Faculty Members in Accredited Dental Assisting Education Programs, 2022-23" xr:uid="{AF0C5CC9-243B-4DE9-BC0D-8995406F35EB}"/>
    <hyperlink ref="A47" location="'Tab16'!A1" display="Table 16: Non-Traditional Designs Offered by Accredited Dental Assisting Education Programs, 2022-23" xr:uid="{D206D1D4-B749-4E43-BC49-6FCCBB164D1D}"/>
    <hyperlink ref="A48" location="'Tab17'!A1" display="Table 17: Instruction Methods at Accredited Dental Assisting Education Programs, 2022-23" xr:uid="{48E87E16-0413-4162-A73B-F9EAF3939D01}"/>
  </hyperlinks>
  <pageMargins left="0.25" right="0.25" top="0.75" bottom="0.75" header="0.3" footer="0.3"/>
  <pageSetup scale="6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F27"/>
  <sheetViews>
    <sheetView zoomScaleNormal="100" workbookViewId="0"/>
  </sheetViews>
  <sheetFormatPr defaultColWidth="9.265625" defaultRowHeight="12.75" x14ac:dyDescent="0.35"/>
  <cols>
    <col min="1" max="13" width="9.265625" style="2"/>
    <col min="14" max="14" width="4.265625" style="2" customWidth="1"/>
    <col min="15" max="16384" width="9.265625" style="2"/>
  </cols>
  <sheetData>
    <row r="1" spans="1:6" ht="13.9" x14ac:dyDescent="0.35">
      <c r="A1" s="62" t="s">
        <v>14</v>
      </c>
      <c r="B1" s="29"/>
      <c r="C1" s="29"/>
    </row>
    <row r="2" spans="1:6" ht="13.5" x14ac:dyDescent="0.35">
      <c r="A2" s="315" t="s">
        <v>46</v>
      </c>
      <c r="B2" s="306"/>
      <c r="C2" s="306"/>
    </row>
    <row r="8" spans="1:6" x14ac:dyDescent="0.35">
      <c r="C8" s="2" t="s">
        <v>154</v>
      </c>
      <c r="D8" s="53">
        <v>0.95669999999999999</v>
      </c>
    </row>
    <row r="9" spans="1:6" x14ac:dyDescent="0.35">
      <c r="C9" s="2" t="s">
        <v>155</v>
      </c>
      <c r="D9" s="53">
        <v>1.7299999999999999E-2</v>
      </c>
    </row>
    <row r="10" spans="1:6" x14ac:dyDescent="0.35">
      <c r="C10" s="2" t="s">
        <v>156</v>
      </c>
      <c r="D10" s="53">
        <v>2.1600000000000001E-2</v>
      </c>
    </row>
    <row r="11" spans="1:6" x14ac:dyDescent="0.35">
      <c r="C11" s="2" t="s">
        <v>157</v>
      </c>
      <c r="D11" s="54">
        <v>4.3E-3</v>
      </c>
    </row>
    <row r="13" spans="1:6" ht="13.15" thickBot="1" x14ac:dyDescent="0.4">
      <c r="B13" s="55" t="s">
        <v>158</v>
      </c>
      <c r="C13"/>
      <c r="D13"/>
      <c r="E13"/>
      <c r="F13"/>
    </row>
    <row r="14" spans="1:6" ht="26.25" x14ac:dyDescent="0.35">
      <c r="B14" s="311" t="s">
        <v>159</v>
      </c>
      <c r="C14" s="313" t="s">
        <v>160</v>
      </c>
      <c r="D14" s="313" t="s">
        <v>161</v>
      </c>
      <c r="E14" s="150" t="s">
        <v>162</v>
      </c>
      <c r="F14" s="150" t="s">
        <v>162</v>
      </c>
    </row>
    <row r="15" spans="1:6" ht="26.25" x14ac:dyDescent="0.35">
      <c r="B15" s="312"/>
      <c r="C15" s="314"/>
      <c r="D15" s="314"/>
      <c r="E15" s="151" t="s">
        <v>160</v>
      </c>
      <c r="F15" s="151" t="s">
        <v>161</v>
      </c>
    </row>
    <row r="16" spans="1:6" ht="13.15" x14ac:dyDescent="0.35">
      <c r="B16" s="56" t="s">
        <v>154</v>
      </c>
      <c r="C16" s="57">
        <v>221</v>
      </c>
      <c r="D16" s="57">
        <v>95.67</v>
      </c>
      <c r="E16" s="57">
        <v>221</v>
      </c>
      <c r="F16" s="57">
        <v>95.67</v>
      </c>
    </row>
    <row r="17" spans="1:6" ht="39.4" x14ac:dyDescent="0.35">
      <c r="B17" s="56" t="s">
        <v>155</v>
      </c>
      <c r="C17" s="57">
        <v>4</v>
      </c>
      <c r="D17" s="57">
        <v>1.73</v>
      </c>
      <c r="E17" s="57">
        <v>225</v>
      </c>
      <c r="F17" s="57">
        <v>97.4</v>
      </c>
    </row>
    <row r="18" spans="1:6" ht="26.25" x14ac:dyDescent="0.35">
      <c r="B18" s="56" t="s">
        <v>156</v>
      </c>
      <c r="C18" s="57">
        <v>5</v>
      </c>
      <c r="D18" s="57">
        <v>2.16</v>
      </c>
      <c r="E18" s="57">
        <v>230</v>
      </c>
      <c r="F18" s="57">
        <v>99.57</v>
      </c>
    </row>
    <row r="19" spans="1:6" ht="13.15" x14ac:dyDescent="0.35">
      <c r="B19" s="56" t="s">
        <v>136</v>
      </c>
      <c r="C19" s="57">
        <v>1</v>
      </c>
      <c r="D19" s="57">
        <v>0.43</v>
      </c>
      <c r="E19" s="57">
        <v>231</v>
      </c>
      <c r="F19" s="57">
        <v>100</v>
      </c>
    </row>
    <row r="20" spans="1:6" ht="13.15" x14ac:dyDescent="0.35">
      <c r="B20" s="56"/>
      <c r="C20" s="57"/>
      <c r="D20" s="57"/>
      <c r="E20" s="57"/>
      <c r="F20" s="57"/>
    </row>
    <row r="26" spans="1:6" x14ac:dyDescent="0.35">
      <c r="A26" s="167" t="s">
        <v>163</v>
      </c>
    </row>
    <row r="27" spans="1:6" x14ac:dyDescent="0.35">
      <c r="A27" s="166" t="s">
        <v>114</v>
      </c>
    </row>
  </sheetData>
  <mergeCells count="4">
    <mergeCell ref="A2:C2"/>
    <mergeCell ref="B14:B15"/>
    <mergeCell ref="C14:C15"/>
    <mergeCell ref="D14:D15"/>
  </mergeCells>
  <hyperlinks>
    <hyperlink ref="A2" location="TOC!A1" display="Return to Table of Contents" xr:uid="{00000000-0004-0000-0900-000000000000}"/>
  </hyperlinks>
  <pageMargins left="0.25" right="0.25" top="0.75" bottom="0.75" header="0.3" footer="0.3"/>
  <pageSetup fitToHeight="0" orientation="landscape" r:id="rId1"/>
  <headerFooter>
    <oddHeader>&amp;L&amp;"Arial,Bold"2022-23 &amp;"Arial,Bold Italic"Survey of Allied Dental Education&amp;"Arial,Bold"
Report 2 - Dental Assisting  Education Programs</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V64"/>
  <sheetViews>
    <sheetView showWhiteSpace="0" zoomScaleNormal="100" workbookViewId="0"/>
  </sheetViews>
  <sheetFormatPr defaultColWidth="9.265625" defaultRowHeight="12.75" x14ac:dyDescent="0.35"/>
  <cols>
    <col min="1" max="16" width="9.265625" style="2"/>
    <col min="17" max="17" width="9.265625" style="2" customWidth="1"/>
    <col min="18" max="16384" width="9.265625" style="2"/>
  </cols>
  <sheetData>
    <row r="1" spans="1:22" s="7" customFormat="1" ht="13.9" x14ac:dyDescent="0.35">
      <c r="A1" s="6" t="s">
        <v>15</v>
      </c>
      <c r="B1" s="58"/>
      <c r="C1" s="58"/>
    </row>
    <row r="2" spans="1:22" ht="15.75" customHeight="1" x14ac:dyDescent="0.35">
      <c r="A2" s="316" t="s">
        <v>46</v>
      </c>
      <c r="B2" s="317"/>
      <c r="C2" s="317"/>
      <c r="R2" s="47"/>
    </row>
    <row r="3" spans="1:22" x14ac:dyDescent="0.35">
      <c r="R3" s="47"/>
    </row>
    <row r="4" spans="1:22" x14ac:dyDescent="0.35">
      <c r="V4" s="47"/>
    </row>
    <row r="5" spans="1:22" x14ac:dyDescent="0.35">
      <c r="Q5" s="47"/>
      <c r="R5" s="47"/>
    </row>
    <row r="6" spans="1:22" x14ac:dyDescent="0.35">
      <c r="R6" s="47"/>
    </row>
    <row r="7" spans="1:22" x14ac:dyDescent="0.35">
      <c r="R7" s="47"/>
    </row>
    <row r="8" spans="1:22" x14ac:dyDescent="0.35">
      <c r="R8" s="47"/>
    </row>
    <row r="9" spans="1:22" x14ac:dyDescent="0.35">
      <c r="R9" s="47"/>
    </row>
    <row r="10" spans="1:22" x14ac:dyDescent="0.35">
      <c r="D10" s="2" t="s">
        <v>97</v>
      </c>
      <c r="E10" s="2" t="s">
        <v>98</v>
      </c>
      <c r="F10" s="2" t="s">
        <v>99</v>
      </c>
      <c r="G10" s="2" t="s">
        <v>100</v>
      </c>
      <c r="H10" s="2" t="s">
        <v>101</v>
      </c>
      <c r="I10" s="2" t="s">
        <v>102</v>
      </c>
      <c r="J10" s="2" t="s">
        <v>103</v>
      </c>
      <c r="K10" s="2" t="s">
        <v>104</v>
      </c>
      <c r="L10" s="2" t="s">
        <v>105</v>
      </c>
      <c r="M10" s="2" t="s">
        <v>106</v>
      </c>
      <c r="N10" s="2" t="s">
        <v>107</v>
      </c>
    </row>
    <row r="11" spans="1:22" x14ac:dyDescent="0.35">
      <c r="C11" s="2" t="s">
        <v>164</v>
      </c>
      <c r="D11" s="63">
        <v>16944</v>
      </c>
      <c r="E11" s="44">
        <v>15300</v>
      </c>
      <c r="F11" s="44">
        <v>15157</v>
      </c>
      <c r="G11" s="2">
        <v>13833</v>
      </c>
      <c r="H11" s="2">
        <v>12889</v>
      </c>
      <c r="I11" s="2">
        <v>12221</v>
      </c>
      <c r="J11" s="2">
        <v>12028</v>
      </c>
      <c r="K11" s="59">
        <v>13198</v>
      </c>
      <c r="L11" s="2">
        <v>10242</v>
      </c>
      <c r="M11" s="59">
        <v>11082</v>
      </c>
      <c r="N11" s="59">
        <v>10601</v>
      </c>
    </row>
    <row r="12" spans="1:22" x14ac:dyDescent="0.35">
      <c r="C12" s="2" t="s">
        <v>165</v>
      </c>
      <c r="D12" s="44">
        <v>10897</v>
      </c>
      <c r="E12" s="44">
        <v>9630</v>
      </c>
      <c r="F12" s="44">
        <v>9290</v>
      </c>
      <c r="G12" s="44">
        <v>8655</v>
      </c>
      <c r="H12" s="44">
        <v>8378</v>
      </c>
      <c r="I12" s="44">
        <v>8074</v>
      </c>
      <c r="J12" s="59">
        <v>7568</v>
      </c>
      <c r="K12" s="59">
        <v>8067</v>
      </c>
      <c r="L12" s="2">
        <v>6225</v>
      </c>
      <c r="M12" s="59">
        <v>6355</v>
      </c>
      <c r="N12" s="59">
        <v>6223</v>
      </c>
    </row>
    <row r="13" spans="1:22" ht="13.15" x14ac:dyDescent="0.4">
      <c r="C13" s="2" t="s">
        <v>166</v>
      </c>
      <c r="D13" s="63">
        <v>278</v>
      </c>
      <c r="E13" s="2">
        <v>273</v>
      </c>
      <c r="F13" s="2">
        <v>272</v>
      </c>
      <c r="G13" s="2">
        <v>263</v>
      </c>
      <c r="H13" s="2">
        <v>257</v>
      </c>
      <c r="I13" s="20">
        <v>253</v>
      </c>
      <c r="J13" s="2">
        <v>246</v>
      </c>
      <c r="K13" s="2">
        <v>240</v>
      </c>
      <c r="L13" s="2">
        <v>229</v>
      </c>
      <c r="M13" s="2">
        <v>230</v>
      </c>
      <c r="N13" s="2">
        <v>223</v>
      </c>
    </row>
    <row r="15" spans="1:22" ht="13.15" thickBot="1" x14ac:dyDescent="0.4"/>
    <row r="16" spans="1:22" ht="13.15" x14ac:dyDescent="0.35">
      <c r="C16" s="149" t="s">
        <v>167</v>
      </c>
      <c r="D16" s="150" t="s">
        <v>168</v>
      </c>
      <c r="E16" s="150" t="s">
        <v>169</v>
      </c>
      <c r="F16" s="150" t="s">
        <v>81</v>
      </c>
      <c r="G16" s="150" t="s">
        <v>75</v>
      </c>
    </row>
    <row r="17" spans="1:7" ht="13.15" x14ac:dyDescent="0.35">
      <c r="C17" s="60" t="s">
        <v>170</v>
      </c>
      <c r="D17" s="59">
        <v>10601</v>
      </c>
      <c r="E17" s="59">
        <v>223</v>
      </c>
      <c r="F17" s="59">
        <v>2</v>
      </c>
      <c r="G17" s="59">
        <v>403</v>
      </c>
    </row>
    <row r="18" spans="1:7" ht="13.15" x14ac:dyDescent="0.35">
      <c r="C18" s="60" t="s">
        <v>171</v>
      </c>
      <c r="D18" s="59">
        <v>6223</v>
      </c>
      <c r="E18" s="59">
        <v>223</v>
      </c>
      <c r="F18" s="59">
        <v>2</v>
      </c>
      <c r="G18" s="59">
        <v>251</v>
      </c>
    </row>
    <row r="32" spans="1:7" x14ac:dyDescent="0.35">
      <c r="A32" s="167" t="s">
        <v>172</v>
      </c>
    </row>
    <row r="33" spans="1:17" x14ac:dyDescent="0.35">
      <c r="A33" s="168" t="s">
        <v>114</v>
      </c>
    </row>
    <row r="34" spans="1:17" x14ac:dyDescent="0.35">
      <c r="A34" s="27"/>
    </row>
    <row r="36" spans="1:17" ht="13.9" x14ac:dyDescent="0.4">
      <c r="A36" s="28" t="s">
        <v>16</v>
      </c>
    </row>
    <row r="38" spans="1:17" x14ac:dyDescent="0.35">
      <c r="Q38" s="47"/>
    </row>
    <row r="39" spans="1:17" x14ac:dyDescent="0.35">
      <c r="Q39" s="47"/>
    </row>
    <row r="42" spans="1:17" x14ac:dyDescent="0.35">
      <c r="E42" s="2" t="s">
        <v>97</v>
      </c>
      <c r="F42" s="2" t="s">
        <v>98</v>
      </c>
      <c r="G42" s="2" t="s">
        <v>99</v>
      </c>
      <c r="H42" s="2" t="s">
        <v>100</v>
      </c>
      <c r="I42" s="2" t="s">
        <v>101</v>
      </c>
      <c r="J42" s="2" t="s">
        <v>102</v>
      </c>
      <c r="K42" s="2" t="s">
        <v>103</v>
      </c>
      <c r="L42" s="2" t="s">
        <v>104</v>
      </c>
      <c r="M42" s="2" t="s">
        <v>105</v>
      </c>
      <c r="N42" s="2" t="s">
        <v>106</v>
      </c>
      <c r="O42" s="2" t="s">
        <v>107</v>
      </c>
    </row>
    <row r="43" spans="1:17" x14ac:dyDescent="0.35">
      <c r="D43" s="2" t="s">
        <v>173</v>
      </c>
      <c r="E43" s="61">
        <v>39.197841726618705</v>
      </c>
      <c r="F43" s="61">
        <v>35.274725274725277</v>
      </c>
      <c r="G43" s="61">
        <v>34.154411764705884</v>
      </c>
      <c r="H43" s="61">
        <v>32.908745247148289</v>
      </c>
      <c r="I43" s="61">
        <v>32.599221789883266</v>
      </c>
      <c r="J43" s="61">
        <v>31.913043478260871</v>
      </c>
      <c r="K43" s="61">
        <v>30.764227642276424</v>
      </c>
      <c r="L43" s="61">
        <f t="shared" ref="L43:O43" si="0">K12/K13</f>
        <v>33.612499999999997</v>
      </c>
      <c r="M43" s="61">
        <f t="shared" si="0"/>
        <v>27.183406113537117</v>
      </c>
      <c r="N43" s="61">
        <f t="shared" si="0"/>
        <v>27.630434782608695</v>
      </c>
      <c r="O43" s="61">
        <f t="shared" si="0"/>
        <v>27.905829596412556</v>
      </c>
    </row>
    <row r="44" spans="1:17" x14ac:dyDescent="0.35">
      <c r="D44" s="2" t="s">
        <v>174</v>
      </c>
      <c r="E44" s="61">
        <v>60.949640287769782</v>
      </c>
      <c r="F44" s="61">
        <v>56.043956043956044</v>
      </c>
      <c r="G44" s="61">
        <v>55.724264705882355</v>
      </c>
      <c r="H44" s="61">
        <v>52.596958174904941</v>
      </c>
      <c r="I44" s="61">
        <v>50.151750972762649</v>
      </c>
      <c r="J44" s="61">
        <v>48.304347826086953</v>
      </c>
      <c r="K44" s="61">
        <v>48.894308943089428</v>
      </c>
      <c r="L44" s="61">
        <f t="shared" ref="L44:O44" si="1">K11/K13</f>
        <v>54.991666666666667</v>
      </c>
      <c r="M44" s="61">
        <f t="shared" si="1"/>
        <v>44.724890829694324</v>
      </c>
      <c r="N44" s="61">
        <f t="shared" si="1"/>
        <v>48.182608695652171</v>
      </c>
      <c r="O44" s="61">
        <f t="shared" si="1"/>
        <v>47.538116591928251</v>
      </c>
    </row>
    <row r="63" spans="1:1" x14ac:dyDescent="0.35">
      <c r="A63" s="167" t="s">
        <v>172</v>
      </c>
    </row>
    <row r="64" spans="1:1" x14ac:dyDescent="0.35">
      <c r="A64" s="168" t="s">
        <v>114</v>
      </c>
    </row>
  </sheetData>
  <mergeCells count="1">
    <mergeCell ref="A2:C2"/>
  </mergeCells>
  <hyperlinks>
    <hyperlink ref="A2" location="TOC!A1" display="Return to Table of Contents" xr:uid="{00000000-0004-0000-0A00-000000000000}"/>
  </hyperlinks>
  <pageMargins left="0.25" right="0.25" top="0.75" bottom="0.75" header="0.3" footer="0.3"/>
  <pageSetup scale="62" fitToHeight="0" orientation="portrait" r:id="rId1"/>
  <headerFooter>
    <oddHeader>&amp;L&amp;"Arial,Bold"2022-23 &amp;"Arial,Bold Italic"Survey of Allied Dental Education&amp;"Arial,Bold"
Report 2 - Dental Assisting  Education Programs</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1:T107"/>
  <sheetViews>
    <sheetView zoomScaleNormal="100" workbookViewId="0"/>
  </sheetViews>
  <sheetFormatPr defaultColWidth="9.265625" defaultRowHeight="12.75" x14ac:dyDescent="0.35"/>
  <cols>
    <col min="1" max="1" width="5.265625" style="2" customWidth="1"/>
    <col min="2" max="2" width="9.265625" style="2"/>
    <col min="3" max="3" width="10.59765625" style="2" customWidth="1"/>
    <col min="4" max="12" width="9.265625" style="2"/>
    <col min="13" max="13" width="13.265625" style="2" customWidth="1"/>
    <col min="14" max="16384" width="9.265625" style="2"/>
  </cols>
  <sheetData>
    <row r="1" spans="1:20" ht="13.9" x14ac:dyDescent="0.4">
      <c r="A1" s="50" t="s">
        <v>17</v>
      </c>
      <c r="B1" s="29"/>
      <c r="C1" s="29"/>
    </row>
    <row r="2" spans="1:20" ht="13.5" x14ac:dyDescent="0.35">
      <c r="A2" s="315" t="s">
        <v>46</v>
      </c>
      <c r="B2" s="306"/>
      <c r="C2" s="306"/>
      <c r="N2" s="47"/>
    </row>
    <row r="5" spans="1:20" ht="13.15" x14ac:dyDescent="0.35">
      <c r="C5" s="2" t="s">
        <v>175</v>
      </c>
      <c r="D5" s="2" t="s">
        <v>176</v>
      </c>
      <c r="E5" s="2" t="s">
        <v>177</v>
      </c>
      <c r="F5" s="2" t="s">
        <v>178</v>
      </c>
      <c r="O5" s="307"/>
      <c r="P5" s="307"/>
      <c r="Q5" s="307"/>
      <c r="R5" s="36"/>
      <c r="S5" s="36"/>
    </row>
    <row r="6" spans="1:20" ht="13.15" x14ac:dyDescent="0.35">
      <c r="C6" s="54">
        <v>0.81820000000000004</v>
      </c>
      <c r="D6" s="54">
        <v>0.1472</v>
      </c>
      <c r="E6" s="54">
        <v>1.7299999999999999E-2</v>
      </c>
      <c r="F6" s="64">
        <v>1.2500000000000001E-2</v>
      </c>
      <c r="O6" s="307"/>
      <c r="P6" s="307"/>
      <c r="Q6" s="307"/>
      <c r="R6" s="36"/>
      <c r="S6" s="36"/>
    </row>
    <row r="7" spans="1:20" ht="13.15" x14ac:dyDescent="0.35">
      <c r="P7" s="36"/>
      <c r="Q7" s="222"/>
      <c r="R7" s="45"/>
      <c r="S7" s="45"/>
      <c r="T7" s="45"/>
    </row>
    <row r="8" spans="1:20" ht="13.5" thickBot="1" x14ac:dyDescent="0.4">
      <c r="P8" s="36"/>
      <c r="Q8" s="45"/>
      <c r="R8" s="45"/>
      <c r="S8" s="45"/>
      <c r="T8" s="45"/>
    </row>
    <row r="9" spans="1:20" ht="26.25" x14ac:dyDescent="0.35">
      <c r="B9" s="311" t="s">
        <v>179</v>
      </c>
      <c r="C9" s="313" t="s">
        <v>160</v>
      </c>
      <c r="D9" s="313" t="s">
        <v>161</v>
      </c>
      <c r="E9" s="150" t="s">
        <v>162</v>
      </c>
      <c r="F9" s="150" t="s">
        <v>162</v>
      </c>
      <c r="P9" s="36"/>
      <c r="Q9" s="45"/>
      <c r="R9" s="45"/>
      <c r="S9" s="45"/>
      <c r="T9" s="45"/>
    </row>
    <row r="10" spans="1:20" ht="26.25" x14ac:dyDescent="0.35">
      <c r="B10" s="312"/>
      <c r="C10" s="314"/>
      <c r="D10" s="314"/>
      <c r="E10" s="151" t="s">
        <v>160</v>
      </c>
      <c r="F10" s="151" t="s">
        <v>161</v>
      </c>
      <c r="P10" s="36"/>
      <c r="Q10" s="45"/>
      <c r="R10" s="45"/>
      <c r="S10" s="45"/>
      <c r="T10" s="45"/>
    </row>
    <row r="11" spans="1:20" ht="26.25" x14ac:dyDescent="0.35">
      <c r="B11" s="56" t="s">
        <v>180</v>
      </c>
      <c r="C11" s="57">
        <v>189</v>
      </c>
      <c r="D11" s="57">
        <v>81.819999999999993</v>
      </c>
      <c r="E11" s="57">
        <v>189</v>
      </c>
      <c r="F11" s="57">
        <v>81.819999999999993</v>
      </c>
    </row>
    <row r="12" spans="1:20" ht="39.4" x14ac:dyDescent="0.35">
      <c r="B12" s="56" t="s">
        <v>181</v>
      </c>
      <c r="C12" s="57">
        <v>34</v>
      </c>
      <c r="D12" s="57">
        <v>14.72</v>
      </c>
      <c r="E12" s="57">
        <v>223</v>
      </c>
      <c r="F12" s="57">
        <v>96.54</v>
      </c>
    </row>
    <row r="13" spans="1:20" ht="26.25" x14ac:dyDescent="0.35">
      <c r="B13" s="56" t="s">
        <v>182</v>
      </c>
      <c r="C13" s="57">
        <v>4</v>
      </c>
      <c r="D13" s="57">
        <v>1.73</v>
      </c>
      <c r="E13" s="57">
        <v>227</v>
      </c>
      <c r="F13" s="57">
        <v>98.27</v>
      </c>
    </row>
    <row r="14" spans="1:20" ht="13.15" x14ac:dyDescent="0.35">
      <c r="B14" s="56" t="s">
        <v>136</v>
      </c>
      <c r="C14" s="57">
        <v>4</v>
      </c>
      <c r="D14" s="57">
        <v>1.73</v>
      </c>
      <c r="E14" s="57">
        <v>231</v>
      </c>
      <c r="F14" s="57">
        <v>100</v>
      </c>
    </row>
    <row r="15" spans="1:20" ht="13.15" x14ac:dyDescent="0.35">
      <c r="B15" s="56"/>
      <c r="C15" s="57"/>
      <c r="D15" s="57"/>
      <c r="E15" s="57"/>
      <c r="F15" s="57"/>
    </row>
    <row r="23" spans="1:14" x14ac:dyDescent="0.35">
      <c r="A23" s="167" t="s">
        <v>183</v>
      </c>
    </row>
    <row r="24" spans="1:14" x14ac:dyDescent="0.35">
      <c r="A24" s="166" t="s">
        <v>114</v>
      </c>
    </row>
    <row r="27" spans="1:14" ht="13.9" x14ac:dyDescent="0.35">
      <c r="A27" s="6" t="s">
        <v>18</v>
      </c>
      <c r="M27" s="47"/>
    </row>
    <row r="28" spans="1:14" x14ac:dyDescent="0.35">
      <c r="N28" s="47"/>
    </row>
    <row r="33" spans="4:8" x14ac:dyDescent="0.35">
      <c r="D33" s="2" t="s">
        <v>184</v>
      </c>
      <c r="E33" s="54">
        <v>0.316</v>
      </c>
    </row>
    <row r="34" spans="4:8" ht="13.15" thickBot="1" x14ac:dyDescent="0.4">
      <c r="D34" s="2" t="s">
        <v>185</v>
      </c>
      <c r="E34" s="54">
        <v>0.68400000000000005</v>
      </c>
    </row>
    <row r="35" spans="4:8" ht="12.75" customHeight="1" x14ac:dyDescent="0.35">
      <c r="D35" s="311" t="s">
        <v>186</v>
      </c>
      <c r="E35" s="313" t="s">
        <v>160</v>
      </c>
      <c r="F35" s="313" t="s">
        <v>161</v>
      </c>
      <c r="G35" s="150" t="s">
        <v>162</v>
      </c>
      <c r="H35" s="150" t="s">
        <v>162</v>
      </c>
    </row>
    <row r="36" spans="4:8" ht="26.25" x14ac:dyDescent="0.35">
      <c r="D36" s="312"/>
      <c r="E36" s="314"/>
      <c r="F36" s="314"/>
      <c r="G36" s="151" t="s">
        <v>160</v>
      </c>
      <c r="H36" s="151" t="s">
        <v>161</v>
      </c>
    </row>
    <row r="37" spans="4:8" ht="13.15" x14ac:dyDescent="0.35">
      <c r="D37" s="56" t="s">
        <v>184</v>
      </c>
      <c r="E37" s="57">
        <v>73</v>
      </c>
      <c r="F37" s="57">
        <v>31.6</v>
      </c>
      <c r="G37" s="57">
        <v>73</v>
      </c>
      <c r="H37" s="57">
        <v>31.6</v>
      </c>
    </row>
    <row r="38" spans="4:8" ht="13.15" x14ac:dyDescent="0.35">
      <c r="D38" s="56" t="s">
        <v>185</v>
      </c>
      <c r="E38" s="57">
        <v>158</v>
      </c>
      <c r="F38" s="57">
        <v>68.400000000000006</v>
      </c>
      <c r="G38" s="57">
        <v>231</v>
      </c>
      <c r="H38" s="57">
        <v>100</v>
      </c>
    </row>
    <row r="50" spans="1:14" x14ac:dyDescent="0.35">
      <c r="A50" s="167" t="s">
        <v>183</v>
      </c>
    </row>
    <row r="51" spans="1:14" x14ac:dyDescent="0.35">
      <c r="A51" s="166" t="s">
        <v>114</v>
      </c>
    </row>
    <row r="54" spans="1:14" ht="13.9" x14ac:dyDescent="0.4">
      <c r="A54" s="28" t="s">
        <v>19</v>
      </c>
    </row>
    <row r="56" spans="1:14" x14ac:dyDescent="0.35">
      <c r="N56" s="47"/>
    </row>
    <row r="59" spans="1:14" x14ac:dyDescent="0.35">
      <c r="C59" s="2" t="s">
        <v>107</v>
      </c>
    </row>
    <row r="60" spans="1:14" x14ac:dyDescent="0.35">
      <c r="B60" s="2" t="s">
        <v>187</v>
      </c>
      <c r="C60" s="2">
        <v>62</v>
      </c>
    </row>
    <row r="61" spans="1:14" x14ac:dyDescent="0.35">
      <c r="B61" s="2" t="s">
        <v>188</v>
      </c>
      <c r="C61" s="2">
        <v>24</v>
      </c>
    </row>
    <row r="62" spans="1:14" x14ac:dyDescent="0.35">
      <c r="B62" s="2" t="s">
        <v>189</v>
      </c>
      <c r="C62" s="2">
        <v>21</v>
      </c>
    </row>
    <row r="63" spans="1:14" x14ac:dyDescent="0.35">
      <c r="B63" s="2" t="s">
        <v>190</v>
      </c>
      <c r="C63" s="2">
        <v>1</v>
      </c>
    </row>
    <row r="64" spans="1:14" x14ac:dyDescent="0.35">
      <c r="B64" s="2" t="s">
        <v>136</v>
      </c>
      <c r="C64" s="2">
        <v>14</v>
      </c>
    </row>
    <row r="74" spans="1:13" x14ac:dyDescent="0.35">
      <c r="M74" s="47"/>
    </row>
    <row r="78" spans="1:13" x14ac:dyDescent="0.35">
      <c r="A78" s="27"/>
    </row>
    <row r="79" spans="1:13" x14ac:dyDescent="0.35">
      <c r="A79" s="167" t="s">
        <v>183</v>
      </c>
    </row>
    <row r="80" spans="1:13" x14ac:dyDescent="0.35">
      <c r="A80" s="166" t="s">
        <v>114</v>
      </c>
    </row>
    <row r="83" spans="1:7" ht="13.15" x14ac:dyDescent="0.4">
      <c r="A83" s="20"/>
    </row>
    <row r="86" spans="1:7" x14ac:dyDescent="0.35">
      <c r="A86" s="27"/>
    </row>
    <row r="91" spans="1:7" x14ac:dyDescent="0.35">
      <c r="E91" s="65"/>
    </row>
    <row r="92" spans="1:7" x14ac:dyDescent="0.35">
      <c r="E92" s="65"/>
    </row>
    <row r="95" spans="1:7" ht="13.15" x14ac:dyDescent="0.35">
      <c r="C95" s="307"/>
      <c r="D95" s="307"/>
      <c r="E95" s="307"/>
      <c r="F95" s="36"/>
      <c r="G95" s="36"/>
    </row>
    <row r="96" spans="1:7" ht="13.15" x14ac:dyDescent="0.35">
      <c r="C96" s="307"/>
      <c r="D96" s="307"/>
      <c r="E96" s="307"/>
      <c r="F96" s="36"/>
      <c r="G96" s="36"/>
    </row>
    <row r="97" spans="1:7" ht="13.15" x14ac:dyDescent="0.35">
      <c r="C97" s="36"/>
      <c r="D97" s="45"/>
      <c r="E97" s="45"/>
      <c r="F97" s="45"/>
      <c r="G97" s="45"/>
    </row>
    <row r="98" spans="1:7" ht="13.15" x14ac:dyDescent="0.35">
      <c r="C98" s="36"/>
      <c r="D98" s="45"/>
      <c r="E98" s="45"/>
      <c r="F98" s="45"/>
      <c r="G98" s="45"/>
    </row>
    <row r="106" spans="1:7" x14ac:dyDescent="0.35">
      <c r="A106" s="26"/>
    </row>
    <row r="107" spans="1:7" x14ac:dyDescent="0.35">
      <c r="A107" s="27"/>
    </row>
  </sheetData>
  <mergeCells count="13">
    <mergeCell ref="D35:D36"/>
    <mergeCell ref="E35:E36"/>
    <mergeCell ref="F35:F36"/>
    <mergeCell ref="C95:C96"/>
    <mergeCell ref="D95:D96"/>
    <mergeCell ref="E95:E96"/>
    <mergeCell ref="A2:C2"/>
    <mergeCell ref="O5:O6"/>
    <mergeCell ref="P5:P6"/>
    <mergeCell ref="Q5:Q6"/>
    <mergeCell ref="B9:B10"/>
    <mergeCell ref="C9:C10"/>
    <mergeCell ref="D9:D10"/>
  </mergeCells>
  <hyperlinks>
    <hyperlink ref="A2" location="TOC!A1" display="Return to Table of Contents" xr:uid="{00000000-0004-0000-0B00-000000000000}"/>
  </hyperlinks>
  <pageMargins left="0.25" right="0.25" top="0.75" bottom="0.75" header="0.3" footer="0.3"/>
  <pageSetup scale="84" fitToHeight="0" orientation="portrait" r:id="rId1"/>
  <headerFooter>
    <oddHeader>&amp;L&amp;"Arial,Bold"2022-23 &amp;"Arial,Bold Italic"Survey of Allied Dental Education&amp;"Arial,Bold"
Report 2 - Dental Assisting  Education Programs</oddHeader>
  </headerFooter>
  <rowBreaks count="1" manualBreakCount="1">
    <brk id="53"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I239"/>
  <sheetViews>
    <sheetView zoomScaleNormal="100" workbookViewId="0">
      <pane xSplit="3" ySplit="4" topLeftCell="D5" activePane="bottomRight" state="frozen"/>
      <selection pane="topRight" activeCell="A11" sqref="A11:A13"/>
      <selection pane="bottomLeft" activeCell="A11" sqref="A11:A13"/>
      <selection pane="bottomRight"/>
    </sheetView>
  </sheetViews>
  <sheetFormatPr defaultColWidth="9.265625" defaultRowHeight="12.75" x14ac:dyDescent="0.35"/>
  <cols>
    <col min="1" max="1" width="8.59765625" style="67" customWidth="1"/>
    <col min="2" max="2" width="75.265625" style="67" customWidth="1"/>
    <col min="3" max="3" width="27.73046875" style="67" customWidth="1"/>
    <col min="4" max="4" width="16" style="67" customWidth="1"/>
    <col min="5" max="9" width="14.73046875" style="67" customWidth="1"/>
    <col min="10" max="16384" width="9.265625" style="67"/>
  </cols>
  <sheetData>
    <row r="1" spans="1:9" ht="13.9" x14ac:dyDescent="0.4">
      <c r="A1" s="66" t="s">
        <v>20</v>
      </c>
    </row>
    <row r="2" spans="1:9" ht="20.25" customHeight="1" x14ac:dyDescent="0.35">
      <c r="A2" s="320" t="s">
        <v>46</v>
      </c>
      <c r="B2" s="320"/>
      <c r="C2" s="237"/>
    </row>
    <row r="3" spans="1:9" ht="34.5" customHeight="1" x14ac:dyDescent="0.4">
      <c r="A3" s="318"/>
      <c r="B3" s="318"/>
      <c r="C3" s="318"/>
      <c r="D3" s="318"/>
      <c r="E3" s="319" t="s">
        <v>191</v>
      </c>
      <c r="F3" s="319"/>
      <c r="G3" s="319"/>
      <c r="H3" s="319"/>
      <c r="I3" s="319"/>
    </row>
    <row r="4" spans="1:9" ht="52.5" x14ac:dyDescent="0.4">
      <c r="A4" s="69" t="s">
        <v>192</v>
      </c>
      <c r="B4" s="70" t="s">
        <v>193</v>
      </c>
      <c r="C4" s="70" t="s">
        <v>194</v>
      </c>
      <c r="D4" s="68" t="s">
        <v>195</v>
      </c>
      <c r="E4" s="68" t="s">
        <v>196</v>
      </c>
      <c r="F4" s="68" t="s">
        <v>197</v>
      </c>
      <c r="G4" s="68" t="s">
        <v>198</v>
      </c>
      <c r="H4" s="68" t="s">
        <v>199</v>
      </c>
      <c r="I4" s="68" t="s">
        <v>136</v>
      </c>
    </row>
    <row r="5" spans="1:9" ht="20.25" customHeight="1" x14ac:dyDescent="0.35">
      <c r="A5" s="246" t="s">
        <v>200</v>
      </c>
      <c r="B5" s="241" t="s">
        <v>201</v>
      </c>
      <c r="C5" s="247" t="s">
        <v>154</v>
      </c>
      <c r="D5" s="245" t="s">
        <v>185</v>
      </c>
      <c r="E5" s="242" t="s">
        <v>202</v>
      </c>
      <c r="F5" s="243" t="s">
        <v>202</v>
      </c>
      <c r="G5" s="243" t="s">
        <v>202</v>
      </c>
      <c r="H5" s="243" t="s">
        <v>202</v>
      </c>
      <c r="I5" s="244" t="s">
        <v>202</v>
      </c>
    </row>
    <row r="6" spans="1:9" ht="20.25" customHeight="1" x14ac:dyDescent="0.35">
      <c r="A6" s="246" t="s">
        <v>200</v>
      </c>
      <c r="B6" s="241" t="s">
        <v>203</v>
      </c>
      <c r="C6" s="247" t="s">
        <v>154</v>
      </c>
      <c r="D6" s="245" t="s">
        <v>185</v>
      </c>
      <c r="E6" s="242" t="s">
        <v>202</v>
      </c>
      <c r="F6" s="243" t="s">
        <v>202</v>
      </c>
      <c r="G6" s="243" t="s">
        <v>202</v>
      </c>
      <c r="H6" s="243" t="s">
        <v>202</v>
      </c>
      <c r="I6" s="244" t="s">
        <v>202</v>
      </c>
    </row>
    <row r="7" spans="1:9" ht="20.25" customHeight="1" x14ac:dyDescent="0.35">
      <c r="A7" s="246" t="s">
        <v>200</v>
      </c>
      <c r="B7" s="241" t="s">
        <v>204</v>
      </c>
      <c r="C7" s="247" t="s">
        <v>154</v>
      </c>
      <c r="D7" s="245" t="s">
        <v>185</v>
      </c>
      <c r="E7" s="242" t="s">
        <v>202</v>
      </c>
      <c r="F7" s="243" t="s">
        <v>202</v>
      </c>
      <c r="G7" s="243" t="s">
        <v>202</v>
      </c>
      <c r="H7" s="243" t="s">
        <v>202</v>
      </c>
      <c r="I7" s="244" t="s">
        <v>202</v>
      </c>
    </row>
    <row r="8" spans="1:9" ht="20.25" customHeight="1" x14ac:dyDescent="0.35">
      <c r="A8" s="246" t="s">
        <v>200</v>
      </c>
      <c r="B8" s="241" t="s">
        <v>205</v>
      </c>
      <c r="C8" s="247" t="s">
        <v>154</v>
      </c>
      <c r="D8" s="245" t="s">
        <v>185</v>
      </c>
      <c r="E8" s="242" t="s">
        <v>202</v>
      </c>
      <c r="F8" s="243" t="s">
        <v>202</v>
      </c>
      <c r="G8" s="243" t="s">
        <v>202</v>
      </c>
      <c r="H8" s="243" t="s">
        <v>202</v>
      </c>
      <c r="I8" s="244" t="s">
        <v>202</v>
      </c>
    </row>
    <row r="9" spans="1:9" ht="20.25" customHeight="1" x14ac:dyDescent="0.35">
      <c r="A9" s="246" t="s">
        <v>200</v>
      </c>
      <c r="B9" s="241" t="s">
        <v>206</v>
      </c>
      <c r="C9" s="247" t="s">
        <v>154</v>
      </c>
      <c r="D9" s="245" t="s">
        <v>185</v>
      </c>
      <c r="E9" s="242" t="s">
        <v>202</v>
      </c>
      <c r="F9" s="243" t="s">
        <v>202</v>
      </c>
      <c r="G9" s="243" t="s">
        <v>202</v>
      </c>
      <c r="H9" s="243" t="s">
        <v>202</v>
      </c>
      <c r="I9" s="244" t="s">
        <v>202</v>
      </c>
    </row>
    <row r="10" spans="1:9" ht="20.25" customHeight="1" x14ac:dyDescent="0.35">
      <c r="A10" s="246" t="s">
        <v>207</v>
      </c>
      <c r="B10" s="241" t="s">
        <v>208</v>
      </c>
      <c r="C10" s="247" t="s">
        <v>154</v>
      </c>
      <c r="D10" s="245" t="s">
        <v>185</v>
      </c>
      <c r="E10" s="242" t="s">
        <v>202</v>
      </c>
      <c r="F10" s="243" t="s">
        <v>202</v>
      </c>
      <c r="G10" s="243" t="s">
        <v>202</v>
      </c>
      <c r="H10" s="243" t="s">
        <v>202</v>
      </c>
      <c r="I10" s="244" t="s">
        <v>202</v>
      </c>
    </row>
    <row r="11" spans="1:9" ht="20.25" customHeight="1" x14ac:dyDescent="0.35">
      <c r="A11" s="246" t="s">
        <v>209</v>
      </c>
      <c r="B11" s="241" t="s">
        <v>210</v>
      </c>
      <c r="C11" s="247" t="s">
        <v>154</v>
      </c>
      <c r="D11" s="245" t="s">
        <v>185</v>
      </c>
      <c r="E11" s="242" t="s">
        <v>202</v>
      </c>
      <c r="F11" s="243" t="s">
        <v>202</v>
      </c>
      <c r="G11" s="243" t="s">
        <v>202</v>
      </c>
      <c r="H11" s="243" t="s">
        <v>202</v>
      </c>
      <c r="I11" s="244" t="s">
        <v>202</v>
      </c>
    </row>
    <row r="12" spans="1:9" ht="20.25" customHeight="1" x14ac:dyDescent="0.35">
      <c r="A12" s="246" t="s">
        <v>209</v>
      </c>
      <c r="B12" s="241" t="s">
        <v>211</v>
      </c>
      <c r="C12" s="247" t="s">
        <v>154</v>
      </c>
      <c r="D12" s="245" t="s">
        <v>185</v>
      </c>
      <c r="E12" s="242" t="s">
        <v>202</v>
      </c>
      <c r="F12" s="243" t="s">
        <v>202</v>
      </c>
      <c r="G12" s="243" t="s">
        <v>202</v>
      </c>
      <c r="H12" s="243" t="s">
        <v>202</v>
      </c>
      <c r="I12" s="244" t="s">
        <v>202</v>
      </c>
    </row>
    <row r="13" spans="1:9" ht="20.25" customHeight="1" x14ac:dyDescent="0.35">
      <c r="A13" s="246" t="s">
        <v>212</v>
      </c>
      <c r="B13" s="241" t="s">
        <v>213</v>
      </c>
      <c r="C13" s="247" t="s">
        <v>154</v>
      </c>
      <c r="D13" s="245" t="s">
        <v>185</v>
      </c>
      <c r="E13" s="242" t="s">
        <v>202</v>
      </c>
      <c r="F13" s="243" t="s">
        <v>202</v>
      </c>
      <c r="G13" s="243" t="s">
        <v>202</v>
      </c>
      <c r="H13" s="243" t="s">
        <v>202</v>
      </c>
      <c r="I13" s="244" t="s">
        <v>202</v>
      </c>
    </row>
    <row r="14" spans="1:9" ht="20.25" customHeight="1" x14ac:dyDescent="0.35">
      <c r="A14" s="246" t="s">
        <v>212</v>
      </c>
      <c r="B14" s="241" t="s">
        <v>214</v>
      </c>
      <c r="C14" s="247" t="s">
        <v>154</v>
      </c>
      <c r="D14" s="245" t="s">
        <v>185</v>
      </c>
      <c r="E14" s="242" t="s">
        <v>202</v>
      </c>
      <c r="F14" s="243" t="s">
        <v>202</v>
      </c>
      <c r="G14" s="243" t="s">
        <v>202</v>
      </c>
      <c r="H14" s="243" t="s">
        <v>202</v>
      </c>
      <c r="I14" s="244" t="s">
        <v>202</v>
      </c>
    </row>
    <row r="15" spans="1:9" ht="20.25" customHeight="1" x14ac:dyDescent="0.35">
      <c r="A15" s="246" t="s">
        <v>215</v>
      </c>
      <c r="B15" s="241" t="s">
        <v>216</v>
      </c>
      <c r="C15" s="247" t="s">
        <v>154</v>
      </c>
      <c r="D15" s="245" t="s">
        <v>185</v>
      </c>
      <c r="E15" s="242" t="s">
        <v>202</v>
      </c>
      <c r="F15" s="243" t="s">
        <v>202</v>
      </c>
      <c r="G15" s="243" t="s">
        <v>202</v>
      </c>
      <c r="H15" s="243" t="s">
        <v>202</v>
      </c>
      <c r="I15" s="244" t="s">
        <v>202</v>
      </c>
    </row>
    <row r="16" spans="1:9" ht="20.25" customHeight="1" x14ac:dyDescent="0.35">
      <c r="A16" s="246" t="s">
        <v>215</v>
      </c>
      <c r="B16" s="241" t="s">
        <v>217</v>
      </c>
      <c r="C16" s="247" t="s">
        <v>154</v>
      </c>
      <c r="D16" s="245" t="s">
        <v>185</v>
      </c>
      <c r="E16" s="242" t="s">
        <v>202</v>
      </c>
      <c r="F16" s="243" t="s">
        <v>202</v>
      </c>
      <c r="G16" s="243" t="s">
        <v>202</v>
      </c>
      <c r="H16" s="243" t="s">
        <v>202</v>
      </c>
      <c r="I16" s="244" t="s">
        <v>202</v>
      </c>
    </row>
    <row r="17" spans="1:9" ht="20.25" customHeight="1" x14ac:dyDescent="0.35">
      <c r="A17" s="246" t="s">
        <v>215</v>
      </c>
      <c r="B17" s="241" t="s">
        <v>218</v>
      </c>
      <c r="C17" s="247" t="s">
        <v>154</v>
      </c>
      <c r="D17" s="245" t="s">
        <v>185</v>
      </c>
      <c r="E17" s="242" t="s">
        <v>202</v>
      </c>
      <c r="F17" s="243" t="s">
        <v>202</v>
      </c>
      <c r="G17" s="243" t="s">
        <v>202</v>
      </c>
      <c r="H17" s="243" t="s">
        <v>202</v>
      </c>
      <c r="I17" s="244" t="s">
        <v>202</v>
      </c>
    </row>
    <row r="18" spans="1:9" ht="20.25" customHeight="1" x14ac:dyDescent="0.35">
      <c r="A18" s="246" t="s">
        <v>215</v>
      </c>
      <c r="B18" s="241" t="s">
        <v>219</v>
      </c>
      <c r="C18" s="247" t="s">
        <v>154</v>
      </c>
      <c r="D18" s="245" t="s">
        <v>184</v>
      </c>
      <c r="E18" s="242" t="s">
        <v>185</v>
      </c>
      <c r="F18" s="243" t="s">
        <v>185</v>
      </c>
      <c r="G18" s="243" t="s">
        <v>184</v>
      </c>
      <c r="H18" s="243" t="s">
        <v>185</v>
      </c>
      <c r="I18" s="244" t="s">
        <v>185</v>
      </c>
    </row>
    <row r="19" spans="1:9" ht="20.25" customHeight="1" x14ac:dyDescent="0.35">
      <c r="A19" s="246" t="s">
        <v>215</v>
      </c>
      <c r="B19" s="241" t="s">
        <v>220</v>
      </c>
      <c r="C19" s="247" t="s">
        <v>154</v>
      </c>
      <c r="D19" s="245" t="s">
        <v>185</v>
      </c>
      <c r="E19" s="242" t="s">
        <v>202</v>
      </c>
      <c r="F19" s="243" t="s">
        <v>202</v>
      </c>
      <c r="G19" s="243" t="s">
        <v>202</v>
      </c>
      <c r="H19" s="243" t="s">
        <v>202</v>
      </c>
      <c r="I19" s="244" t="s">
        <v>202</v>
      </c>
    </row>
    <row r="20" spans="1:9" ht="20.25" customHeight="1" x14ac:dyDescent="0.35">
      <c r="A20" s="246" t="s">
        <v>215</v>
      </c>
      <c r="B20" s="241" t="s">
        <v>221</v>
      </c>
      <c r="C20" s="247" t="s">
        <v>154</v>
      </c>
      <c r="D20" s="245" t="s">
        <v>185</v>
      </c>
      <c r="E20" s="242" t="s">
        <v>202</v>
      </c>
      <c r="F20" s="243" t="s">
        <v>202</v>
      </c>
      <c r="G20" s="243" t="s">
        <v>202</v>
      </c>
      <c r="H20" s="243" t="s">
        <v>202</v>
      </c>
      <c r="I20" s="244" t="s">
        <v>202</v>
      </c>
    </row>
    <row r="21" spans="1:9" ht="20.25" customHeight="1" x14ac:dyDescent="0.35">
      <c r="A21" s="246" t="s">
        <v>215</v>
      </c>
      <c r="B21" s="241" t="s">
        <v>222</v>
      </c>
      <c r="C21" s="247" t="s">
        <v>154</v>
      </c>
      <c r="D21" s="245" t="s">
        <v>185</v>
      </c>
      <c r="E21" s="242" t="s">
        <v>202</v>
      </c>
      <c r="F21" s="243" t="s">
        <v>202</v>
      </c>
      <c r="G21" s="243" t="s">
        <v>202</v>
      </c>
      <c r="H21" s="243" t="s">
        <v>202</v>
      </c>
      <c r="I21" s="244" t="s">
        <v>202</v>
      </c>
    </row>
    <row r="22" spans="1:9" ht="20.25" customHeight="1" x14ac:dyDescent="0.35">
      <c r="A22" s="246" t="s">
        <v>215</v>
      </c>
      <c r="B22" s="241" t="s">
        <v>223</v>
      </c>
      <c r="C22" s="247" t="s">
        <v>154</v>
      </c>
      <c r="D22" s="245" t="s">
        <v>185</v>
      </c>
      <c r="E22" s="242" t="s">
        <v>202</v>
      </c>
      <c r="F22" s="243" t="s">
        <v>202</v>
      </c>
      <c r="G22" s="243" t="s">
        <v>202</v>
      </c>
      <c r="H22" s="243" t="s">
        <v>202</v>
      </c>
      <c r="I22" s="244" t="s">
        <v>202</v>
      </c>
    </row>
    <row r="23" spans="1:9" ht="20.25" customHeight="1" x14ac:dyDescent="0.35">
      <c r="A23" s="246" t="s">
        <v>215</v>
      </c>
      <c r="B23" s="241" t="s">
        <v>224</v>
      </c>
      <c r="C23" s="247" t="s">
        <v>154</v>
      </c>
      <c r="D23" s="245" t="s">
        <v>184</v>
      </c>
      <c r="E23" s="242" t="s">
        <v>185</v>
      </c>
      <c r="F23" s="243" t="s">
        <v>184</v>
      </c>
      <c r="G23" s="243" t="s">
        <v>185</v>
      </c>
      <c r="H23" s="243" t="s">
        <v>185</v>
      </c>
      <c r="I23" s="244" t="s">
        <v>185</v>
      </c>
    </row>
    <row r="24" spans="1:9" ht="20.25" customHeight="1" x14ac:dyDescent="0.35">
      <c r="A24" s="246" t="s">
        <v>215</v>
      </c>
      <c r="B24" s="241" t="s">
        <v>225</v>
      </c>
      <c r="C24" s="247" t="s">
        <v>154</v>
      </c>
      <c r="D24" s="245" t="s">
        <v>185</v>
      </c>
      <c r="E24" s="242" t="s">
        <v>202</v>
      </c>
      <c r="F24" s="243" t="s">
        <v>202</v>
      </c>
      <c r="G24" s="243" t="s">
        <v>202</v>
      </c>
      <c r="H24" s="243" t="s">
        <v>202</v>
      </c>
      <c r="I24" s="244" t="s">
        <v>202</v>
      </c>
    </row>
    <row r="25" spans="1:9" ht="20.25" customHeight="1" x14ac:dyDescent="0.35">
      <c r="A25" s="246" t="s">
        <v>215</v>
      </c>
      <c r="B25" s="241" t="s">
        <v>226</v>
      </c>
      <c r="C25" s="247" t="s">
        <v>154</v>
      </c>
      <c r="D25" s="245" t="s">
        <v>185</v>
      </c>
      <c r="E25" s="242" t="s">
        <v>202</v>
      </c>
      <c r="F25" s="243" t="s">
        <v>202</v>
      </c>
      <c r="G25" s="243" t="s">
        <v>202</v>
      </c>
      <c r="H25" s="243" t="s">
        <v>202</v>
      </c>
      <c r="I25" s="244" t="s">
        <v>202</v>
      </c>
    </row>
    <row r="26" spans="1:9" ht="20.25" customHeight="1" x14ac:dyDescent="0.35">
      <c r="A26" s="246" t="s">
        <v>215</v>
      </c>
      <c r="B26" s="241" t="s">
        <v>227</v>
      </c>
      <c r="C26" s="247" t="s">
        <v>154</v>
      </c>
      <c r="D26" s="245" t="s">
        <v>185</v>
      </c>
      <c r="E26" s="242" t="s">
        <v>202</v>
      </c>
      <c r="F26" s="243" t="s">
        <v>202</v>
      </c>
      <c r="G26" s="243" t="s">
        <v>202</v>
      </c>
      <c r="H26" s="243" t="s">
        <v>202</v>
      </c>
      <c r="I26" s="244" t="s">
        <v>202</v>
      </c>
    </row>
    <row r="27" spans="1:9" ht="20.25" customHeight="1" x14ac:dyDescent="0.35">
      <c r="A27" s="246" t="s">
        <v>215</v>
      </c>
      <c r="B27" s="241" t="s">
        <v>228</v>
      </c>
      <c r="C27" s="247" t="s">
        <v>154</v>
      </c>
      <c r="D27" s="245" t="s">
        <v>185</v>
      </c>
      <c r="E27" s="242" t="s">
        <v>202</v>
      </c>
      <c r="F27" s="243" t="s">
        <v>202</v>
      </c>
      <c r="G27" s="243" t="s">
        <v>202</v>
      </c>
      <c r="H27" s="243" t="s">
        <v>202</v>
      </c>
      <c r="I27" s="244" t="s">
        <v>202</v>
      </c>
    </row>
    <row r="28" spans="1:9" ht="20.25" customHeight="1" x14ac:dyDescent="0.35">
      <c r="A28" s="246" t="s">
        <v>215</v>
      </c>
      <c r="B28" s="241" t="s">
        <v>229</v>
      </c>
      <c r="C28" s="247" t="s">
        <v>154</v>
      </c>
      <c r="D28" s="245" t="s">
        <v>185</v>
      </c>
      <c r="E28" s="242" t="s">
        <v>202</v>
      </c>
      <c r="F28" s="243" t="s">
        <v>202</v>
      </c>
      <c r="G28" s="243" t="s">
        <v>202</v>
      </c>
      <c r="H28" s="243" t="s">
        <v>202</v>
      </c>
      <c r="I28" s="244" t="s">
        <v>202</v>
      </c>
    </row>
    <row r="29" spans="1:9" ht="20.25" customHeight="1" x14ac:dyDescent="0.35">
      <c r="A29" s="246" t="s">
        <v>215</v>
      </c>
      <c r="B29" s="241" t="s">
        <v>230</v>
      </c>
      <c r="C29" s="247" t="s">
        <v>154</v>
      </c>
      <c r="D29" s="245" t="s">
        <v>185</v>
      </c>
      <c r="E29" s="242" t="s">
        <v>202</v>
      </c>
      <c r="F29" s="243" t="s">
        <v>202</v>
      </c>
      <c r="G29" s="243" t="s">
        <v>202</v>
      </c>
      <c r="H29" s="243" t="s">
        <v>202</v>
      </c>
      <c r="I29" s="244" t="s">
        <v>202</v>
      </c>
    </row>
    <row r="30" spans="1:9" ht="20.25" customHeight="1" x14ac:dyDescent="0.35">
      <c r="A30" s="246" t="s">
        <v>215</v>
      </c>
      <c r="B30" s="241" t="s">
        <v>231</v>
      </c>
      <c r="C30" s="247" t="s">
        <v>154</v>
      </c>
      <c r="D30" s="245" t="s">
        <v>185</v>
      </c>
      <c r="E30" s="242" t="s">
        <v>202</v>
      </c>
      <c r="F30" s="243" t="s">
        <v>202</v>
      </c>
      <c r="G30" s="243" t="s">
        <v>202</v>
      </c>
      <c r="H30" s="243" t="s">
        <v>202</v>
      </c>
      <c r="I30" s="244" t="s">
        <v>202</v>
      </c>
    </row>
    <row r="31" spans="1:9" ht="20.25" customHeight="1" x14ac:dyDescent="0.35">
      <c r="A31" s="246" t="s">
        <v>215</v>
      </c>
      <c r="B31" s="241" t="s">
        <v>232</v>
      </c>
      <c r="C31" s="247" t="s">
        <v>154</v>
      </c>
      <c r="D31" s="245" t="s">
        <v>185</v>
      </c>
      <c r="E31" s="242" t="s">
        <v>202</v>
      </c>
      <c r="F31" s="243" t="s">
        <v>202</v>
      </c>
      <c r="G31" s="243" t="s">
        <v>202</v>
      </c>
      <c r="H31" s="243" t="s">
        <v>202</v>
      </c>
      <c r="I31" s="244" t="s">
        <v>202</v>
      </c>
    </row>
    <row r="32" spans="1:9" ht="20.25" customHeight="1" x14ac:dyDescent="0.35">
      <c r="A32" s="246" t="s">
        <v>215</v>
      </c>
      <c r="B32" s="241" t="s">
        <v>233</v>
      </c>
      <c r="C32" s="247" t="s">
        <v>154</v>
      </c>
      <c r="D32" s="245" t="s">
        <v>185</v>
      </c>
      <c r="E32" s="242" t="s">
        <v>202</v>
      </c>
      <c r="F32" s="243" t="s">
        <v>202</v>
      </c>
      <c r="G32" s="243" t="s">
        <v>202</v>
      </c>
      <c r="H32" s="243" t="s">
        <v>202</v>
      </c>
      <c r="I32" s="244" t="s">
        <v>202</v>
      </c>
    </row>
    <row r="33" spans="1:9" ht="20.25" customHeight="1" x14ac:dyDescent="0.35">
      <c r="A33" s="246" t="s">
        <v>234</v>
      </c>
      <c r="B33" s="241" t="s">
        <v>235</v>
      </c>
      <c r="C33" s="247" t="s">
        <v>154</v>
      </c>
      <c r="D33" s="245" t="s">
        <v>184</v>
      </c>
      <c r="E33" s="242" t="s">
        <v>184</v>
      </c>
      <c r="F33" s="243" t="s">
        <v>185</v>
      </c>
      <c r="G33" s="243" t="s">
        <v>184</v>
      </c>
      <c r="H33" s="243" t="s">
        <v>185</v>
      </c>
      <c r="I33" s="244" t="s">
        <v>185</v>
      </c>
    </row>
    <row r="34" spans="1:9" ht="20.25" customHeight="1" x14ac:dyDescent="0.35">
      <c r="A34" s="246" t="s">
        <v>234</v>
      </c>
      <c r="B34" s="241" t="s">
        <v>236</v>
      </c>
      <c r="C34" s="247" t="s">
        <v>154</v>
      </c>
      <c r="D34" s="245" t="s">
        <v>184</v>
      </c>
      <c r="E34" s="242" t="s">
        <v>184</v>
      </c>
      <c r="F34" s="243" t="s">
        <v>184</v>
      </c>
      <c r="G34" s="243" t="s">
        <v>184</v>
      </c>
      <c r="H34" s="243" t="s">
        <v>185</v>
      </c>
      <c r="I34" s="244" t="s">
        <v>185</v>
      </c>
    </row>
    <row r="35" spans="1:9" ht="20.25" customHeight="1" x14ac:dyDescent="0.35">
      <c r="A35" s="246" t="s">
        <v>234</v>
      </c>
      <c r="B35" s="241" t="s">
        <v>237</v>
      </c>
      <c r="C35" s="247" t="s">
        <v>154</v>
      </c>
      <c r="D35" s="245" t="s">
        <v>184</v>
      </c>
      <c r="E35" s="242" t="s">
        <v>184</v>
      </c>
      <c r="F35" s="243" t="s">
        <v>185</v>
      </c>
      <c r="G35" s="243" t="s">
        <v>185</v>
      </c>
      <c r="H35" s="243" t="s">
        <v>185</v>
      </c>
      <c r="I35" s="244" t="s">
        <v>184</v>
      </c>
    </row>
    <row r="36" spans="1:9" ht="20.25" customHeight="1" x14ac:dyDescent="0.35">
      <c r="A36" s="246" t="s">
        <v>238</v>
      </c>
      <c r="B36" s="241" t="s">
        <v>239</v>
      </c>
      <c r="C36" s="247" t="s">
        <v>154</v>
      </c>
      <c r="D36" s="245" t="s">
        <v>185</v>
      </c>
      <c r="E36" s="242" t="s">
        <v>202</v>
      </c>
      <c r="F36" s="243" t="s">
        <v>202</v>
      </c>
      <c r="G36" s="243" t="s">
        <v>202</v>
      </c>
      <c r="H36" s="243" t="s">
        <v>202</v>
      </c>
      <c r="I36" s="244" t="s">
        <v>202</v>
      </c>
    </row>
    <row r="37" spans="1:9" ht="20.25" customHeight="1" x14ac:dyDescent="0.35">
      <c r="A37" s="246" t="s">
        <v>238</v>
      </c>
      <c r="B37" s="241" t="s">
        <v>240</v>
      </c>
      <c r="C37" s="247" t="s">
        <v>154</v>
      </c>
      <c r="D37" s="245" t="s">
        <v>185</v>
      </c>
      <c r="E37" s="242" t="s">
        <v>202</v>
      </c>
      <c r="F37" s="243" t="s">
        <v>202</v>
      </c>
      <c r="G37" s="243" t="s">
        <v>202</v>
      </c>
      <c r="H37" s="243" t="s">
        <v>202</v>
      </c>
      <c r="I37" s="244" t="s">
        <v>202</v>
      </c>
    </row>
    <row r="38" spans="1:9" ht="20.25" customHeight="1" x14ac:dyDescent="0.35">
      <c r="A38" s="246" t="s">
        <v>241</v>
      </c>
      <c r="B38" s="241" t="s">
        <v>242</v>
      </c>
      <c r="C38" s="247" t="s">
        <v>154</v>
      </c>
      <c r="D38" s="245" t="s">
        <v>185</v>
      </c>
      <c r="E38" s="242" t="s">
        <v>202</v>
      </c>
      <c r="F38" s="243" t="s">
        <v>202</v>
      </c>
      <c r="G38" s="243" t="s">
        <v>202</v>
      </c>
      <c r="H38" s="243" t="s">
        <v>202</v>
      </c>
      <c r="I38" s="244" t="s">
        <v>202</v>
      </c>
    </row>
    <row r="39" spans="1:9" ht="20.25" customHeight="1" x14ac:dyDescent="0.35">
      <c r="A39" s="246" t="s">
        <v>241</v>
      </c>
      <c r="B39" s="241" t="s">
        <v>243</v>
      </c>
      <c r="C39" s="247" t="s">
        <v>154</v>
      </c>
      <c r="D39" s="245" t="s">
        <v>185</v>
      </c>
      <c r="E39" s="242" t="s">
        <v>202</v>
      </c>
      <c r="F39" s="243" t="s">
        <v>202</v>
      </c>
      <c r="G39" s="243" t="s">
        <v>202</v>
      </c>
      <c r="H39" s="243" t="s">
        <v>202</v>
      </c>
      <c r="I39" s="244" t="s">
        <v>202</v>
      </c>
    </row>
    <row r="40" spans="1:9" ht="20.25" customHeight="1" x14ac:dyDescent="0.35">
      <c r="A40" s="246" t="s">
        <v>241</v>
      </c>
      <c r="B40" s="241" t="s">
        <v>244</v>
      </c>
      <c r="C40" s="247" t="s">
        <v>154</v>
      </c>
      <c r="D40" s="245" t="s">
        <v>184</v>
      </c>
      <c r="E40" s="242" t="s">
        <v>184</v>
      </c>
      <c r="F40" s="243" t="s">
        <v>185</v>
      </c>
      <c r="G40" s="243" t="s">
        <v>185</v>
      </c>
      <c r="H40" s="243" t="s">
        <v>185</v>
      </c>
      <c r="I40" s="244" t="s">
        <v>185</v>
      </c>
    </row>
    <row r="41" spans="1:9" ht="20.25" customHeight="1" x14ac:dyDescent="0.35">
      <c r="A41" s="246" t="s">
        <v>241</v>
      </c>
      <c r="B41" s="241" t="s">
        <v>245</v>
      </c>
      <c r="C41" s="247" t="s">
        <v>154</v>
      </c>
      <c r="D41" s="245" t="s">
        <v>184</v>
      </c>
      <c r="E41" s="242" t="s">
        <v>184</v>
      </c>
      <c r="F41" s="243" t="s">
        <v>185</v>
      </c>
      <c r="G41" s="243" t="s">
        <v>185</v>
      </c>
      <c r="H41" s="243" t="s">
        <v>185</v>
      </c>
      <c r="I41" s="244" t="s">
        <v>185</v>
      </c>
    </row>
    <row r="42" spans="1:9" ht="20.25" customHeight="1" x14ac:dyDescent="0.35">
      <c r="A42" s="246" t="s">
        <v>241</v>
      </c>
      <c r="B42" s="241" t="s">
        <v>246</v>
      </c>
      <c r="C42" s="247" t="s">
        <v>154</v>
      </c>
      <c r="D42" s="245" t="s">
        <v>184</v>
      </c>
      <c r="E42" s="242" t="s">
        <v>184</v>
      </c>
      <c r="F42" s="243" t="s">
        <v>184</v>
      </c>
      <c r="G42" s="243" t="s">
        <v>185</v>
      </c>
      <c r="H42" s="243" t="s">
        <v>185</v>
      </c>
      <c r="I42" s="244" t="s">
        <v>185</v>
      </c>
    </row>
    <row r="43" spans="1:9" ht="20.25" customHeight="1" x14ac:dyDescent="0.35">
      <c r="A43" s="246" t="s">
        <v>241</v>
      </c>
      <c r="B43" s="241" t="s">
        <v>247</v>
      </c>
      <c r="C43" s="247" t="s">
        <v>154</v>
      </c>
      <c r="D43" s="245" t="s">
        <v>185</v>
      </c>
      <c r="E43" s="242" t="s">
        <v>202</v>
      </c>
      <c r="F43" s="243" t="s">
        <v>202</v>
      </c>
      <c r="G43" s="243" t="s">
        <v>202</v>
      </c>
      <c r="H43" s="243" t="s">
        <v>202</v>
      </c>
      <c r="I43" s="244" t="s">
        <v>202</v>
      </c>
    </row>
    <row r="44" spans="1:9" ht="20.25" customHeight="1" x14ac:dyDescent="0.35">
      <c r="A44" s="246" t="s">
        <v>241</v>
      </c>
      <c r="B44" s="241" t="s">
        <v>248</v>
      </c>
      <c r="C44" s="247" t="s">
        <v>154</v>
      </c>
      <c r="D44" s="245" t="s">
        <v>185</v>
      </c>
      <c r="E44" s="242" t="s">
        <v>202</v>
      </c>
      <c r="F44" s="243" t="s">
        <v>202</v>
      </c>
      <c r="G44" s="243" t="s">
        <v>202</v>
      </c>
      <c r="H44" s="243" t="s">
        <v>202</v>
      </c>
      <c r="I44" s="244" t="s">
        <v>202</v>
      </c>
    </row>
    <row r="45" spans="1:9" ht="20.25" customHeight="1" x14ac:dyDescent="0.35">
      <c r="A45" s="246" t="s">
        <v>241</v>
      </c>
      <c r="B45" s="241" t="s">
        <v>249</v>
      </c>
      <c r="C45" s="247" t="s">
        <v>154</v>
      </c>
      <c r="D45" s="245" t="s">
        <v>185</v>
      </c>
      <c r="E45" s="242" t="s">
        <v>202</v>
      </c>
      <c r="F45" s="243" t="s">
        <v>202</v>
      </c>
      <c r="G45" s="243" t="s">
        <v>202</v>
      </c>
      <c r="H45" s="243" t="s">
        <v>202</v>
      </c>
      <c r="I45" s="244" t="s">
        <v>202</v>
      </c>
    </row>
    <row r="46" spans="1:9" ht="20.25" customHeight="1" x14ac:dyDescent="0.35">
      <c r="A46" s="246" t="s">
        <v>241</v>
      </c>
      <c r="B46" s="241" t="s">
        <v>250</v>
      </c>
      <c r="C46" s="247" t="s">
        <v>154</v>
      </c>
      <c r="D46" s="245" t="s">
        <v>185</v>
      </c>
      <c r="E46" s="242" t="s">
        <v>202</v>
      </c>
      <c r="F46" s="243" t="s">
        <v>202</v>
      </c>
      <c r="G46" s="243" t="s">
        <v>202</v>
      </c>
      <c r="H46" s="243" t="s">
        <v>202</v>
      </c>
      <c r="I46" s="244" t="s">
        <v>202</v>
      </c>
    </row>
    <row r="47" spans="1:9" ht="20.25" customHeight="1" x14ac:dyDescent="0.35">
      <c r="A47" s="246" t="s">
        <v>241</v>
      </c>
      <c r="B47" s="241" t="s">
        <v>251</v>
      </c>
      <c r="C47" s="247" t="s">
        <v>154</v>
      </c>
      <c r="D47" s="245" t="s">
        <v>184</v>
      </c>
      <c r="E47" s="242" t="s">
        <v>184</v>
      </c>
      <c r="F47" s="243" t="s">
        <v>185</v>
      </c>
      <c r="G47" s="243" t="s">
        <v>185</v>
      </c>
      <c r="H47" s="243" t="s">
        <v>185</v>
      </c>
      <c r="I47" s="244" t="s">
        <v>185</v>
      </c>
    </row>
    <row r="48" spans="1:9" ht="20.25" customHeight="1" x14ac:dyDescent="0.35">
      <c r="A48" s="246" t="s">
        <v>241</v>
      </c>
      <c r="B48" s="241" t="s">
        <v>252</v>
      </c>
      <c r="C48" s="247" t="s">
        <v>154</v>
      </c>
      <c r="D48" s="245" t="s">
        <v>185</v>
      </c>
      <c r="E48" s="242" t="s">
        <v>202</v>
      </c>
      <c r="F48" s="243" t="s">
        <v>202</v>
      </c>
      <c r="G48" s="243" t="s">
        <v>202</v>
      </c>
      <c r="H48" s="243" t="s">
        <v>202</v>
      </c>
      <c r="I48" s="244" t="s">
        <v>202</v>
      </c>
    </row>
    <row r="49" spans="1:9" ht="20.25" customHeight="1" x14ac:dyDescent="0.35">
      <c r="A49" s="246" t="s">
        <v>241</v>
      </c>
      <c r="B49" s="241" t="s">
        <v>253</v>
      </c>
      <c r="C49" s="247" t="s">
        <v>154</v>
      </c>
      <c r="D49" s="245" t="s">
        <v>185</v>
      </c>
      <c r="E49" s="242" t="s">
        <v>202</v>
      </c>
      <c r="F49" s="243" t="s">
        <v>202</v>
      </c>
      <c r="G49" s="243" t="s">
        <v>202</v>
      </c>
      <c r="H49" s="243" t="s">
        <v>202</v>
      </c>
      <c r="I49" s="244" t="s">
        <v>202</v>
      </c>
    </row>
    <row r="50" spans="1:9" ht="20.25" customHeight="1" x14ac:dyDescent="0.35">
      <c r="A50" s="246" t="s">
        <v>241</v>
      </c>
      <c r="B50" s="241" t="s">
        <v>254</v>
      </c>
      <c r="C50" s="247" t="s">
        <v>154</v>
      </c>
      <c r="D50" s="245" t="s">
        <v>185</v>
      </c>
      <c r="E50" s="242" t="s">
        <v>202</v>
      </c>
      <c r="F50" s="243" t="s">
        <v>202</v>
      </c>
      <c r="G50" s="243" t="s">
        <v>202</v>
      </c>
      <c r="H50" s="243" t="s">
        <v>202</v>
      </c>
      <c r="I50" s="244" t="s">
        <v>202</v>
      </c>
    </row>
    <row r="51" spans="1:9" ht="20.25" customHeight="1" x14ac:dyDescent="0.35">
      <c r="A51" s="246" t="s">
        <v>241</v>
      </c>
      <c r="B51" s="241" t="s">
        <v>255</v>
      </c>
      <c r="C51" s="247" t="s">
        <v>154</v>
      </c>
      <c r="D51" s="245" t="s">
        <v>185</v>
      </c>
      <c r="E51" s="242" t="s">
        <v>202</v>
      </c>
      <c r="F51" s="243" t="s">
        <v>202</v>
      </c>
      <c r="G51" s="243" t="s">
        <v>202</v>
      </c>
      <c r="H51" s="243" t="s">
        <v>202</v>
      </c>
      <c r="I51" s="244" t="s">
        <v>202</v>
      </c>
    </row>
    <row r="52" spans="1:9" ht="20.25" customHeight="1" x14ac:dyDescent="0.35">
      <c r="A52" s="246" t="s">
        <v>241</v>
      </c>
      <c r="B52" s="241" t="s">
        <v>256</v>
      </c>
      <c r="C52" s="247" t="s">
        <v>154</v>
      </c>
      <c r="D52" s="245" t="s">
        <v>185</v>
      </c>
      <c r="E52" s="242" t="s">
        <v>202</v>
      </c>
      <c r="F52" s="243" t="s">
        <v>202</v>
      </c>
      <c r="G52" s="243" t="s">
        <v>202</v>
      </c>
      <c r="H52" s="243" t="s">
        <v>202</v>
      </c>
      <c r="I52" s="244" t="s">
        <v>202</v>
      </c>
    </row>
    <row r="53" spans="1:9" ht="20.25" customHeight="1" x14ac:dyDescent="0.35">
      <c r="A53" s="246" t="s">
        <v>241</v>
      </c>
      <c r="B53" s="241" t="s">
        <v>257</v>
      </c>
      <c r="C53" s="247" t="s">
        <v>154</v>
      </c>
      <c r="D53" s="245" t="s">
        <v>185</v>
      </c>
      <c r="E53" s="242" t="s">
        <v>202</v>
      </c>
      <c r="F53" s="243" t="s">
        <v>202</v>
      </c>
      <c r="G53" s="243" t="s">
        <v>202</v>
      </c>
      <c r="H53" s="243" t="s">
        <v>202</v>
      </c>
      <c r="I53" s="244" t="s">
        <v>202</v>
      </c>
    </row>
    <row r="54" spans="1:9" ht="20.25" customHeight="1" x14ac:dyDescent="0.35">
      <c r="A54" s="246" t="s">
        <v>241</v>
      </c>
      <c r="B54" s="241" t="s">
        <v>258</v>
      </c>
      <c r="C54" s="247" t="s">
        <v>154</v>
      </c>
      <c r="D54" s="245" t="s">
        <v>185</v>
      </c>
      <c r="E54" s="242" t="s">
        <v>202</v>
      </c>
      <c r="F54" s="243" t="s">
        <v>202</v>
      </c>
      <c r="G54" s="243" t="s">
        <v>202</v>
      </c>
      <c r="H54" s="243" t="s">
        <v>202</v>
      </c>
      <c r="I54" s="244" t="s">
        <v>202</v>
      </c>
    </row>
    <row r="55" spans="1:9" ht="20.25" customHeight="1" x14ac:dyDescent="0.35">
      <c r="A55" s="246" t="s">
        <v>241</v>
      </c>
      <c r="B55" s="241" t="s">
        <v>259</v>
      </c>
      <c r="C55" s="247" t="s">
        <v>154</v>
      </c>
      <c r="D55" s="245" t="s">
        <v>184</v>
      </c>
      <c r="E55" s="242" t="s">
        <v>184</v>
      </c>
      <c r="F55" s="243" t="s">
        <v>185</v>
      </c>
      <c r="G55" s="243" t="s">
        <v>185</v>
      </c>
      <c r="H55" s="243" t="s">
        <v>185</v>
      </c>
      <c r="I55" s="244" t="s">
        <v>185</v>
      </c>
    </row>
    <row r="56" spans="1:9" ht="20.25" customHeight="1" x14ac:dyDescent="0.35">
      <c r="A56" s="246" t="s">
        <v>241</v>
      </c>
      <c r="B56" s="241" t="s">
        <v>260</v>
      </c>
      <c r="C56" s="247" t="s">
        <v>154</v>
      </c>
      <c r="D56" s="245" t="s">
        <v>185</v>
      </c>
      <c r="E56" s="242" t="s">
        <v>202</v>
      </c>
      <c r="F56" s="243" t="s">
        <v>202</v>
      </c>
      <c r="G56" s="243" t="s">
        <v>202</v>
      </c>
      <c r="H56" s="243" t="s">
        <v>202</v>
      </c>
      <c r="I56" s="244" t="s">
        <v>202</v>
      </c>
    </row>
    <row r="57" spans="1:9" ht="20.25" customHeight="1" x14ac:dyDescent="0.35">
      <c r="A57" s="246" t="s">
        <v>241</v>
      </c>
      <c r="B57" s="241" t="s">
        <v>261</v>
      </c>
      <c r="C57" s="247" t="s">
        <v>154</v>
      </c>
      <c r="D57" s="245" t="s">
        <v>185</v>
      </c>
      <c r="E57" s="242" t="s">
        <v>202</v>
      </c>
      <c r="F57" s="243" t="s">
        <v>202</v>
      </c>
      <c r="G57" s="243" t="s">
        <v>202</v>
      </c>
      <c r="H57" s="243" t="s">
        <v>202</v>
      </c>
      <c r="I57" s="244" t="s">
        <v>202</v>
      </c>
    </row>
    <row r="58" spans="1:9" ht="20.25" customHeight="1" x14ac:dyDescent="0.35">
      <c r="A58" s="246" t="s">
        <v>241</v>
      </c>
      <c r="B58" s="241" t="s">
        <v>262</v>
      </c>
      <c r="C58" s="247" t="s">
        <v>154</v>
      </c>
      <c r="D58" s="245" t="s">
        <v>185</v>
      </c>
      <c r="E58" s="242" t="s">
        <v>202</v>
      </c>
      <c r="F58" s="243" t="s">
        <v>202</v>
      </c>
      <c r="G58" s="243" t="s">
        <v>202</v>
      </c>
      <c r="H58" s="243" t="s">
        <v>202</v>
      </c>
      <c r="I58" s="244" t="s">
        <v>202</v>
      </c>
    </row>
    <row r="59" spans="1:9" ht="20.25" customHeight="1" x14ac:dyDescent="0.35">
      <c r="A59" s="246" t="s">
        <v>241</v>
      </c>
      <c r="B59" s="241" t="s">
        <v>263</v>
      </c>
      <c r="C59" s="247" t="s">
        <v>154</v>
      </c>
      <c r="D59" s="245" t="s">
        <v>184</v>
      </c>
      <c r="E59" s="242" t="s">
        <v>184</v>
      </c>
      <c r="F59" s="243" t="s">
        <v>185</v>
      </c>
      <c r="G59" s="243" t="s">
        <v>185</v>
      </c>
      <c r="H59" s="243" t="s">
        <v>185</v>
      </c>
      <c r="I59" s="244" t="s">
        <v>185</v>
      </c>
    </row>
    <row r="60" spans="1:9" ht="20.25" customHeight="1" x14ac:dyDescent="0.35">
      <c r="A60" s="246" t="s">
        <v>264</v>
      </c>
      <c r="B60" s="241" t="s">
        <v>265</v>
      </c>
      <c r="C60" s="247" t="s">
        <v>154</v>
      </c>
      <c r="D60" s="245" t="s">
        <v>185</v>
      </c>
      <c r="E60" s="242" t="s">
        <v>202</v>
      </c>
      <c r="F60" s="243" t="s">
        <v>202</v>
      </c>
      <c r="G60" s="243" t="s">
        <v>202</v>
      </c>
      <c r="H60" s="243" t="s">
        <v>202</v>
      </c>
      <c r="I60" s="244" t="s">
        <v>202</v>
      </c>
    </row>
    <row r="61" spans="1:9" ht="20.25" customHeight="1" x14ac:dyDescent="0.35">
      <c r="A61" s="246" t="s">
        <v>264</v>
      </c>
      <c r="B61" s="241" t="s">
        <v>266</v>
      </c>
      <c r="C61" s="247" t="s">
        <v>154</v>
      </c>
      <c r="D61" s="245" t="s">
        <v>185</v>
      </c>
      <c r="E61" s="242" t="s">
        <v>202</v>
      </c>
      <c r="F61" s="243" t="s">
        <v>202</v>
      </c>
      <c r="G61" s="243" t="s">
        <v>202</v>
      </c>
      <c r="H61" s="243" t="s">
        <v>202</v>
      </c>
      <c r="I61" s="244" t="s">
        <v>202</v>
      </c>
    </row>
    <row r="62" spans="1:9" ht="20.25" customHeight="1" x14ac:dyDescent="0.35">
      <c r="A62" s="246" t="s">
        <v>264</v>
      </c>
      <c r="B62" s="241" t="s">
        <v>267</v>
      </c>
      <c r="C62" s="247" t="s">
        <v>154</v>
      </c>
      <c r="D62" s="245" t="s">
        <v>185</v>
      </c>
      <c r="E62" s="242" t="s">
        <v>202</v>
      </c>
      <c r="F62" s="243" t="s">
        <v>202</v>
      </c>
      <c r="G62" s="243" t="s">
        <v>202</v>
      </c>
      <c r="H62" s="243" t="s">
        <v>202</v>
      </c>
      <c r="I62" s="244" t="s">
        <v>202</v>
      </c>
    </row>
    <row r="63" spans="1:9" ht="20.25" customHeight="1" x14ac:dyDescent="0.35">
      <c r="A63" s="246" t="s">
        <v>264</v>
      </c>
      <c r="B63" s="241" t="s">
        <v>268</v>
      </c>
      <c r="C63" s="247" t="s">
        <v>154</v>
      </c>
      <c r="D63" s="245" t="s">
        <v>184</v>
      </c>
      <c r="E63" s="242" t="s">
        <v>184</v>
      </c>
      <c r="F63" s="243" t="s">
        <v>185</v>
      </c>
      <c r="G63" s="243" t="s">
        <v>185</v>
      </c>
      <c r="H63" s="243" t="s">
        <v>185</v>
      </c>
      <c r="I63" s="244" t="s">
        <v>185</v>
      </c>
    </row>
    <row r="64" spans="1:9" ht="20.25" customHeight="1" x14ac:dyDescent="0.35">
      <c r="A64" s="246" t="s">
        <v>264</v>
      </c>
      <c r="B64" s="241" t="s">
        <v>269</v>
      </c>
      <c r="C64" s="247" t="s">
        <v>154</v>
      </c>
      <c r="D64" s="245" t="s">
        <v>185</v>
      </c>
      <c r="E64" s="242" t="s">
        <v>202</v>
      </c>
      <c r="F64" s="243" t="s">
        <v>202</v>
      </c>
      <c r="G64" s="243" t="s">
        <v>202</v>
      </c>
      <c r="H64" s="243" t="s">
        <v>202</v>
      </c>
      <c r="I64" s="244" t="s">
        <v>202</v>
      </c>
    </row>
    <row r="65" spans="1:9" ht="20.25" customHeight="1" x14ac:dyDescent="0.35">
      <c r="A65" s="246" t="s">
        <v>264</v>
      </c>
      <c r="B65" s="241" t="s">
        <v>270</v>
      </c>
      <c r="C65" s="247" t="s">
        <v>154</v>
      </c>
      <c r="D65" s="245" t="s">
        <v>185</v>
      </c>
      <c r="E65" s="242" t="s">
        <v>202</v>
      </c>
      <c r="F65" s="243" t="s">
        <v>202</v>
      </c>
      <c r="G65" s="243" t="s">
        <v>202</v>
      </c>
      <c r="H65" s="243" t="s">
        <v>202</v>
      </c>
      <c r="I65" s="244" t="s">
        <v>202</v>
      </c>
    </row>
    <row r="66" spans="1:9" ht="20.25" customHeight="1" x14ac:dyDescent="0.35">
      <c r="A66" s="246" t="s">
        <v>264</v>
      </c>
      <c r="B66" s="241" t="s">
        <v>271</v>
      </c>
      <c r="C66" s="247" t="s">
        <v>154</v>
      </c>
      <c r="D66" s="245" t="s">
        <v>185</v>
      </c>
      <c r="E66" s="242" t="s">
        <v>202</v>
      </c>
      <c r="F66" s="243" t="s">
        <v>202</v>
      </c>
      <c r="G66" s="243" t="s">
        <v>202</v>
      </c>
      <c r="H66" s="243" t="s">
        <v>202</v>
      </c>
      <c r="I66" s="244" t="s">
        <v>202</v>
      </c>
    </row>
    <row r="67" spans="1:9" ht="20.25" customHeight="1" x14ac:dyDescent="0.35">
      <c r="A67" s="246" t="s">
        <v>264</v>
      </c>
      <c r="B67" s="241" t="s">
        <v>272</v>
      </c>
      <c r="C67" s="247" t="s">
        <v>154</v>
      </c>
      <c r="D67" s="245" t="s">
        <v>185</v>
      </c>
      <c r="E67" s="242" t="s">
        <v>202</v>
      </c>
      <c r="F67" s="243" t="s">
        <v>202</v>
      </c>
      <c r="G67" s="243" t="s">
        <v>202</v>
      </c>
      <c r="H67" s="243" t="s">
        <v>202</v>
      </c>
      <c r="I67" s="244" t="s">
        <v>202</v>
      </c>
    </row>
    <row r="68" spans="1:9" ht="20.25" customHeight="1" x14ac:dyDescent="0.35">
      <c r="A68" s="246" t="s">
        <v>264</v>
      </c>
      <c r="B68" s="241" t="s">
        <v>273</v>
      </c>
      <c r="C68" s="247" t="s">
        <v>154</v>
      </c>
      <c r="D68" s="245" t="s">
        <v>184</v>
      </c>
      <c r="E68" s="242" t="s">
        <v>184</v>
      </c>
      <c r="F68" s="243" t="s">
        <v>185</v>
      </c>
      <c r="G68" s="243" t="s">
        <v>185</v>
      </c>
      <c r="H68" s="243" t="s">
        <v>185</v>
      </c>
      <c r="I68" s="244" t="s">
        <v>185</v>
      </c>
    </row>
    <row r="69" spans="1:9" ht="20.25" customHeight="1" x14ac:dyDescent="0.35">
      <c r="A69" s="246" t="s">
        <v>264</v>
      </c>
      <c r="B69" s="241" t="s">
        <v>274</v>
      </c>
      <c r="C69" s="247" t="s">
        <v>154</v>
      </c>
      <c r="D69" s="245" t="s">
        <v>184</v>
      </c>
      <c r="E69" s="242" t="s">
        <v>184</v>
      </c>
      <c r="F69" s="243" t="s">
        <v>185</v>
      </c>
      <c r="G69" s="243" t="s">
        <v>184</v>
      </c>
      <c r="H69" s="243" t="s">
        <v>185</v>
      </c>
      <c r="I69" s="244" t="s">
        <v>185</v>
      </c>
    </row>
    <row r="70" spans="1:9" ht="20.25" customHeight="1" x14ac:dyDescent="0.35">
      <c r="A70" s="246" t="s">
        <v>264</v>
      </c>
      <c r="B70" s="241" t="s">
        <v>275</v>
      </c>
      <c r="C70" s="247" t="s">
        <v>154</v>
      </c>
      <c r="D70" s="245" t="s">
        <v>185</v>
      </c>
      <c r="E70" s="242" t="s">
        <v>202</v>
      </c>
      <c r="F70" s="243" t="s">
        <v>202</v>
      </c>
      <c r="G70" s="243" t="s">
        <v>202</v>
      </c>
      <c r="H70" s="243" t="s">
        <v>202</v>
      </c>
      <c r="I70" s="244" t="s">
        <v>202</v>
      </c>
    </row>
    <row r="71" spans="1:9" ht="20.25" customHeight="1" x14ac:dyDescent="0.35">
      <c r="A71" s="246" t="s">
        <v>264</v>
      </c>
      <c r="B71" s="241" t="s">
        <v>276</v>
      </c>
      <c r="C71" s="247" t="s">
        <v>154</v>
      </c>
      <c r="D71" s="245" t="s">
        <v>185</v>
      </c>
      <c r="E71" s="242" t="s">
        <v>202</v>
      </c>
      <c r="F71" s="243" t="s">
        <v>202</v>
      </c>
      <c r="G71" s="243" t="s">
        <v>202</v>
      </c>
      <c r="H71" s="243" t="s">
        <v>202</v>
      </c>
      <c r="I71" s="244" t="s">
        <v>202</v>
      </c>
    </row>
    <row r="72" spans="1:9" ht="20.25" customHeight="1" x14ac:dyDescent="0.35">
      <c r="A72" s="246" t="s">
        <v>277</v>
      </c>
      <c r="B72" s="241" t="s">
        <v>278</v>
      </c>
      <c r="C72" s="247" t="s">
        <v>154</v>
      </c>
      <c r="D72" s="245" t="s">
        <v>184</v>
      </c>
      <c r="E72" s="242" t="s">
        <v>184</v>
      </c>
      <c r="F72" s="243" t="s">
        <v>184</v>
      </c>
      <c r="G72" s="243" t="s">
        <v>184</v>
      </c>
      <c r="H72" s="243" t="s">
        <v>185</v>
      </c>
      <c r="I72" s="244" t="s">
        <v>185</v>
      </c>
    </row>
    <row r="73" spans="1:9" ht="20.25" customHeight="1" x14ac:dyDescent="0.35">
      <c r="A73" s="246" t="s">
        <v>279</v>
      </c>
      <c r="B73" s="241" t="s">
        <v>280</v>
      </c>
      <c r="C73" s="247" t="s">
        <v>154</v>
      </c>
      <c r="D73" s="245" t="s">
        <v>185</v>
      </c>
      <c r="E73" s="242" t="s">
        <v>202</v>
      </c>
      <c r="F73" s="243" t="s">
        <v>202</v>
      </c>
      <c r="G73" s="243" t="s">
        <v>202</v>
      </c>
      <c r="H73" s="243" t="s">
        <v>202</v>
      </c>
      <c r="I73" s="244" t="s">
        <v>202</v>
      </c>
    </row>
    <row r="74" spans="1:9" ht="20.25" customHeight="1" x14ac:dyDescent="0.35">
      <c r="A74" s="246" t="s">
        <v>281</v>
      </c>
      <c r="B74" s="241" t="s">
        <v>282</v>
      </c>
      <c r="C74" s="247" t="s">
        <v>154</v>
      </c>
      <c r="D74" s="245" t="s">
        <v>184</v>
      </c>
      <c r="E74" s="242" t="s">
        <v>185</v>
      </c>
      <c r="F74" s="243" t="s">
        <v>184</v>
      </c>
      <c r="G74" s="243" t="s">
        <v>184</v>
      </c>
      <c r="H74" s="243" t="s">
        <v>185</v>
      </c>
      <c r="I74" s="244" t="s">
        <v>185</v>
      </c>
    </row>
    <row r="75" spans="1:9" ht="20.25" customHeight="1" x14ac:dyDescent="0.35">
      <c r="A75" s="246" t="s">
        <v>281</v>
      </c>
      <c r="B75" s="241" t="s">
        <v>283</v>
      </c>
      <c r="C75" s="247" t="s">
        <v>154</v>
      </c>
      <c r="D75" s="245" t="s">
        <v>185</v>
      </c>
      <c r="E75" s="242" t="s">
        <v>202</v>
      </c>
      <c r="F75" s="243" t="s">
        <v>202</v>
      </c>
      <c r="G75" s="243" t="s">
        <v>202</v>
      </c>
      <c r="H75" s="243" t="s">
        <v>202</v>
      </c>
      <c r="I75" s="244" t="s">
        <v>202</v>
      </c>
    </row>
    <row r="76" spans="1:9" ht="20.25" customHeight="1" x14ac:dyDescent="0.35">
      <c r="A76" s="246" t="s">
        <v>281</v>
      </c>
      <c r="B76" s="241" t="s">
        <v>284</v>
      </c>
      <c r="C76" s="247" t="s">
        <v>154</v>
      </c>
      <c r="D76" s="245" t="s">
        <v>184</v>
      </c>
      <c r="E76" s="242" t="s">
        <v>185</v>
      </c>
      <c r="F76" s="243" t="s">
        <v>185</v>
      </c>
      <c r="G76" s="243" t="s">
        <v>185</v>
      </c>
      <c r="H76" s="243" t="s">
        <v>185</v>
      </c>
      <c r="I76" s="244" t="s">
        <v>184</v>
      </c>
    </row>
    <row r="77" spans="1:9" ht="20.25" customHeight="1" x14ac:dyDescent="0.35">
      <c r="A77" s="246" t="s">
        <v>281</v>
      </c>
      <c r="B77" s="241" t="s">
        <v>285</v>
      </c>
      <c r="C77" s="247" t="s">
        <v>154</v>
      </c>
      <c r="D77" s="245" t="s">
        <v>185</v>
      </c>
      <c r="E77" s="242" t="s">
        <v>202</v>
      </c>
      <c r="F77" s="243" t="s">
        <v>202</v>
      </c>
      <c r="G77" s="243" t="s">
        <v>202</v>
      </c>
      <c r="H77" s="243" t="s">
        <v>202</v>
      </c>
      <c r="I77" s="244" t="s">
        <v>202</v>
      </c>
    </row>
    <row r="78" spans="1:9" ht="20.25" customHeight="1" x14ac:dyDescent="0.35">
      <c r="A78" s="246" t="s">
        <v>281</v>
      </c>
      <c r="B78" s="241" t="s">
        <v>286</v>
      </c>
      <c r="C78" s="247" t="s">
        <v>154</v>
      </c>
      <c r="D78" s="245" t="s">
        <v>185</v>
      </c>
      <c r="E78" s="242" t="s">
        <v>202</v>
      </c>
      <c r="F78" s="243" t="s">
        <v>202</v>
      </c>
      <c r="G78" s="243" t="s">
        <v>202</v>
      </c>
      <c r="H78" s="243" t="s">
        <v>202</v>
      </c>
      <c r="I78" s="244" t="s">
        <v>202</v>
      </c>
    </row>
    <row r="79" spans="1:9" ht="20.25" customHeight="1" x14ac:dyDescent="0.35">
      <c r="A79" s="246" t="s">
        <v>287</v>
      </c>
      <c r="B79" s="241" t="s">
        <v>288</v>
      </c>
      <c r="C79" s="247" t="s">
        <v>154</v>
      </c>
      <c r="D79" s="245" t="s">
        <v>184</v>
      </c>
      <c r="E79" s="242" t="s">
        <v>184</v>
      </c>
      <c r="F79" s="243" t="s">
        <v>185</v>
      </c>
      <c r="G79" s="243" t="s">
        <v>185</v>
      </c>
      <c r="H79" s="243" t="s">
        <v>185</v>
      </c>
      <c r="I79" s="244" t="s">
        <v>185</v>
      </c>
    </row>
    <row r="80" spans="1:9" ht="20.25" customHeight="1" x14ac:dyDescent="0.35">
      <c r="A80" s="246" t="s">
        <v>287</v>
      </c>
      <c r="B80" s="241" t="s">
        <v>289</v>
      </c>
      <c r="C80" s="247" t="s">
        <v>154</v>
      </c>
      <c r="D80" s="245" t="s">
        <v>184</v>
      </c>
      <c r="E80" s="242" t="s">
        <v>184</v>
      </c>
      <c r="F80" s="243" t="s">
        <v>185</v>
      </c>
      <c r="G80" s="243" t="s">
        <v>185</v>
      </c>
      <c r="H80" s="243" t="s">
        <v>185</v>
      </c>
      <c r="I80" s="244" t="s">
        <v>185</v>
      </c>
    </row>
    <row r="81" spans="1:9" ht="20.25" customHeight="1" x14ac:dyDescent="0.35">
      <c r="A81" s="246" t="s">
        <v>287</v>
      </c>
      <c r="B81" s="241" t="s">
        <v>290</v>
      </c>
      <c r="C81" s="247" t="s">
        <v>154</v>
      </c>
      <c r="D81" s="245" t="s">
        <v>185</v>
      </c>
      <c r="E81" s="242" t="s">
        <v>202</v>
      </c>
      <c r="F81" s="243" t="s">
        <v>202</v>
      </c>
      <c r="G81" s="243" t="s">
        <v>202</v>
      </c>
      <c r="H81" s="243" t="s">
        <v>202</v>
      </c>
      <c r="I81" s="244" t="s">
        <v>202</v>
      </c>
    </row>
    <row r="82" spans="1:9" ht="20.25" customHeight="1" x14ac:dyDescent="0.35">
      <c r="A82" s="246" t="s">
        <v>287</v>
      </c>
      <c r="B82" s="241" t="s">
        <v>291</v>
      </c>
      <c r="C82" s="247" t="s">
        <v>156</v>
      </c>
      <c r="D82" s="245" t="s">
        <v>185</v>
      </c>
      <c r="E82" s="242" t="s">
        <v>202</v>
      </c>
      <c r="F82" s="243" t="s">
        <v>202</v>
      </c>
      <c r="G82" s="243" t="s">
        <v>202</v>
      </c>
      <c r="H82" s="243" t="s">
        <v>202</v>
      </c>
      <c r="I82" s="244" t="s">
        <v>202</v>
      </c>
    </row>
    <row r="83" spans="1:9" ht="20.25" customHeight="1" x14ac:dyDescent="0.35">
      <c r="A83" s="246" t="s">
        <v>287</v>
      </c>
      <c r="B83" s="241" t="s">
        <v>292</v>
      </c>
      <c r="C83" s="247" t="s">
        <v>154</v>
      </c>
      <c r="D83" s="245" t="s">
        <v>185</v>
      </c>
      <c r="E83" s="242" t="s">
        <v>202</v>
      </c>
      <c r="F83" s="243" t="s">
        <v>202</v>
      </c>
      <c r="G83" s="243" t="s">
        <v>202</v>
      </c>
      <c r="H83" s="243" t="s">
        <v>202</v>
      </c>
      <c r="I83" s="244" t="s">
        <v>202</v>
      </c>
    </row>
    <row r="84" spans="1:9" ht="20.25" customHeight="1" x14ac:dyDescent="0.35">
      <c r="A84" s="246" t="s">
        <v>287</v>
      </c>
      <c r="B84" s="241" t="s">
        <v>293</v>
      </c>
      <c r="C84" s="247" t="s">
        <v>154</v>
      </c>
      <c r="D84" s="245" t="s">
        <v>185</v>
      </c>
      <c r="E84" s="242" t="s">
        <v>202</v>
      </c>
      <c r="F84" s="243" t="s">
        <v>202</v>
      </c>
      <c r="G84" s="243" t="s">
        <v>202</v>
      </c>
      <c r="H84" s="243" t="s">
        <v>202</v>
      </c>
      <c r="I84" s="244" t="s">
        <v>202</v>
      </c>
    </row>
    <row r="85" spans="1:9" ht="20.25" customHeight="1" x14ac:dyDescent="0.35">
      <c r="A85" s="246" t="s">
        <v>287</v>
      </c>
      <c r="B85" s="241" t="s">
        <v>294</v>
      </c>
      <c r="C85" s="247" t="s">
        <v>154</v>
      </c>
      <c r="D85" s="245" t="s">
        <v>185</v>
      </c>
      <c r="E85" s="242" t="s">
        <v>202</v>
      </c>
      <c r="F85" s="243" t="s">
        <v>202</v>
      </c>
      <c r="G85" s="243" t="s">
        <v>202</v>
      </c>
      <c r="H85" s="243" t="s">
        <v>202</v>
      </c>
      <c r="I85" s="244" t="s">
        <v>202</v>
      </c>
    </row>
    <row r="86" spans="1:9" ht="20.25" customHeight="1" x14ac:dyDescent="0.35">
      <c r="A86" s="246" t="s">
        <v>287</v>
      </c>
      <c r="B86" s="241" t="s">
        <v>295</v>
      </c>
      <c r="C86" s="247" t="s">
        <v>154</v>
      </c>
      <c r="D86" s="245" t="s">
        <v>185</v>
      </c>
      <c r="E86" s="242" t="s">
        <v>202</v>
      </c>
      <c r="F86" s="243" t="s">
        <v>202</v>
      </c>
      <c r="G86" s="243" t="s">
        <v>202</v>
      </c>
      <c r="H86" s="243" t="s">
        <v>202</v>
      </c>
      <c r="I86" s="244" t="s">
        <v>202</v>
      </c>
    </row>
    <row r="87" spans="1:9" ht="20.25" customHeight="1" x14ac:dyDescent="0.35">
      <c r="A87" s="246" t="s">
        <v>287</v>
      </c>
      <c r="B87" s="241" t="s">
        <v>296</v>
      </c>
      <c r="C87" s="247" t="s">
        <v>154</v>
      </c>
      <c r="D87" s="245" t="s">
        <v>185</v>
      </c>
      <c r="E87" s="242" t="s">
        <v>202</v>
      </c>
      <c r="F87" s="243" t="s">
        <v>202</v>
      </c>
      <c r="G87" s="243" t="s">
        <v>202</v>
      </c>
      <c r="H87" s="243" t="s">
        <v>202</v>
      </c>
      <c r="I87" s="244" t="s">
        <v>202</v>
      </c>
    </row>
    <row r="88" spans="1:9" ht="20.25" customHeight="1" x14ac:dyDescent="0.35">
      <c r="A88" s="246" t="s">
        <v>287</v>
      </c>
      <c r="B88" s="241" t="s">
        <v>297</v>
      </c>
      <c r="C88" s="247" t="s">
        <v>154</v>
      </c>
      <c r="D88" s="245" t="s">
        <v>185</v>
      </c>
      <c r="E88" s="242" t="s">
        <v>202</v>
      </c>
      <c r="F88" s="243" t="s">
        <v>202</v>
      </c>
      <c r="G88" s="243" t="s">
        <v>202</v>
      </c>
      <c r="H88" s="243" t="s">
        <v>202</v>
      </c>
      <c r="I88" s="244" t="s">
        <v>202</v>
      </c>
    </row>
    <row r="89" spans="1:9" ht="20.25" customHeight="1" x14ac:dyDescent="0.35">
      <c r="A89" s="246" t="s">
        <v>287</v>
      </c>
      <c r="B89" s="241" t="s">
        <v>298</v>
      </c>
      <c r="C89" s="247" t="s">
        <v>154</v>
      </c>
      <c r="D89" s="245" t="s">
        <v>184</v>
      </c>
      <c r="E89" s="242" t="s">
        <v>184</v>
      </c>
      <c r="F89" s="243" t="s">
        <v>185</v>
      </c>
      <c r="G89" s="243" t="s">
        <v>185</v>
      </c>
      <c r="H89" s="243" t="s">
        <v>185</v>
      </c>
      <c r="I89" s="244" t="s">
        <v>185</v>
      </c>
    </row>
    <row r="90" spans="1:9" ht="20.25" customHeight="1" x14ac:dyDescent="0.35">
      <c r="A90" s="246" t="s">
        <v>299</v>
      </c>
      <c r="B90" s="241" t="s">
        <v>300</v>
      </c>
      <c r="C90" s="247" t="s">
        <v>154</v>
      </c>
      <c r="D90" s="245" t="s">
        <v>185</v>
      </c>
      <c r="E90" s="242" t="s">
        <v>202</v>
      </c>
      <c r="F90" s="243" t="s">
        <v>202</v>
      </c>
      <c r="G90" s="243" t="s">
        <v>202</v>
      </c>
      <c r="H90" s="243" t="s">
        <v>202</v>
      </c>
      <c r="I90" s="244" t="s">
        <v>202</v>
      </c>
    </row>
    <row r="91" spans="1:9" ht="20.25" customHeight="1" x14ac:dyDescent="0.35">
      <c r="A91" s="246" t="s">
        <v>299</v>
      </c>
      <c r="B91" s="241" t="s">
        <v>301</v>
      </c>
      <c r="C91" s="247" t="s">
        <v>154</v>
      </c>
      <c r="D91" s="245" t="s">
        <v>184</v>
      </c>
      <c r="E91" s="242" t="s">
        <v>184</v>
      </c>
      <c r="F91" s="243" t="s">
        <v>185</v>
      </c>
      <c r="G91" s="243" t="s">
        <v>185</v>
      </c>
      <c r="H91" s="243" t="s">
        <v>185</v>
      </c>
      <c r="I91" s="244" t="s">
        <v>185</v>
      </c>
    </row>
    <row r="92" spans="1:9" ht="20.25" customHeight="1" x14ac:dyDescent="0.35">
      <c r="A92" s="246" t="s">
        <v>299</v>
      </c>
      <c r="B92" s="241" t="s">
        <v>302</v>
      </c>
      <c r="C92" s="247" t="s">
        <v>154</v>
      </c>
      <c r="D92" s="245" t="s">
        <v>185</v>
      </c>
      <c r="E92" s="242" t="s">
        <v>202</v>
      </c>
      <c r="F92" s="243" t="s">
        <v>202</v>
      </c>
      <c r="G92" s="243" t="s">
        <v>202</v>
      </c>
      <c r="H92" s="243" t="s">
        <v>202</v>
      </c>
      <c r="I92" s="244" t="s">
        <v>202</v>
      </c>
    </row>
    <row r="93" spans="1:9" ht="20.25" customHeight="1" x14ac:dyDescent="0.35">
      <c r="A93" s="246" t="s">
        <v>299</v>
      </c>
      <c r="B93" s="241" t="s">
        <v>303</v>
      </c>
      <c r="C93" s="247" t="s">
        <v>154</v>
      </c>
      <c r="D93" s="245" t="s">
        <v>185</v>
      </c>
      <c r="E93" s="242" t="s">
        <v>202</v>
      </c>
      <c r="F93" s="243" t="s">
        <v>202</v>
      </c>
      <c r="G93" s="243" t="s">
        <v>202</v>
      </c>
      <c r="H93" s="243" t="s">
        <v>202</v>
      </c>
      <c r="I93" s="244" t="s">
        <v>202</v>
      </c>
    </row>
    <row r="94" spans="1:9" ht="20.25" customHeight="1" x14ac:dyDescent="0.35">
      <c r="A94" s="246" t="s">
        <v>299</v>
      </c>
      <c r="B94" s="241" t="s">
        <v>304</v>
      </c>
      <c r="C94" s="247" t="s">
        <v>154</v>
      </c>
      <c r="D94" s="245" t="s">
        <v>185</v>
      </c>
      <c r="E94" s="242" t="s">
        <v>202</v>
      </c>
      <c r="F94" s="243" t="s">
        <v>202</v>
      </c>
      <c r="G94" s="243" t="s">
        <v>202</v>
      </c>
      <c r="H94" s="243" t="s">
        <v>202</v>
      </c>
      <c r="I94" s="244" t="s">
        <v>202</v>
      </c>
    </row>
    <row r="95" spans="1:9" ht="20.25" customHeight="1" x14ac:dyDescent="0.35">
      <c r="A95" s="246" t="s">
        <v>299</v>
      </c>
      <c r="B95" s="241" t="s">
        <v>305</v>
      </c>
      <c r="C95" s="247" t="s">
        <v>154</v>
      </c>
      <c r="D95" s="245" t="s">
        <v>185</v>
      </c>
      <c r="E95" s="242" t="s">
        <v>202</v>
      </c>
      <c r="F95" s="243" t="s">
        <v>202</v>
      </c>
      <c r="G95" s="243" t="s">
        <v>202</v>
      </c>
      <c r="H95" s="243" t="s">
        <v>202</v>
      </c>
      <c r="I95" s="244" t="s">
        <v>202</v>
      </c>
    </row>
    <row r="96" spans="1:9" ht="20.25" customHeight="1" x14ac:dyDescent="0.35">
      <c r="A96" s="246" t="s">
        <v>299</v>
      </c>
      <c r="B96" s="241" t="s">
        <v>306</v>
      </c>
      <c r="C96" s="247" t="s">
        <v>154</v>
      </c>
      <c r="D96" s="245" t="s">
        <v>185</v>
      </c>
      <c r="E96" s="242" t="s">
        <v>202</v>
      </c>
      <c r="F96" s="243" t="s">
        <v>202</v>
      </c>
      <c r="G96" s="243" t="s">
        <v>202</v>
      </c>
      <c r="H96" s="243" t="s">
        <v>202</v>
      </c>
      <c r="I96" s="244" t="s">
        <v>202</v>
      </c>
    </row>
    <row r="97" spans="1:9" ht="20.25" customHeight="1" x14ac:dyDescent="0.35">
      <c r="A97" s="246" t="s">
        <v>299</v>
      </c>
      <c r="B97" s="241" t="s">
        <v>307</v>
      </c>
      <c r="C97" s="247" t="s">
        <v>154</v>
      </c>
      <c r="D97" s="245" t="s">
        <v>185</v>
      </c>
      <c r="E97" s="242" t="s">
        <v>202</v>
      </c>
      <c r="F97" s="243" t="s">
        <v>202</v>
      </c>
      <c r="G97" s="243" t="s">
        <v>202</v>
      </c>
      <c r="H97" s="243" t="s">
        <v>202</v>
      </c>
      <c r="I97" s="244" t="s">
        <v>202</v>
      </c>
    </row>
    <row r="98" spans="1:9" ht="20.25" customHeight="1" x14ac:dyDescent="0.35">
      <c r="A98" s="246" t="s">
        <v>299</v>
      </c>
      <c r="B98" s="241" t="s">
        <v>308</v>
      </c>
      <c r="C98" s="247" t="s">
        <v>154</v>
      </c>
      <c r="D98" s="245" t="s">
        <v>184</v>
      </c>
      <c r="E98" s="242" t="s">
        <v>184</v>
      </c>
      <c r="F98" s="243" t="s">
        <v>185</v>
      </c>
      <c r="G98" s="243" t="s">
        <v>185</v>
      </c>
      <c r="H98" s="243" t="s">
        <v>185</v>
      </c>
      <c r="I98" s="244" t="s">
        <v>185</v>
      </c>
    </row>
    <row r="99" spans="1:9" ht="20.25" customHeight="1" x14ac:dyDescent="0.35">
      <c r="A99" s="246" t="s">
        <v>309</v>
      </c>
      <c r="B99" s="241" t="s">
        <v>310</v>
      </c>
      <c r="C99" s="247" t="s">
        <v>154</v>
      </c>
      <c r="D99" s="245" t="s">
        <v>184</v>
      </c>
      <c r="E99" s="242" t="s">
        <v>184</v>
      </c>
      <c r="F99" s="243" t="s">
        <v>184</v>
      </c>
      <c r="G99" s="243" t="s">
        <v>184</v>
      </c>
      <c r="H99" s="243" t="s">
        <v>185</v>
      </c>
      <c r="I99" s="244" t="s">
        <v>185</v>
      </c>
    </row>
    <row r="100" spans="1:9" ht="20.25" customHeight="1" x14ac:dyDescent="0.35">
      <c r="A100" s="246" t="s">
        <v>309</v>
      </c>
      <c r="B100" s="241" t="s">
        <v>311</v>
      </c>
      <c r="C100" s="247" t="s">
        <v>154</v>
      </c>
      <c r="D100" s="245" t="s">
        <v>184</v>
      </c>
      <c r="E100" s="242" t="s">
        <v>184</v>
      </c>
      <c r="F100" s="243" t="s">
        <v>185</v>
      </c>
      <c r="G100" s="243" t="s">
        <v>185</v>
      </c>
      <c r="H100" s="243" t="s">
        <v>185</v>
      </c>
      <c r="I100" s="244" t="s">
        <v>185</v>
      </c>
    </row>
    <row r="101" spans="1:9" ht="20.25" customHeight="1" x14ac:dyDescent="0.35">
      <c r="A101" s="246" t="s">
        <v>312</v>
      </c>
      <c r="B101" s="241" t="s">
        <v>313</v>
      </c>
      <c r="C101" s="247" t="s">
        <v>154</v>
      </c>
      <c r="D101" s="245" t="s">
        <v>184</v>
      </c>
      <c r="E101" s="242" t="s">
        <v>184</v>
      </c>
      <c r="F101" s="243" t="s">
        <v>185</v>
      </c>
      <c r="G101" s="243" t="s">
        <v>185</v>
      </c>
      <c r="H101" s="243" t="s">
        <v>185</v>
      </c>
      <c r="I101" s="244" t="s">
        <v>185</v>
      </c>
    </row>
    <row r="102" spans="1:9" ht="20.25" customHeight="1" x14ac:dyDescent="0.35">
      <c r="A102" s="246" t="s">
        <v>312</v>
      </c>
      <c r="B102" s="241" t="s">
        <v>314</v>
      </c>
      <c r="C102" s="247" t="s">
        <v>154</v>
      </c>
      <c r="D102" s="245" t="s">
        <v>185</v>
      </c>
      <c r="E102" s="242" t="s">
        <v>202</v>
      </c>
      <c r="F102" s="243" t="s">
        <v>202</v>
      </c>
      <c r="G102" s="243" t="s">
        <v>202</v>
      </c>
      <c r="H102" s="243" t="s">
        <v>202</v>
      </c>
      <c r="I102" s="244" t="s">
        <v>202</v>
      </c>
    </row>
    <row r="103" spans="1:9" ht="20.25" customHeight="1" x14ac:dyDescent="0.35">
      <c r="A103" s="246" t="s">
        <v>315</v>
      </c>
      <c r="B103" s="241" t="s">
        <v>316</v>
      </c>
      <c r="C103" s="247" t="s">
        <v>154</v>
      </c>
      <c r="D103" s="245" t="s">
        <v>184</v>
      </c>
      <c r="E103" s="242" t="s">
        <v>184</v>
      </c>
      <c r="F103" s="243" t="s">
        <v>184</v>
      </c>
      <c r="G103" s="243" t="s">
        <v>185</v>
      </c>
      <c r="H103" s="243" t="s">
        <v>185</v>
      </c>
      <c r="I103" s="244" t="s">
        <v>184</v>
      </c>
    </row>
    <row r="104" spans="1:9" ht="20.25" customHeight="1" x14ac:dyDescent="0.35">
      <c r="A104" s="246" t="s">
        <v>317</v>
      </c>
      <c r="B104" s="241" t="s">
        <v>318</v>
      </c>
      <c r="C104" s="247" t="s">
        <v>154</v>
      </c>
      <c r="D104" s="245" t="s">
        <v>185</v>
      </c>
      <c r="E104" s="242" t="s">
        <v>202</v>
      </c>
      <c r="F104" s="243" t="s">
        <v>202</v>
      </c>
      <c r="G104" s="243" t="s">
        <v>202</v>
      </c>
      <c r="H104" s="243" t="s">
        <v>202</v>
      </c>
      <c r="I104" s="244" t="s">
        <v>202</v>
      </c>
    </row>
    <row r="105" spans="1:9" ht="20.25" customHeight="1" x14ac:dyDescent="0.35">
      <c r="A105" s="246" t="s">
        <v>319</v>
      </c>
      <c r="B105" s="241" t="s">
        <v>320</v>
      </c>
      <c r="C105" s="247" t="s">
        <v>154</v>
      </c>
      <c r="D105" s="245" t="s">
        <v>185</v>
      </c>
      <c r="E105" s="242" t="s">
        <v>202</v>
      </c>
      <c r="F105" s="243" t="s">
        <v>202</v>
      </c>
      <c r="G105" s="243" t="s">
        <v>202</v>
      </c>
      <c r="H105" s="243" t="s">
        <v>202</v>
      </c>
      <c r="I105" s="244" t="s">
        <v>202</v>
      </c>
    </row>
    <row r="106" spans="1:9" ht="20.25" customHeight="1" x14ac:dyDescent="0.35">
      <c r="A106" s="246" t="s">
        <v>319</v>
      </c>
      <c r="B106" s="241" t="s">
        <v>321</v>
      </c>
      <c r="C106" s="247" t="s">
        <v>154</v>
      </c>
      <c r="D106" s="245" t="s">
        <v>185</v>
      </c>
      <c r="E106" s="242" t="s">
        <v>202</v>
      </c>
      <c r="F106" s="243" t="s">
        <v>202</v>
      </c>
      <c r="G106" s="243" t="s">
        <v>202</v>
      </c>
      <c r="H106" s="243" t="s">
        <v>202</v>
      </c>
      <c r="I106" s="244" t="s">
        <v>202</v>
      </c>
    </row>
    <row r="107" spans="1:9" ht="20.25" customHeight="1" x14ac:dyDescent="0.35">
      <c r="A107" s="246" t="s">
        <v>319</v>
      </c>
      <c r="B107" s="241" t="s">
        <v>322</v>
      </c>
      <c r="C107" s="247" t="s">
        <v>154</v>
      </c>
      <c r="D107" s="245" t="s">
        <v>185</v>
      </c>
      <c r="E107" s="242" t="s">
        <v>202</v>
      </c>
      <c r="F107" s="243" t="s">
        <v>202</v>
      </c>
      <c r="G107" s="243" t="s">
        <v>202</v>
      </c>
      <c r="H107" s="243" t="s">
        <v>202</v>
      </c>
      <c r="I107" s="244" t="s">
        <v>202</v>
      </c>
    </row>
    <row r="108" spans="1:9" ht="20.25" customHeight="1" x14ac:dyDescent="0.35">
      <c r="A108" s="246" t="s">
        <v>319</v>
      </c>
      <c r="B108" s="241" t="s">
        <v>323</v>
      </c>
      <c r="C108" s="247" t="s">
        <v>154</v>
      </c>
      <c r="D108" s="245" t="s">
        <v>184</v>
      </c>
      <c r="E108" s="242" t="s">
        <v>184</v>
      </c>
      <c r="F108" s="243" t="s">
        <v>185</v>
      </c>
      <c r="G108" s="243" t="s">
        <v>185</v>
      </c>
      <c r="H108" s="243" t="s">
        <v>185</v>
      </c>
      <c r="I108" s="244" t="s">
        <v>185</v>
      </c>
    </row>
    <row r="109" spans="1:9" ht="20.25" customHeight="1" x14ac:dyDescent="0.35">
      <c r="A109" s="246" t="s">
        <v>319</v>
      </c>
      <c r="B109" s="241" t="s">
        <v>324</v>
      </c>
      <c r="C109" s="247" t="s">
        <v>154</v>
      </c>
      <c r="D109" s="245" t="s">
        <v>185</v>
      </c>
      <c r="E109" s="242" t="s">
        <v>202</v>
      </c>
      <c r="F109" s="243" t="s">
        <v>202</v>
      </c>
      <c r="G109" s="243" t="s">
        <v>202</v>
      </c>
      <c r="H109" s="243" t="s">
        <v>202</v>
      </c>
      <c r="I109" s="244" t="s">
        <v>202</v>
      </c>
    </row>
    <row r="110" spans="1:9" ht="20.25" customHeight="1" x14ac:dyDescent="0.35">
      <c r="A110" s="246" t="s">
        <v>319</v>
      </c>
      <c r="B110" s="241" t="s">
        <v>325</v>
      </c>
      <c r="C110" s="247" t="s">
        <v>154</v>
      </c>
      <c r="D110" s="245" t="s">
        <v>185</v>
      </c>
      <c r="E110" s="242" t="s">
        <v>202</v>
      </c>
      <c r="F110" s="243" t="s">
        <v>202</v>
      </c>
      <c r="G110" s="243" t="s">
        <v>202</v>
      </c>
      <c r="H110" s="243" t="s">
        <v>202</v>
      </c>
      <c r="I110" s="244" t="s">
        <v>202</v>
      </c>
    </row>
    <row r="111" spans="1:9" ht="20.25" customHeight="1" x14ac:dyDescent="0.35">
      <c r="A111" s="246" t="s">
        <v>319</v>
      </c>
      <c r="B111" s="241" t="s">
        <v>326</v>
      </c>
      <c r="C111" s="247" t="s">
        <v>154</v>
      </c>
      <c r="D111" s="245" t="s">
        <v>185</v>
      </c>
      <c r="E111" s="242" t="s">
        <v>202</v>
      </c>
      <c r="F111" s="243" t="s">
        <v>202</v>
      </c>
      <c r="G111" s="243" t="s">
        <v>202</v>
      </c>
      <c r="H111" s="243" t="s">
        <v>202</v>
      </c>
      <c r="I111" s="244" t="s">
        <v>202</v>
      </c>
    </row>
    <row r="112" spans="1:9" ht="20.25" customHeight="1" x14ac:dyDescent="0.35">
      <c r="A112" s="246" t="s">
        <v>319</v>
      </c>
      <c r="B112" s="241" t="s">
        <v>327</v>
      </c>
      <c r="C112" s="247" t="s">
        <v>154</v>
      </c>
      <c r="D112" s="245" t="s">
        <v>185</v>
      </c>
      <c r="E112" s="242" t="s">
        <v>202</v>
      </c>
      <c r="F112" s="243" t="s">
        <v>202</v>
      </c>
      <c r="G112" s="243" t="s">
        <v>202</v>
      </c>
      <c r="H112" s="243" t="s">
        <v>202</v>
      </c>
      <c r="I112" s="244" t="s">
        <v>202</v>
      </c>
    </row>
    <row r="113" spans="1:9" ht="20.25" customHeight="1" x14ac:dyDescent="0.35">
      <c r="A113" s="246" t="s">
        <v>328</v>
      </c>
      <c r="B113" s="241" t="s">
        <v>329</v>
      </c>
      <c r="C113" s="247" t="s">
        <v>154</v>
      </c>
      <c r="D113" s="245" t="s">
        <v>185</v>
      </c>
      <c r="E113" s="242" t="s">
        <v>202</v>
      </c>
      <c r="F113" s="243" t="s">
        <v>202</v>
      </c>
      <c r="G113" s="243" t="s">
        <v>202</v>
      </c>
      <c r="H113" s="243" t="s">
        <v>202</v>
      </c>
      <c r="I113" s="244" t="s">
        <v>202</v>
      </c>
    </row>
    <row r="114" spans="1:9" ht="20.25" customHeight="1" x14ac:dyDescent="0.35">
      <c r="A114" s="246" t="s">
        <v>328</v>
      </c>
      <c r="B114" s="241" t="s">
        <v>330</v>
      </c>
      <c r="C114" s="247" t="s">
        <v>154</v>
      </c>
      <c r="D114" s="245" t="s">
        <v>184</v>
      </c>
      <c r="E114" s="242" t="s">
        <v>185</v>
      </c>
      <c r="F114" s="243" t="s">
        <v>184</v>
      </c>
      <c r="G114" s="243" t="s">
        <v>185</v>
      </c>
      <c r="H114" s="243" t="s">
        <v>185</v>
      </c>
      <c r="I114" s="244" t="s">
        <v>184</v>
      </c>
    </row>
    <row r="115" spans="1:9" ht="20.25" customHeight="1" x14ac:dyDescent="0.35">
      <c r="A115" s="246" t="s">
        <v>328</v>
      </c>
      <c r="B115" s="241" t="s">
        <v>331</v>
      </c>
      <c r="C115" s="247" t="s">
        <v>154</v>
      </c>
      <c r="D115" s="245" t="s">
        <v>184</v>
      </c>
      <c r="E115" s="242" t="s">
        <v>184</v>
      </c>
      <c r="F115" s="243" t="s">
        <v>184</v>
      </c>
      <c r="G115" s="243" t="s">
        <v>184</v>
      </c>
      <c r="H115" s="243" t="s">
        <v>185</v>
      </c>
      <c r="I115" s="244" t="s">
        <v>185</v>
      </c>
    </row>
    <row r="116" spans="1:9" ht="20.25" customHeight="1" x14ac:dyDescent="0.35">
      <c r="A116" s="246" t="s">
        <v>328</v>
      </c>
      <c r="B116" s="241" t="s">
        <v>332</v>
      </c>
      <c r="C116" s="247" t="s">
        <v>154</v>
      </c>
      <c r="D116" s="245" t="s">
        <v>184</v>
      </c>
      <c r="E116" s="242" t="s">
        <v>184</v>
      </c>
      <c r="F116" s="243" t="s">
        <v>184</v>
      </c>
      <c r="G116" s="243" t="s">
        <v>185</v>
      </c>
      <c r="H116" s="243" t="s">
        <v>185</v>
      </c>
      <c r="I116" s="244" t="s">
        <v>184</v>
      </c>
    </row>
    <row r="117" spans="1:9" ht="20.25" customHeight="1" x14ac:dyDescent="0.35">
      <c r="A117" s="246" t="s">
        <v>328</v>
      </c>
      <c r="B117" s="241" t="s">
        <v>333</v>
      </c>
      <c r="C117" s="247" t="s">
        <v>154</v>
      </c>
      <c r="D117" s="245" t="s">
        <v>184</v>
      </c>
      <c r="E117" s="242" t="s">
        <v>184</v>
      </c>
      <c r="F117" s="243" t="s">
        <v>185</v>
      </c>
      <c r="G117" s="243" t="s">
        <v>184</v>
      </c>
      <c r="H117" s="243" t="s">
        <v>185</v>
      </c>
      <c r="I117" s="244" t="s">
        <v>184</v>
      </c>
    </row>
    <row r="118" spans="1:9" ht="20.25" customHeight="1" x14ac:dyDescent="0.35">
      <c r="A118" s="246" t="s">
        <v>328</v>
      </c>
      <c r="B118" s="241" t="s">
        <v>334</v>
      </c>
      <c r="C118" s="247" t="s">
        <v>154</v>
      </c>
      <c r="D118" s="245" t="s">
        <v>184</v>
      </c>
      <c r="E118" s="242" t="s">
        <v>184</v>
      </c>
      <c r="F118" s="243" t="s">
        <v>184</v>
      </c>
      <c r="G118" s="243" t="s">
        <v>185</v>
      </c>
      <c r="H118" s="243" t="s">
        <v>185</v>
      </c>
      <c r="I118" s="244" t="s">
        <v>185</v>
      </c>
    </row>
    <row r="119" spans="1:9" ht="20.25" customHeight="1" x14ac:dyDescent="0.35">
      <c r="A119" s="246" t="s">
        <v>328</v>
      </c>
      <c r="B119" s="241" t="s">
        <v>335</v>
      </c>
      <c r="C119" s="247" t="s">
        <v>154</v>
      </c>
      <c r="D119" s="245" t="s">
        <v>184</v>
      </c>
      <c r="E119" s="242" t="s">
        <v>184</v>
      </c>
      <c r="F119" s="243" t="s">
        <v>185</v>
      </c>
      <c r="G119" s="243" t="s">
        <v>185</v>
      </c>
      <c r="H119" s="243" t="s">
        <v>185</v>
      </c>
      <c r="I119" s="244" t="s">
        <v>185</v>
      </c>
    </row>
    <row r="120" spans="1:9" ht="20.25" customHeight="1" x14ac:dyDescent="0.35">
      <c r="A120" s="246" t="s">
        <v>336</v>
      </c>
      <c r="B120" s="241" t="s">
        <v>337</v>
      </c>
      <c r="C120" s="247" t="s">
        <v>154</v>
      </c>
      <c r="D120" s="245" t="s">
        <v>184</v>
      </c>
      <c r="E120" s="242" t="s">
        <v>184</v>
      </c>
      <c r="F120" s="243" t="s">
        <v>185</v>
      </c>
      <c r="G120" s="243" t="s">
        <v>185</v>
      </c>
      <c r="H120" s="243" t="s">
        <v>185</v>
      </c>
      <c r="I120" s="244" t="s">
        <v>184</v>
      </c>
    </row>
    <row r="121" spans="1:9" ht="20.25" customHeight="1" x14ac:dyDescent="0.35">
      <c r="A121" s="246" t="s">
        <v>336</v>
      </c>
      <c r="B121" s="241" t="s">
        <v>338</v>
      </c>
      <c r="C121" s="247" t="s">
        <v>154</v>
      </c>
      <c r="D121" s="245" t="s">
        <v>185</v>
      </c>
      <c r="E121" s="242" t="s">
        <v>202</v>
      </c>
      <c r="F121" s="243" t="s">
        <v>202</v>
      </c>
      <c r="G121" s="243" t="s">
        <v>202</v>
      </c>
      <c r="H121" s="243" t="s">
        <v>202</v>
      </c>
      <c r="I121" s="244" t="s">
        <v>202</v>
      </c>
    </row>
    <row r="122" spans="1:9" ht="20.25" customHeight="1" x14ac:dyDescent="0.35">
      <c r="A122" s="246" t="s">
        <v>336</v>
      </c>
      <c r="B122" s="241" t="s">
        <v>339</v>
      </c>
      <c r="C122" s="247" t="s">
        <v>154</v>
      </c>
      <c r="D122" s="245" t="s">
        <v>185</v>
      </c>
      <c r="E122" s="242" t="s">
        <v>202</v>
      </c>
      <c r="F122" s="243" t="s">
        <v>202</v>
      </c>
      <c r="G122" s="243" t="s">
        <v>202</v>
      </c>
      <c r="H122" s="243" t="s">
        <v>202</v>
      </c>
      <c r="I122" s="244" t="s">
        <v>202</v>
      </c>
    </row>
    <row r="123" spans="1:9" ht="20.25" customHeight="1" x14ac:dyDescent="0.35">
      <c r="A123" s="246" t="s">
        <v>336</v>
      </c>
      <c r="B123" s="241" t="s">
        <v>340</v>
      </c>
      <c r="C123" s="247" t="s">
        <v>154</v>
      </c>
      <c r="D123" s="245" t="s">
        <v>185</v>
      </c>
      <c r="E123" s="242" t="s">
        <v>202</v>
      </c>
      <c r="F123" s="243" t="s">
        <v>202</v>
      </c>
      <c r="G123" s="243" t="s">
        <v>202</v>
      </c>
      <c r="H123" s="243" t="s">
        <v>202</v>
      </c>
      <c r="I123" s="244" t="s">
        <v>202</v>
      </c>
    </row>
    <row r="124" spans="1:9" ht="20.25" customHeight="1" x14ac:dyDescent="0.35">
      <c r="A124" s="246" t="s">
        <v>336</v>
      </c>
      <c r="B124" s="241" t="s">
        <v>341</v>
      </c>
      <c r="C124" s="247" t="s">
        <v>155</v>
      </c>
      <c r="D124" s="245" t="s">
        <v>184</v>
      </c>
      <c r="E124" s="242" t="s">
        <v>184</v>
      </c>
      <c r="F124" s="243" t="s">
        <v>184</v>
      </c>
      <c r="G124" s="243" t="s">
        <v>184</v>
      </c>
      <c r="H124" s="243" t="s">
        <v>185</v>
      </c>
      <c r="I124" s="244" t="s">
        <v>185</v>
      </c>
    </row>
    <row r="125" spans="1:9" ht="20.25" customHeight="1" x14ac:dyDescent="0.35">
      <c r="A125" s="246" t="s">
        <v>336</v>
      </c>
      <c r="B125" s="241" t="s">
        <v>342</v>
      </c>
      <c r="C125" s="247" t="s">
        <v>154</v>
      </c>
      <c r="D125" s="245" t="s">
        <v>184</v>
      </c>
      <c r="E125" s="242" t="s">
        <v>184</v>
      </c>
      <c r="F125" s="243" t="s">
        <v>185</v>
      </c>
      <c r="G125" s="243" t="s">
        <v>185</v>
      </c>
      <c r="H125" s="243" t="s">
        <v>185</v>
      </c>
      <c r="I125" s="244" t="s">
        <v>185</v>
      </c>
    </row>
    <row r="126" spans="1:9" ht="20.25" customHeight="1" x14ac:dyDescent="0.35">
      <c r="A126" s="246" t="s">
        <v>336</v>
      </c>
      <c r="B126" s="241" t="s">
        <v>343</v>
      </c>
      <c r="C126" s="247" t="s">
        <v>154</v>
      </c>
      <c r="D126" s="245" t="s">
        <v>184</v>
      </c>
      <c r="E126" s="242" t="s">
        <v>184</v>
      </c>
      <c r="F126" s="243" t="s">
        <v>185</v>
      </c>
      <c r="G126" s="243" t="s">
        <v>185</v>
      </c>
      <c r="H126" s="243" t="s">
        <v>185</v>
      </c>
      <c r="I126" s="244" t="s">
        <v>185</v>
      </c>
    </row>
    <row r="127" spans="1:9" ht="20.25" customHeight="1" x14ac:dyDescent="0.35">
      <c r="A127" s="246" t="s">
        <v>336</v>
      </c>
      <c r="B127" s="241" t="s">
        <v>344</v>
      </c>
      <c r="C127" s="247" t="s">
        <v>154</v>
      </c>
      <c r="D127" s="245" t="s">
        <v>185</v>
      </c>
      <c r="E127" s="242" t="s">
        <v>202</v>
      </c>
      <c r="F127" s="243" t="s">
        <v>202</v>
      </c>
      <c r="G127" s="243" t="s">
        <v>202</v>
      </c>
      <c r="H127" s="243" t="s">
        <v>202</v>
      </c>
      <c r="I127" s="244" t="s">
        <v>202</v>
      </c>
    </row>
    <row r="128" spans="1:9" ht="20.25" customHeight="1" x14ac:dyDescent="0.35">
      <c r="A128" s="246" t="s">
        <v>336</v>
      </c>
      <c r="B128" s="241" t="s">
        <v>345</v>
      </c>
      <c r="C128" s="247" t="s">
        <v>154</v>
      </c>
      <c r="D128" s="245" t="s">
        <v>184</v>
      </c>
      <c r="E128" s="242" t="s">
        <v>184</v>
      </c>
      <c r="F128" s="243" t="s">
        <v>185</v>
      </c>
      <c r="G128" s="243" t="s">
        <v>185</v>
      </c>
      <c r="H128" s="243" t="s">
        <v>185</v>
      </c>
      <c r="I128" s="244" t="s">
        <v>185</v>
      </c>
    </row>
    <row r="129" spans="1:9" ht="20.25" customHeight="1" x14ac:dyDescent="0.35">
      <c r="A129" s="246" t="s">
        <v>336</v>
      </c>
      <c r="B129" s="241" t="s">
        <v>346</v>
      </c>
      <c r="C129" s="247" t="s">
        <v>154</v>
      </c>
      <c r="D129" s="245" t="s">
        <v>184</v>
      </c>
      <c r="E129" s="242" t="s">
        <v>184</v>
      </c>
      <c r="F129" s="243" t="s">
        <v>184</v>
      </c>
      <c r="G129" s="243" t="s">
        <v>184</v>
      </c>
      <c r="H129" s="243" t="s">
        <v>185</v>
      </c>
      <c r="I129" s="244" t="s">
        <v>185</v>
      </c>
    </row>
    <row r="130" spans="1:9" ht="20.25" customHeight="1" x14ac:dyDescent="0.35">
      <c r="A130" s="246" t="s">
        <v>336</v>
      </c>
      <c r="B130" s="241" t="s">
        <v>347</v>
      </c>
      <c r="C130" s="247" t="s">
        <v>154</v>
      </c>
      <c r="D130" s="245" t="s">
        <v>184</v>
      </c>
      <c r="E130" s="242" t="s">
        <v>184</v>
      </c>
      <c r="F130" s="243" t="s">
        <v>185</v>
      </c>
      <c r="G130" s="243" t="s">
        <v>185</v>
      </c>
      <c r="H130" s="243" t="s">
        <v>185</v>
      </c>
      <c r="I130" s="244" t="s">
        <v>185</v>
      </c>
    </row>
    <row r="131" spans="1:9" ht="20.25" customHeight="1" x14ac:dyDescent="0.35">
      <c r="A131" s="246" t="s">
        <v>336</v>
      </c>
      <c r="B131" s="241" t="s">
        <v>348</v>
      </c>
      <c r="C131" s="247" t="s">
        <v>154</v>
      </c>
      <c r="D131" s="245" t="s">
        <v>184</v>
      </c>
      <c r="E131" s="242" t="s">
        <v>184</v>
      </c>
      <c r="F131" s="243" t="s">
        <v>184</v>
      </c>
      <c r="G131" s="243" t="s">
        <v>185</v>
      </c>
      <c r="H131" s="243" t="s">
        <v>185</v>
      </c>
      <c r="I131" s="244" t="s">
        <v>185</v>
      </c>
    </row>
    <row r="132" spans="1:9" ht="20.25" customHeight="1" x14ac:dyDescent="0.35">
      <c r="A132" s="246" t="s">
        <v>336</v>
      </c>
      <c r="B132" s="241" t="s">
        <v>349</v>
      </c>
      <c r="C132" s="247" t="s">
        <v>154</v>
      </c>
      <c r="D132" s="245" t="s">
        <v>185</v>
      </c>
      <c r="E132" s="242" t="s">
        <v>202</v>
      </c>
      <c r="F132" s="243" t="s">
        <v>202</v>
      </c>
      <c r="G132" s="243" t="s">
        <v>202</v>
      </c>
      <c r="H132" s="243" t="s">
        <v>202</v>
      </c>
      <c r="I132" s="244" t="s">
        <v>202</v>
      </c>
    </row>
    <row r="133" spans="1:9" ht="20.25" customHeight="1" x14ac:dyDescent="0.35">
      <c r="A133" s="246" t="s">
        <v>350</v>
      </c>
      <c r="B133" s="241" t="s">
        <v>351</v>
      </c>
      <c r="C133" s="247" t="s">
        <v>154</v>
      </c>
      <c r="D133" s="245" t="s">
        <v>185</v>
      </c>
      <c r="E133" s="242" t="s">
        <v>202</v>
      </c>
      <c r="F133" s="243" t="s">
        <v>202</v>
      </c>
      <c r="G133" s="243" t="s">
        <v>202</v>
      </c>
      <c r="H133" s="243" t="s">
        <v>202</v>
      </c>
      <c r="I133" s="244" t="s">
        <v>202</v>
      </c>
    </row>
    <row r="134" spans="1:9" ht="20.25" customHeight="1" x14ac:dyDescent="0.35">
      <c r="A134" s="246" t="s">
        <v>350</v>
      </c>
      <c r="B134" s="241" t="s">
        <v>352</v>
      </c>
      <c r="C134" s="247" t="s">
        <v>154</v>
      </c>
      <c r="D134" s="245" t="s">
        <v>185</v>
      </c>
      <c r="E134" s="242" t="s">
        <v>202</v>
      </c>
      <c r="F134" s="243" t="s">
        <v>202</v>
      </c>
      <c r="G134" s="243" t="s">
        <v>202</v>
      </c>
      <c r="H134" s="243" t="s">
        <v>202</v>
      </c>
      <c r="I134" s="244" t="s">
        <v>202</v>
      </c>
    </row>
    <row r="135" spans="1:9" ht="20.25" customHeight="1" x14ac:dyDescent="0.35">
      <c r="A135" s="246" t="s">
        <v>350</v>
      </c>
      <c r="B135" s="241" t="s">
        <v>353</v>
      </c>
      <c r="C135" s="247" t="s">
        <v>154</v>
      </c>
      <c r="D135" s="245" t="s">
        <v>185</v>
      </c>
      <c r="E135" s="242" t="s">
        <v>202</v>
      </c>
      <c r="F135" s="243" t="s">
        <v>202</v>
      </c>
      <c r="G135" s="243" t="s">
        <v>202</v>
      </c>
      <c r="H135" s="243" t="s">
        <v>202</v>
      </c>
      <c r="I135" s="244" t="s">
        <v>202</v>
      </c>
    </row>
    <row r="136" spans="1:9" ht="20.25" customHeight="1" x14ac:dyDescent="0.35">
      <c r="A136" s="246" t="s">
        <v>354</v>
      </c>
      <c r="B136" s="241" t="s">
        <v>355</v>
      </c>
      <c r="C136" s="247" t="s">
        <v>154</v>
      </c>
      <c r="D136" s="245" t="s">
        <v>184</v>
      </c>
      <c r="E136" s="242" t="s">
        <v>185</v>
      </c>
      <c r="F136" s="243" t="s">
        <v>185</v>
      </c>
      <c r="G136" s="243" t="s">
        <v>185</v>
      </c>
      <c r="H136" s="243" t="s">
        <v>185</v>
      </c>
      <c r="I136" s="244" t="s">
        <v>184</v>
      </c>
    </row>
    <row r="137" spans="1:9" ht="20.25" customHeight="1" x14ac:dyDescent="0.35">
      <c r="A137" s="246" t="s">
        <v>354</v>
      </c>
      <c r="B137" s="241" t="s">
        <v>356</v>
      </c>
      <c r="C137" s="247" t="s">
        <v>154</v>
      </c>
      <c r="D137" s="245" t="s">
        <v>185</v>
      </c>
      <c r="E137" s="242" t="s">
        <v>202</v>
      </c>
      <c r="F137" s="243" t="s">
        <v>202</v>
      </c>
      <c r="G137" s="243" t="s">
        <v>202</v>
      </c>
      <c r="H137" s="243" t="s">
        <v>202</v>
      </c>
      <c r="I137" s="244" t="s">
        <v>202</v>
      </c>
    </row>
    <row r="138" spans="1:9" ht="20.25" customHeight="1" x14ac:dyDescent="0.35">
      <c r="A138" s="246" t="s">
        <v>354</v>
      </c>
      <c r="B138" s="241" t="s">
        <v>357</v>
      </c>
      <c r="C138" s="247" t="s">
        <v>154</v>
      </c>
      <c r="D138" s="245" t="s">
        <v>185</v>
      </c>
      <c r="E138" s="242" t="s">
        <v>202</v>
      </c>
      <c r="F138" s="243" t="s">
        <v>202</v>
      </c>
      <c r="G138" s="243" t="s">
        <v>202</v>
      </c>
      <c r="H138" s="243" t="s">
        <v>202</v>
      </c>
      <c r="I138" s="244" t="s">
        <v>202</v>
      </c>
    </row>
    <row r="139" spans="1:9" ht="20.25" customHeight="1" x14ac:dyDescent="0.35">
      <c r="A139" s="246" t="s">
        <v>358</v>
      </c>
      <c r="B139" s="241" t="s">
        <v>359</v>
      </c>
      <c r="C139" s="247" t="s">
        <v>154</v>
      </c>
      <c r="D139" s="245" t="s">
        <v>185</v>
      </c>
      <c r="E139" s="242" t="s">
        <v>202</v>
      </c>
      <c r="F139" s="243" t="s">
        <v>202</v>
      </c>
      <c r="G139" s="243" t="s">
        <v>202</v>
      </c>
      <c r="H139" s="243" t="s">
        <v>202</v>
      </c>
      <c r="I139" s="244" t="s">
        <v>202</v>
      </c>
    </row>
    <row r="140" spans="1:9" ht="20.25" customHeight="1" x14ac:dyDescent="0.35">
      <c r="A140" s="246" t="s">
        <v>358</v>
      </c>
      <c r="B140" s="241" t="s">
        <v>360</v>
      </c>
      <c r="C140" s="247" t="s">
        <v>155</v>
      </c>
      <c r="D140" s="245" t="s">
        <v>184</v>
      </c>
      <c r="E140" s="242" t="s">
        <v>185</v>
      </c>
      <c r="F140" s="243" t="s">
        <v>184</v>
      </c>
      <c r="G140" s="243" t="s">
        <v>184</v>
      </c>
      <c r="H140" s="243" t="s">
        <v>185</v>
      </c>
      <c r="I140" s="244" t="s">
        <v>185</v>
      </c>
    </row>
    <row r="141" spans="1:9" ht="20.25" customHeight="1" x14ac:dyDescent="0.35">
      <c r="A141" s="246" t="s">
        <v>361</v>
      </c>
      <c r="B141" s="241" t="s">
        <v>362</v>
      </c>
      <c r="C141" s="247" t="s">
        <v>154</v>
      </c>
      <c r="D141" s="245" t="s">
        <v>185</v>
      </c>
      <c r="E141" s="242" t="s">
        <v>202</v>
      </c>
      <c r="F141" s="243" t="s">
        <v>202</v>
      </c>
      <c r="G141" s="243" t="s">
        <v>202</v>
      </c>
      <c r="H141" s="243" t="s">
        <v>202</v>
      </c>
      <c r="I141" s="244" t="s">
        <v>202</v>
      </c>
    </row>
    <row r="142" spans="1:9" ht="20.25" customHeight="1" x14ac:dyDescent="0.35">
      <c r="A142" s="246" t="s">
        <v>361</v>
      </c>
      <c r="B142" s="241" t="s">
        <v>363</v>
      </c>
      <c r="C142" s="247" t="s">
        <v>154</v>
      </c>
      <c r="D142" s="245" t="s">
        <v>185</v>
      </c>
      <c r="E142" s="242" t="s">
        <v>202</v>
      </c>
      <c r="F142" s="243" t="s">
        <v>202</v>
      </c>
      <c r="G142" s="243" t="s">
        <v>202</v>
      </c>
      <c r="H142" s="243" t="s">
        <v>202</v>
      </c>
      <c r="I142" s="244" t="s">
        <v>202</v>
      </c>
    </row>
    <row r="143" spans="1:9" ht="20.25" customHeight="1" x14ac:dyDescent="0.35">
      <c r="A143" s="246" t="s">
        <v>361</v>
      </c>
      <c r="B143" s="241" t="s">
        <v>364</v>
      </c>
      <c r="C143" s="247" t="s">
        <v>154</v>
      </c>
      <c r="D143" s="245" t="s">
        <v>185</v>
      </c>
      <c r="E143" s="242" t="s">
        <v>202</v>
      </c>
      <c r="F143" s="243" t="s">
        <v>202</v>
      </c>
      <c r="G143" s="243" t="s">
        <v>202</v>
      </c>
      <c r="H143" s="243" t="s">
        <v>202</v>
      </c>
      <c r="I143" s="244" t="s">
        <v>202</v>
      </c>
    </row>
    <row r="144" spans="1:9" ht="20.25" customHeight="1" x14ac:dyDescent="0.35">
      <c r="A144" s="246" t="s">
        <v>365</v>
      </c>
      <c r="B144" s="241" t="s">
        <v>366</v>
      </c>
      <c r="C144" s="247" t="s">
        <v>154</v>
      </c>
      <c r="D144" s="245" t="s">
        <v>184</v>
      </c>
      <c r="E144" s="242" t="s">
        <v>184</v>
      </c>
      <c r="F144" s="243" t="s">
        <v>185</v>
      </c>
      <c r="G144" s="243" t="s">
        <v>185</v>
      </c>
      <c r="H144" s="243" t="s">
        <v>185</v>
      </c>
      <c r="I144" s="244" t="s">
        <v>185</v>
      </c>
    </row>
    <row r="145" spans="1:9" ht="20.25" customHeight="1" x14ac:dyDescent="0.35">
      <c r="A145" s="246" t="s">
        <v>365</v>
      </c>
      <c r="B145" s="241" t="s">
        <v>367</v>
      </c>
      <c r="C145" s="247" t="s">
        <v>154</v>
      </c>
      <c r="D145" s="245" t="s">
        <v>184</v>
      </c>
      <c r="E145" s="242" t="s">
        <v>184</v>
      </c>
      <c r="F145" s="243" t="s">
        <v>184</v>
      </c>
      <c r="G145" s="243" t="s">
        <v>184</v>
      </c>
      <c r="H145" s="243" t="s">
        <v>185</v>
      </c>
      <c r="I145" s="244" t="s">
        <v>185</v>
      </c>
    </row>
    <row r="146" spans="1:9" ht="20.25" customHeight="1" x14ac:dyDescent="0.35">
      <c r="A146" s="246" t="s">
        <v>368</v>
      </c>
      <c r="B146" s="241" t="s">
        <v>369</v>
      </c>
      <c r="C146" s="247" t="s">
        <v>154</v>
      </c>
      <c r="D146" s="245" t="s">
        <v>184</v>
      </c>
      <c r="E146" s="242" t="s">
        <v>185</v>
      </c>
      <c r="F146" s="243" t="s">
        <v>185</v>
      </c>
      <c r="G146" s="243" t="s">
        <v>184</v>
      </c>
      <c r="H146" s="243" t="s">
        <v>185</v>
      </c>
      <c r="I146" s="244" t="s">
        <v>185</v>
      </c>
    </row>
    <row r="147" spans="1:9" ht="20.25" customHeight="1" x14ac:dyDescent="0.35">
      <c r="A147" s="246" t="s">
        <v>370</v>
      </c>
      <c r="B147" s="241" t="s">
        <v>371</v>
      </c>
      <c r="C147" s="247" t="s">
        <v>154</v>
      </c>
      <c r="D147" s="245" t="s">
        <v>185</v>
      </c>
      <c r="E147" s="242" t="s">
        <v>202</v>
      </c>
      <c r="F147" s="243" t="s">
        <v>202</v>
      </c>
      <c r="G147" s="243" t="s">
        <v>202</v>
      </c>
      <c r="H147" s="243" t="s">
        <v>202</v>
      </c>
      <c r="I147" s="244" t="s">
        <v>202</v>
      </c>
    </row>
    <row r="148" spans="1:9" ht="20.25" customHeight="1" x14ac:dyDescent="0.35">
      <c r="A148" s="246" t="s">
        <v>370</v>
      </c>
      <c r="B148" s="241" t="s">
        <v>372</v>
      </c>
      <c r="C148" s="247" t="s">
        <v>154</v>
      </c>
      <c r="D148" s="245" t="s">
        <v>185</v>
      </c>
      <c r="E148" s="242" t="s">
        <v>202</v>
      </c>
      <c r="F148" s="243" t="s">
        <v>202</v>
      </c>
      <c r="G148" s="243" t="s">
        <v>202</v>
      </c>
      <c r="H148" s="243" t="s">
        <v>202</v>
      </c>
      <c r="I148" s="244" t="s">
        <v>202</v>
      </c>
    </row>
    <row r="149" spans="1:9" ht="20.25" customHeight="1" x14ac:dyDescent="0.35">
      <c r="A149" s="246" t="s">
        <v>370</v>
      </c>
      <c r="B149" s="241" t="s">
        <v>373</v>
      </c>
      <c r="C149" s="247" t="s">
        <v>154</v>
      </c>
      <c r="D149" s="245" t="s">
        <v>185</v>
      </c>
      <c r="E149" s="242" t="s">
        <v>202</v>
      </c>
      <c r="F149" s="243" t="s">
        <v>202</v>
      </c>
      <c r="G149" s="243" t="s">
        <v>202</v>
      </c>
      <c r="H149" s="243" t="s">
        <v>202</v>
      </c>
      <c r="I149" s="244" t="s">
        <v>202</v>
      </c>
    </row>
    <row r="150" spans="1:9" ht="20.25" customHeight="1" x14ac:dyDescent="0.35">
      <c r="A150" s="246" t="s">
        <v>374</v>
      </c>
      <c r="B150" s="241" t="s">
        <v>375</v>
      </c>
      <c r="C150" s="247" t="s">
        <v>154</v>
      </c>
      <c r="D150" s="245" t="s">
        <v>184</v>
      </c>
      <c r="E150" s="242" t="s">
        <v>184</v>
      </c>
      <c r="F150" s="243" t="s">
        <v>184</v>
      </c>
      <c r="G150" s="243" t="s">
        <v>185</v>
      </c>
      <c r="H150" s="243" t="s">
        <v>185</v>
      </c>
      <c r="I150" s="244" t="s">
        <v>184</v>
      </c>
    </row>
    <row r="151" spans="1:9" ht="20.25" customHeight="1" x14ac:dyDescent="0.35">
      <c r="A151" s="246" t="s">
        <v>374</v>
      </c>
      <c r="B151" s="241" t="s">
        <v>376</v>
      </c>
      <c r="C151" s="247" t="s">
        <v>154</v>
      </c>
      <c r="D151" s="245" t="s">
        <v>185</v>
      </c>
      <c r="E151" s="242" t="s">
        <v>202</v>
      </c>
      <c r="F151" s="243" t="s">
        <v>202</v>
      </c>
      <c r="G151" s="243" t="s">
        <v>202</v>
      </c>
      <c r="H151" s="243" t="s">
        <v>202</v>
      </c>
      <c r="I151" s="244" t="s">
        <v>202</v>
      </c>
    </row>
    <row r="152" spans="1:9" ht="20.25" customHeight="1" x14ac:dyDescent="0.35">
      <c r="A152" s="246" t="s">
        <v>374</v>
      </c>
      <c r="B152" s="241" t="s">
        <v>377</v>
      </c>
      <c r="C152" s="247" t="s">
        <v>154</v>
      </c>
      <c r="D152" s="245" t="s">
        <v>185</v>
      </c>
      <c r="E152" s="242" t="s">
        <v>202</v>
      </c>
      <c r="F152" s="243" t="s">
        <v>202</v>
      </c>
      <c r="G152" s="243" t="s">
        <v>202</v>
      </c>
      <c r="H152" s="243" t="s">
        <v>202</v>
      </c>
      <c r="I152" s="244" t="s">
        <v>202</v>
      </c>
    </row>
    <row r="153" spans="1:9" ht="20.25" customHeight="1" x14ac:dyDescent="0.35">
      <c r="A153" s="246" t="s">
        <v>374</v>
      </c>
      <c r="B153" s="241" t="s">
        <v>378</v>
      </c>
      <c r="C153" s="247" t="s">
        <v>154</v>
      </c>
      <c r="D153" s="245" t="s">
        <v>184</v>
      </c>
      <c r="E153" s="242" t="s">
        <v>184</v>
      </c>
      <c r="F153" s="243" t="s">
        <v>184</v>
      </c>
      <c r="G153" s="243" t="s">
        <v>185</v>
      </c>
      <c r="H153" s="243" t="s">
        <v>185</v>
      </c>
      <c r="I153" s="244" t="s">
        <v>185</v>
      </c>
    </row>
    <row r="154" spans="1:9" ht="20.25" customHeight="1" x14ac:dyDescent="0.35">
      <c r="A154" s="246" t="s">
        <v>374</v>
      </c>
      <c r="B154" s="241" t="s">
        <v>379</v>
      </c>
      <c r="C154" s="247" t="s">
        <v>154</v>
      </c>
      <c r="D154" s="245" t="s">
        <v>184</v>
      </c>
      <c r="E154" s="242" t="s">
        <v>185</v>
      </c>
      <c r="F154" s="243" t="s">
        <v>185</v>
      </c>
      <c r="G154" s="243" t="s">
        <v>185</v>
      </c>
      <c r="H154" s="243" t="s">
        <v>185</v>
      </c>
      <c r="I154" s="244" t="s">
        <v>184</v>
      </c>
    </row>
    <row r="155" spans="1:9" ht="20.25" customHeight="1" x14ac:dyDescent="0.35">
      <c r="A155" s="246" t="s">
        <v>380</v>
      </c>
      <c r="B155" s="241" t="s">
        <v>381</v>
      </c>
      <c r="C155" s="247" t="s">
        <v>154</v>
      </c>
      <c r="D155" s="245" t="s">
        <v>185</v>
      </c>
      <c r="E155" s="242" t="s">
        <v>202</v>
      </c>
      <c r="F155" s="243" t="s">
        <v>202</v>
      </c>
      <c r="G155" s="243" t="s">
        <v>202</v>
      </c>
      <c r="H155" s="243" t="s">
        <v>202</v>
      </c>
      <c r="I155" s="244" t="s">
        <v>202</v>
      </c>
    </row>
    <row r="156" spans="1:9" ht="20.25" customHeight="1" x14ac:dyDescent="0.35">
      <c r="A156" s="246" t="s">
        <v>382</v>
      </c>
      <c r="B156" s="241" t="s">
        <v>383</v>
      </c>
      <c r="C156" s="247" t="s">
        <v>154</v>
      </c>
      <c r="D156" s="245" t="s">
        <v>185</v>
      </c>
      <c r="E156" s="242" t="s">
        <v>202</v>
      </c>
      <c r="F156" s="243" t="s">
        <v>202</v>
      </c>
      <c r="G156" s="243" t="s">
        <v>202</v>
      </c>
      <c r="H156" s="243" t="s">
        <v>202</v>
      </c>
      <c r="I156" s="244" t="s">
        <v>202</v>
      </c>
    </row>
    <row r="157" spans="1:9" ht="20.25" customHeight="1" x14ac:dyDescent="0.35">
      <c r="A157" s="246" t="s">
        <v>382</v>
      </c>
      <c r="B157" s="241" t="s">
        <v>384</v>
      </c>
      <c r="C157" s="247" t="s">
        <v>154</v>
      </c>
      <c r="D157" s="245" t="s">
        <v>185</v>
      </c>
      <c r="E157" s="242" t="s">
        <v>202</v>
      </c>
      <c r="F157" s="243" t="s">
        <v>202</v>
      </c>
      <c r="G157" s="243" t="s">
        <v>202</v>
      </c>
      <c r="H157" s="243" t="s">
        <v>202</v>
      </c>
      <c r="I157" s="244" t="s">
        <v>202</v>
      </c>
    </row>
    <row r="158" spans="1:9" ht="20.25" customHeight="1" x14ac:dyDescent="0.35">
      <c r="A158" s="246" t="s">
        <v>382</v>
      </c>
      <c r="B158" s="241" t="s">
        <v>385</v>
      </c>
      <c r="C158" s="247" t="s">
        <v>154</v>
      </c>
      <c r="D158" s="245" t="s">
        <v>185</v>
      </c>
      <c r="E158" s="242" t="s">
        <v>202</v>
      </c>
      <c r="F158" s="243" t="s">
        <v>202</v>
      </c>
      <c r="G158" s="243" t="s">
        <v>202</v>
      </c>
      <c r="H158" s="243" t="s">
        <v>202</v>
      </c>
      <c r="I158" s="244" t="s">
        <v>202</v>
      </c>
    </row>
    <row r="159" spans="1:9" ht="20.25" customHeight="1" x14ac:dyDescent="0.35">
      <c r="A159" s="246" t="s">
        <v>382</v>
      </c>
      <c r="B159" s="241" t="s">
        <v>386</v>
      </c>
      <c r="C159" s="247" t="s">
        <v>154</v>
      </c>
      <c r="D159" s="245" t="s">
        <v>184</v>
      </c>
      <c r="E159" s="242" t="s">
        <v>184</v>
      </c>
      <c r="F159" s="243" t="s">
        <v>185</v>
      </c>
      <c r="G159" s="243" t="s">
        <v>185</v>
      </c>
      <c r="H159" s="243" t="s">
        <v>185</v>
      </c>
      <c r="I159" s="244" t="s">
        <v>185</v>
      </c>
    </row>
    <row r="160" spans="1:9" ht="20.25" customHeight="1" x14ac:dyDescent="0.35">
      <c r="A160" s="246" t="s">
        <v>382</v>
      </c>
      <c r="B160" s="241" t="s">
        <v>387</v>
      </c>
      <c r="C160" s="247" t="s">
        <v>154</v>
      </c>
      <c r="D160" s="245" t="s">
        <v>184</v>
      </c>
      <c r="E160" s="242" t="s">
        <v>184</v>
      </c>
      <c r="F160" s="243" t="s">
        <v>185</v>
      </c>
      <c r="G160" s="243" t="s">
        <v>184</v>
      </c>
      <c r="H160" s="243" t="s">
        <v>185</v>
      </c>
      <c r="I160" s="244" t="s">
        <v>185</v>
      </c>
    </row>
    <row r="161" spans="1:9" ht="20.25" customHeight="1" x14ac:dyDescent="0.35">
      <c r="A161" s="246" t="s">
        <v>382</v>
      </c>
      <c r="B161" s="241" t="s">
        <v>388</v>
      </c>
      <c r="C161" s="247" t="s">
        <v>154</v>
      </c>
      <c r="D161" s="245" t="s">
        <v>185</v>
      </c>
      <c r="E161" s="242" t="s">
        <v>202</v>
      </c>
      <c r="F161" s="243" t="s">
        <v>202</v>
      </c>
      <c r="G161" s="243" t="s">
        <v>202</v>
      </c>
      <c r="H161" s="243" t="s">
        <v>202</v>
      </c>
      <c r="I161" s="244" t="s">
        <v>202</v>
      </c>
    </row>
    <row r="162" spans="1:9" ht="20.25" customHeight="1" x14ac:dyDescent="0.35">
      <c r="A162" s="246" t="s">
        <v>382</v>
      </c>
      <c r="B162" s="241" t="s">
        <v>389</v>
      </c>
      <c r="C162" s="247" t="s">
        <v>154</v>
      </c>
      <c r="D162" s="245" t="s">
        <v>185</v>
      </c>
      <c r="E162" s="242" t="s">
        <v>202</v>
      </c>
      <c r="F162" s="243" t="s">
        <v>202</v>
      </c>
      <c r="G162" s="243" t="s">
        <v>202</v>
      </c>
      <c r="H162" s="243" t="s">
        <v>202</v>
      </c>
      <c r="I162" s="244" t="s">
        <v>202</v>
      </c>
    </row>
    <row r="163" spans="1:9" ht="20.25" customHeight="1" x14ac:dyDescent="0.35">
      <c r="A163" s="246" t="s">
        <v>382</v>
      </c>
      <c r="B163" s="241" t="s">
        <v>390</v>
      </c>
      <c r="C163" s="247" t="s">
        <v>154</v>
      </c>
      <c r="D163" s="245" t="s">
        <v>185</v>
      </c>
      <c r="E163" s="242" t="s">
        <v>202</v>
      </c>
      <c r="F163" s="243" t="s">
        <v>202</v>
      </c>
      <c r="G163" s="243" t="s">
        <v>202</v>
      </c>
      <c r="H163" s="243" t="s">
        <v>202</v>
      </c>
      <c r="I163" s="244" t="s">
        <v>202</v>
      </c>
    </row>
    <row r="164" spans="1:9" ht="20.25" customHeight="1" x14ac:dyDescent="0.35">
      <c r="A164" s="246" t="s">
        <v>382</v>
      </c>
      <c r="B164" s="241" t="s">
        <v>391</v>
      </c>
      <c r="C164" s="247" t="s">
        <v>154</v>
      </c>
      <c r="D164" s="245" t="s">
        <v>185</v>
      </c>
      <c r="E164" s="242" t="s">
        <v>202</v>
      </c>
      <c r="F164" s="243" t="s">
        <v>202</v>
      </c>
      <c r="G164" s="243" t="s">
        <v>202</v>
      </c>
      <c r="H164" s="243" t="s">
        <v>202</v>
      </c>
      <c r="I164" s="244" t="s">
        <v>202</v>
      </c>
    </row>
    <row r="165" spans="1:9" ht="20.25" customHeight="1" x14ac:dyDescent="0.35">
      <c r="A165" s="246" t="s">
        <v>382</v>
      </c>
      <c r="B165" s="241" t="s">
        <v>392</v>
      </c>
      <c r="C165" s="247" t="s">
        <v>154</v>
      </c>
      <c r="D165" s="245" t="s">
        <v>185</v>
      </c>
      <c r="E165" s="242" t="s">
        <v>202</v>
      </c>
      <c r="F165" s="243" t="s">
        <v>202</v>
      </c>
      <c r="G165" s="243" t="s">
        <v>202</v>
      </c>
      <c r="H165" s="243" t="s">
        <v>202</v>
      </c>
      <c r="I165" s="244" t="s">
        <v>202</v>
      </c>
    </row>
    <row r="166" spans="1:9" ht="20.25" customHeight="1" x14ac:dyDescent="0.35">
      <c r="A166" s="246" t="s">
        <v>382</v>
      </c>
      <c r="B166" s="241" t="s">
        <v>393</v>
      </c>
      <c r="C166" s="247" t="s">
        <v>156</v>
      </c>
      <c r="D166" s="245" t="s">
        <v>184</v>
      </c>
      <c r="E166" s="242" t="s">
        <v>184</v>
      </c>
      <c r="F166" s="243" t="s">
        <v>185</v>
      </c>
      <c r="G166" s="243" t="s">
        <v>184</v>
      </c>
      <c r="H166" s="243" t="s">
        <v>185</v>
      </c>
      <c r="I166" s="244" t="s">
        <v>185</v>
      </c>
    </row>
    <row r="167" spans="1:9" ht="20.25" customHeight="1" x14ac:dyDescent="0.35">
      <c r="A167" s="246" t="s">
        <v>382</v>
      </c>
      <c r="B167" s="241" t="s">
        <v>394</v>
      </c>
      <c r="C167" s="247" t="s">
        <v>154</v>
      </c>
      <c r="D167" s="245" t="s">
        <v>184</v>
      </c>
      <c r="E167" s="242" t="s">
        <v>184</v>
      </c>
      <c r="F167" s="243" t="s">
        <v>185</v>
      </c>
      <c r="G167" s="243" t="s">
        <v>185</v>
      </c>
      <c r="H167" s="243" t="s">
        <v>185</v>
      </c>
      <c r="I167" s="244" t="s">
        <v>185</v>
      </c>
    </row>
    <row r="168" spans="1:9" ht="20.25" customHeight="1" x14ac:dyDescent="0.35">
      <c r="A168" s="246" t="s">
        <v>382</v>
      </c>
      <c r="B168" s="241" t="s">
        <v>395</v>
      </c>
      <c r="C168" s="247" t="s">
        <v>154</v>
      </c>
      <c r="D168" s="245" t="s">
        <v>185</v>
      </c>
      <c r="E168" s="242" t="s">
        <v>202</v>
      </c>
      <c r="F168" s="243" t="s">
        <v>202</v>
      </c>
      <c r="G168" s="243" t="s">
        <v>202</v>
      </c>
      <c r="H168" s="243" t="s">
        <v>202</v>
      </c>
      <c r="I168" s="244" t="s">
        <v>202</v>
      </c>
    </row>
    <row r="169" spans="1:9" ht="20.25" customHeight="1" x14ac:dyDescent="0.35">
      <c r="A169" s="246" t="s">
        <v>382</v>
      </c>
      <c r="B169" s="241" t="s">
        <v>396</v>
      </c>
      <c r="C169" s="247" t="s">
        <v>154</v>
      </c>
      <c r="D169" s="245" t="s">
        <v>185</v>
      </c>
      <c r="E169" s="242" t="s">
        <v>202</v>
      </c>
      <c r="F169" s="243" t="s">
        <v>202</v>
      </c>
      <c r="G169" s="243" t="s">
        <v>202</v>
      </c>
      <c r="H169" s="243" t="s">
        <v>202</v>
      </c>
      <c r="I169" s="244" t="s">
        <v>202</v>
      </c>
    </row>
    <row r="170" spans="1:9" ht="20.25" customHeight="1" x14ac:dyDescent="0.35">
      <c r="A170" s="246" t="s">
        <v>382</v>
      </c>
      <c r="B170" s="241" t="s">
        <v>397</v>
      </c>
      <c r="C170" s="247" t="s">
        <v>154</v>
      </c>
      <c r="D170" s="245" t="s">
        <v>185</v>
      </c>
      <c r="E170" s="242" t="s">
        <v>202</v>
      </c>
      <c r="F170" s="243" t="s">
        <v>202</v>
      </c>
      <c r="G170" s="243" t="s">
        <v>202</v>
      </c>
      <c r="H170" s="243" t="s">
        <v>202</v>
      </c>
      <c r="I170" s="244" t="s">
        <v>202</v>
      </c>
    </row>
    <row r="171" spans="1:9" ht="20.25" customHeight="1" x14ac:dyDescent="0.35">
      <c r="A171" s="246" t="s">
        <v>382</v>
      </c>
      <c r="B171" s="241" t="s">
        <v>398</v>
      </c>
      <c r="C171" s="247" t="s">
        <v>154</v>
      </c>
      <c r="D171" s="245" t="s">
        <v>184</v>
      </c>
      <c r="E171" s="242" t="s">
        <v>184</v>
      </c>
      <c r="F171" s="243" t="s">
        <v>185</v>
      </c>
      <c r="G171" s="243" t="s">
        <v>185</v>
      </c>
      <c r="H171" s="243" t="s">
        <v>185</v>
      </c>
      <c r="I171" s="244" t="s">
        <v>185</v>
      </c>
    </row>
    <row r="172" spans="1:9" ht="20.25" customHeight="1" x14ac:dyDescent="0.35">
      <c r="A172" s="246" t="s">
        <v>382</v>
      </c>
      <c r="B172" s="241" t="s">
        <v>399</v>
      </c>
      <c r="C172" s="247" t="s">
        <v>154</v>
      </c>
      <c r="D172" s="245" t="s">
        <v>185</v>
      </c>
      <c r="E172" s="242" t="s">
        <v>202</v>
      </c>
      <c r="F172" s="243" t="s">
        <v>202</v>
      </c>
      <c r="G172" s="243" t="s">
        <v>202</v>
      </c>
      <c r="H172" s="243" t="s">
        <v>202</v>
      </c>
      <c r="I172" s="244" t="s">
        <v>202</v>
      </c>
    </row>
    <row r="173" spans="1:9" ht="20.25" customHeight="1" x14ac:dyDescent="0.35">
      <c r="A173" s="246" t="s">
        <v>382</v>
      </c>
      <c r="B173" s="241" t="s">
        <v>400</v>
      </c>
      <c r="C173" s="247" t="s">
        <v>154</v>
      </c>
      <c r="D173" s="245" t="s">
        <v>184</v>
      </c>
      <c r="E173" s="242" t="s">
        <v>184</v>
      </c>
      <c r="F173" s="243" t="s">
        <v>184</v>
      </c>
      <c r="G173" s="243" t="s">
        <v>185</v>
      </c>
      <c r="H173" s="243" t="s">
        <v>185</v>
      </c>
      <c r="I173" s="244" t="s">
        <v>185</v>
      </c>
    </row>
    <row r="174" spans="1:9" ht="20.25" customHeight="1" x14ac:dyDescent="0.35">
      <c r="A174" s="246" t="s">
        <v>401</v>
      </c>
      <c r="B174" s="241" t="s">
        <v>402</v>
      </c>
      <c r="C174" s="247" t="s">
        <v>154</v>
      </c>
      <c r="D174" s="245" t="s">
        <v>185</v>
      </c>
      <c r="E174" s="242" t="s">
        <v>202</v>
      </c>
      <c r="F174" s="243" t="s">
        <v>202</v>
      </c>
      <c r="G174" s="243" t="s">
        <v>202</v>
      </c>
      <c r="H174" s="243" t="s">
        <v>202</v>
      </c>
      <c r="I174" s="244" t="s">
        <v>202</v>
      </c>
    </row>
    <row r="175" spans="1:9" ht="20.25" customHeight="1" x14ac:dyDescent="0.35">
      <c r="A175" s="246" t="s">
        <v>403</v>
      </c>
      <c r="B175" s="241" t="s">
        <v>404</v>
      </c>
      <c r="C175" s="247" t="s">
        <v>154</v>
      </c>
      <c r="D175" s="245" t="s">
        <v>185</v>
      </c>
      <c r="E175" s="242" t="s">
        <v>202</v>
      </c>
      <c r="F175" s="243" t="s">
        <v>202</v>
      </c>
      <c r="G175" s="243" t="s">
        <v>202</v>
      </c>
      <c r="H175" s="243" t="s">
        <v>202</v>
      </c>
      <c r="I175" s="244" t="s">
        <v>202</v>
      </c>
    </row>
    <row r="176" spans="1:9" ht="20.25" customHeight="1" x14ac:dyDescent="0.35">
      <c r="A176" s="246" t="s">
        <v>403</v>
      </c>
      <c r="B176" s="241" t="s">
        <v>405</v>
      </c>
      <c r="C176" s="247" t="s">
        <v>154</v>
      </c>
      <c r="D176" s="245" t="s">
        <v>184</v>
      </c>
      <c r="E176" s="242" t="s">
        <v>184</v>
      </c>
      <c r="F176" s="243" t="s">
        <v>184</v>
      </c>
      <c r="G176" s="243" t="s">
        <v>184</v>
      </c>
      <c r="H176" s="243" t="s">
        <v>185</v>
      </c>
      <c r="I176" s="244" t="s">
        <v>185</v>
      </c>
    </row>
    <row r="177" spans="1:9" ht="20.25" customHeight="1" x14ac:dyDescent="0.35">
      <c r="A177" s="246" t="s">
        <v>406</v>
      </c>
      <c r="B177" s="241" t="s">
        <v>407</v>
      </c>
      <c r="C177" s="247" t="s">
        <v>154</v>
      </c>
      <c r="D177" s="245" t="s">
        <v>185</v>
      </c>
      <c r="E177" s="242" t="s">
        <v>202</v>
      </c>
      <c r="F177" s="243" t="s">
        <v>202</v>
      </c>
      <c r="G177" s="243" t="s">
        <v>202</v>
      </c>
      <c r="H177" s="243" t="s">
        <v>202</v>
      </c>
      <c r="I177" s="244" t="s">
        <v>202</v>
      </c>
    </row>
    <row r="178" spans="1:9" ht="20.25" customHeight="1" x14ac:dyDescent="0.35">
      <c r="A178" s="246" t="s">
        <v>406</v>
      </c>
      <c r="B178" s="241" t="s">
        <v>408</v>
      </c>
      <c r="C178" s="247" t="s">
        <v>154</v>
      </c>
      <c r="D178" s="245" t="s">
        <v>185</v>
      </c>
      <c r="E178" s="242" t="s">
        <v>202</v>
      </c>
      <c r="F178" s="243" t="s">
        <v>202</v>
      </c>
      <c r="G178" s="243" t="s">
        <v>202</v>
      </c>
      <c r="H178" s="243" t="s">
        <v>202</v>
      </c>
      <c r="I178" s="244" t="s">
        <v>202</v>
      </c>
    </row>
    <row r="179" spans="1:9" ht="20.25" customHeight="1" x14ac:dyDescent="0.35">
      <c r="A179" s="246" t="s">
        <v>406</v>
      </c>
      <c r="B179" s="241" t="s">
        <v>409</v>
      </c>
      <c r="C179" s="247" t="s">
        <v>154</v>
      </c>
      <c r="D179" s="245" t="s">
        <v>184</v>
      </c>
      <c r="E179" s="242" t="s">
        <v>184</v>
      </c>
      <c r="F179" s="243" t="s">
        <v>185</v>
      </c>
      <c r="G179" s="243" t="s">
        <v>185</v>
      </c>
      <c r="H179" s="243" t="s">
        <v>185</v>
      </c>
      <c r="I179" s="244" t="s">
        <v>184</v>
      </c>
    </row>
    <row r="180" spans="1:9" ht="20.25" customHeight="1" x14ac:dyDescent="0.35">
      <c r="A180" s="246" t="s">
        <v>406</v>
      </c>
      <c r="B180" s="241" t="s">
        <v>410</v>
      </c>
      <c r="C180" s="247" t="s">
        <v>154</v>
      </c>
      <c r="D180" s="245" t="s">
        <v>185</v>
      </c>
      <c r="E180" s="242" t="s">
        <v>202</v>
      </c>
      <c r="F180" s="243" t="s">
        <v>202</v>
      </c>
      <c r="G180" s="243" t="s">
        <v>202</v>
      </c>
      <c r="H180" s="243" t="s">
        <v>202</v>
      </c>
      <c r="I180" s="244" t="s">
        <v>202</v>
      </c>
    </row>
    <row r="181" spans="1:9" ht="20.25" customHeight="1" x14ac:dyDescent="0.35">
      <c r="A181" s="246" t="s">
        <v>411</v>
      </c>
      <c r="B181" s="241" t="s">
        <v>412</v>
      </c>
      <c r="C181" s="247" t="s">
        <v>154</v>
      </c>
      <c r="D181" s="245" t="s">
        <v>184</v>
      </c>
      <c r="E181" s="242" t="s">
        <v>184</v>
      </c>
      <c r="F181" s="243" t="s">
        <v>184</v>
      </c>
      <c r="G181" s="243" t="s">
        <v>185</v>
      </c>
      <c r="H181" s="243" t="s">
        <v>185</v>
      </c>
      <c r="I181" s="244" t="s">
        <v>185</v>
      </c>
    </row>
    <row r="182" spans="1:9" ht="20.25" customHeight="1" x14ac:dyDescent="0.35">
      <c r="A182" s="246" t="s">
        <v>411</v>
      </c>
      <c r="B182" s="241" t="s">
        <v>413</v>
      </c>
      <c r="C182" s="247" t="s">
        <v>154</v>
      </c>
      <c r="D182" s="245" t="s">
        <v>185</v>
      </c>
      <c r="E182" s="242" t="s">
        <v>202</v>
      </c>
      <c r="F182" s="243" t="s">
        <v>202</v>
      </c>
      <c r="G182" s="243" t="s">
        <v>202</v>
      </c>
      <c r="H182" s="243" t="s">
        <v>202</v>
      </c>
      <c r="I182" s="244" t="s">
        <v>202</v>
      </c>
    </row>
    <row r="183" spans="1:9" ht="20.25" customHeight="1" x14ac:dyDescent="0.35">
      <c r="A183" s="246" t="s">
        <v>411</v>
      </c>
      <c r="B183" s="241" t="s">
        <v>414</v>
      </c>
      <c r="C183" s="247" t="s">
        <v>154</v>
      </c>
      <c r="D183" s="245" t="s">
        <v>184</v>
      </c>
      <c r="E183" s="242" t="s">
        <v>184</v>
      </c>
      <c r="F183" s="243" t="s">
        <v>185</v>
      </c>
      <c r="G183" s="243" t="s">
        <v>184</v>
      </c>
      <c r="H183" s="243" t="s">
        <v>185</v>
      </c>
      <c r="I183" s="244" t="s">
        <v>184</v>
      </c>
    </row>
    <row r="184" spans="1:9" ht="20.25" customHeight="1" x14ac:dyDescent="0.35">
      <c r="A184" s="246" t="s">
        <v>411</v>
      </c>
      <c r="B184" s="241" t="s">
        <v>415</v>
      </c>
      <c r="C184" s="247" t="s">
        <v>154</v>
      </c>
      <c r="D184" s="245" t="s">
        <v>185</v>
      </c>
      <c r="E184" s="242" t="s">
        <v>202</v>
      </c>
      <c r="F184" s="243" t="s">
        <v>202</v>
      </c>
      <c r="G184" s="243" t="s">
        <v>202</v>
      </c>
      <c r="H184" s="243" t="s">
        <v>202</v>
      </c>
      <c r="I184" s="244" t="s">
        <v>202</v>
      </c>
    </row>
    <row r="185" spans="1:9" ht="20.25" customHeight="1" x14ac:dyDescent="0.35">
      <c r="A185" s="246" t="s">
        <v>411</v>
      </c>
      <c r="B185" s="241" t="s">
        <v>416</v>
      </c>
      <c r="C185" s="247" t="s">
        <v>154</v>
      </c>
      <c r="D185" s="245" t="s">
        <v>185</v>
      </c>
      <c r="E185" s="242" t="s">
        <v>202</v>
      </c>
      <c r="F185" s="243" t="s">
        <v>202</v>
      </c>
      <c r="G185" s="243" t="s">
        <v>202</v>
      </c>
      <c r="H185" s="243" t="s">
        <v>202</v>
      </c>
      <c r="I185" s="244" t="s">
        <v>202</v>
      </c>
    </row>
    <row r="186" spans="1:9" ht="20.25" customHeight="1" x14ac:dyDescent="0.35">
      <c r="A186" s="246" t="s">
        <v>411</v>
      </c>
      <c r="B186" s="241" t="s">
        <v>417</v>
      </c>
      <c r="C186" s="247" t="s">
        <v>154</v>
      </c>
      <c r="D186" s="245" t="s">
        <v>185</v>
      </c>
      <c r="E186" s="242" t="s">
        <v>202</v>
      </c>
      <c r="F186" s="243" t="s">
        <v>202</v>
      </c>
      <c r="G186" s="243" t="s">
        <v>202</v>
      </c>
      <c r="H186" s="243" t="s">
        <v>202</v>
      </c>
      <c r="I186" s="244" t="s">
        <v>202</v>
      </c>
    </row>
    <row r="187" spans="1:9" ht="20.25" customHeight="1" x14ac:dyDescent="0.35">
      <c r="A187" s="246" t="s">
        <v>418</v>
      </c>
      <c r="B187" s="241" t="s">
        <v>419</v>
      </c>
      <c r="C187" s="247" t="s">
        <v>155</v>
      </c>
      <c r="D187" s="245" t="s">
        <v>185</v>
      </c>
      <c r="E187" s="242" t="s">
        <v>202</v>
      </c>
      <c r="F187" s="243" t="s">
        <v>202</v>
      </c>
      <c r="G187" s="243" t="s">
        <v>202</v>
      </c>
      <c r="H187" s="243" t="s">
        <v>202</v>
      </c>
      <c r="I187" s="244" t="s">
        <v>202</v>
      </c>
    </row>
    <row r="188" spans="1:9" ht="20.25" customHeight="1" x14ac:dyDescent="0.35">
      <c r="A188" s="246" t="s">
        <v>418</v>
      </c>
      <c r="B188" s="241" t="s">
        <v>420</v>
      </c>
      <c r="C188" s="247" t="s">
        <v>154</v>
      </c>
      <c r="D188" s="245" t="s">
        <v>185</v>
      </c>
      <c r="E188" s="242" t="s">
        <v>202</v>
      </c>
      <c r="F188" s="243" t="s">
        <v>202</v>
      </c>
      <c r="G188" s="243" t="s">
        <v>202</v>
      </c>
      <c r="H188" s="243" t="s">
        <v>202</v>
      </c>
      <c r="I188" s="244" t="s">
        <v>202</v>
      </c>
    </row>
    <row r="189" spans="1:9" ht="20.25" customHeight="1" x14ac:dyDescent="0.35">
      <c r="A189" s="246" t="s">
        <v>418</v>
      </c>
      <c r="B189" s="241" t="s">
        <v>421</v>
      </c>
      <c r="C189" s="247" t="s">
        <v>155</v>
      </c>
      <c r="D189" s="245" t="s">
        <v>185</v>
      </c>
      <c r="E189" s="242" t="s">
        <v>202</v>
      </c>
      <c r="F189" s="243" t="s">
        <v>202</v>
      </c>
      <c r="G189" s="243" t="s">
        <v>202</v>
      </c>
      <c r="H189" s="243" t="s">
        <v>202</v>
      </c>
      <c r="I189" s="244" t="s">
        <v>202</v>
      </c>
    </row>
    <row r="190" spans="1:9" ht="20.25" customHeight="1" x14ac:dyDescent="0.35">
      <c r="A190" s="246" t="s">
        <v>418</v>
      </c>
      <c r="B190" s="241" t="s">
        <v>422</v>
      </c>
      <c r="C190" s="247" t="s">
        <v>154</v>
      </c>
      <c r="D190" s="245" t="s">
        <v>184</v>
      </c>
      <c r="E190" s="242" t="s">
        <v>184</v>
      </c>
      <c r="F190" s="243" t="s">
        <v>185</v>
      </c>
      <c r="G190" s="243" t="s">
        <v>185</v>
      </c>
      <c r="H190" s="243" t="s">
        <v>185</v>
      </c>
      <c r="I190" s="244" t="s">
        <v>185</v>
      </c>
    </row>
    <row r="191" spans="1:9" ht="20.25" customHeight="1" x14ac:dyDescent="0.35">
      <c r="A191" s="246" t="s">
        <v>423</v>
      </c>
      <c r="B191" s="241" t="s">
        <v>424</v>
      </c>
      <c r="C191" s="247" t="s">
        <v>154</v>
      </c>
      <c r="D191" s="245" t="s">
        <v>185</v>
      </c>
      <c r="E191" s="242" t="s">
        <v>202</v>
      </c>
      <c r="F191" s="243" t="s">
        <v>202</v>
      </c>
      <c r="G191" s="243" t="s">
        <v>202</v>
      </c>
      <c r="H191" s="243" t="s">
        <v>202</v>
      </c>
      <c r="I191" s="244" t="s">
        <v>202</v>
      </c>
    </row>
    <row r="192" spans="1:9" ht="20.25" customHeight="1" x14ac:dyDescent="0.35">
      <c r="A192" s="246" t="s">
        <v>425</v>
      </c>
      <c r="B192" s="241" t="s">
        <v>426</v>
      </c>
      <c r="C192" s="247" t="s">
        <v>154</v>
      </c>
      <c r="D192" s="245" t="s">
        <v>184</v>
      </c>
      <c r="E192" s="242" t="s">
        <v>184</v>
      </c>
      <c r="F192" s="243" t="s">
        <v>185</v>
      </c>
      <c r="G192" s="243" t="s">
        <v>185</v>
      </c>
      <c r="H192" s="243" t="s">
        <v>185</v>
      </c>
      <c r="I192" s="244" t="s">
        <v>185</v>
      </c>
    </row>
    <row r="193" spans="1:9" ht="20.25" customHeight="1" x14ac:dyDescent="0.35">
      <c r="A193" s="246" t="s">
        <v>427</v>
      </c>
      <c r="B193" s="241" t="s">
        <v>428</v>
      </c>
      <c r="C193" s="247" t="s">
        <v>154</v>
      </c>
      <c r="D193" s="245" t="s">
        <v>185</v>
      </c>
      <c r="E193" s="242" t="s">
        <v>202</v>
      </c>
      <c r="F193" s="243" t="s">
        <v>202</v>
      </c>
      <c r="G193" s="243" t="s">
        <v>202</v>
      </c>
      <c r="H193" s="243" t="s">
        <v>202</v>
      </c>
      <c r="I193" s="244" t="s">
        <v>202</v>
      </c>
    </row>
    <row r="194" spans="1:9" ht="20.25" customHeight="1" x14ac:dyDescent="0.35">
      <c r="A194" s="246" t="s">
        <v>427</v>
      </c>
      <c r="B194" s="241" t="s">
        <v>429</v>
      </c>
      <c r="C194" s="247" t="s">
        <v>154</v>
      </c>
      <c r="D194" s="245" t="s">
        <v>184</v>
      </c>
      <c r="E194" s="242" t="s">
        <v>184</v>
      </c>
      <c r="F194" s="243" t="s">
        <v>184</v>
      </c>
      <c r="G194" s="243" t="s">
        <v>185</v>
      </c>
      <c r="H194" s="243" t="s">
        <v>185</v>
      </c>
      <c r="I194" s="244" t="s">
        <v>185</v>
      </c>
    </row>
    <row r="195" spans="1:9" ht="20.25" customHeight="1" x14ac:dyDescent="0.35">
      <c r="A195" s="246" t="s">
        <v>427</v>
      </c>
      <c r="B195" s="241" t="s">
        <v>430</v>
      </c>
      <c r="C195" s="247" t="s">
        <v>154</v>
      </c>
      <c r="D195" s="245" t="s">
        <v>185</v>
      </c>
      <c r="E195" s="242" t="s">
        <v>202</v>
      </c>
      <c r="F195" s="243" t="s">
        <v>202</v>
      </c>
      <c r="G195" s="243" t="s">
        <v>202</v>
      </c>
      <c r="H195" s="243" t="s">
        <v>202</v>
      </c>
      <c r="I195" s="244" t="s">
        <v>202</v>
      </c>
    </row>
    <row r="196" spans="1:9" ht="20.25" customHeight="1" x14ac:dyDescent="0.35">
      <c r="A196" s="246" t="s">
        <v>427</v>
      </c>
      <c r="B196" s="241" t="s">
        <v>431</v>
      </c>
      <c r="C196" s="247" t="s">
        <v>154</v>
      </c>
      <c r="D196" s="245" t="s">
        <v>185</v>
      </c>
      <c r="E196" s="242" t="s">
        <v>202</v>
      </c>
      <c r="F196" s="243" t="s">
        <v>202</v>
      </c>
      <c r="G196" s="243" t="s">
        <v>202</v>
      </c>
      <c r="H196" s="243" t="s">
        <v>202</v>
      </c>
      <c r="I196" s="244" t="s">
        <v>202</v>
      </c>
    </row>
    <row r="197" spans="1:9" ht="20.25" customHeight="1" x14ac:dyDescent="0.35">
      <c r="A197" s="246" t="s">
        <v>427</v>
      </c>
      <c r="B197" s="241" t="s">
        <v>432</v>
      </c>
      <c r="C197" s="247" t="s">
        <v>154</v>
      </c>
      <c r="D197" s="245" t="s">
        <v>185</v>
      </c>
      <c r="E197" s="242" t="s">
        <v>202</v>
      </c>
      <c r="F197" s="243" t="s">
        <v>202</v>
      </c>
      <c r="G197" s="243" t="s">
        <v>202</v>
      </c>
      <c r="H197" s="243" t="s">
        <v>202</v>
      </c>
      <c r="I197" s="244" t="s">
        <v>202</v>
      </c>
    </row>
    <row r="198" spans="1:9" ht="20.25" customHeight="1" x14ac:dyDescent="0.35">
      <c r="A198" s="246" t="s">
        <v>427</v>
      </c>
      <c r="B198" s="241" t="s">
        <v>433</v>
      </c>
      <c r="C198" s="247" t="s">
        <v>154</v>
      </c>
      <c r="D198" s="245" t="s">
        <v>185</v>
      </c>
      <c r="E198" s="242" t="s">
        <v>202</v>
      </c>
      <c r="F198" s="243" t="s">
        <v>202</v>
      </c>
      <c r="G198" s="243" t="s">
        <v>202</v>
      </c>
      <c r="H198" s="243" t="s">
        <v>202</v>
      </c>
      <c r="I198" s="244" t="s">
        <v>202</v>
      </c>
    </row>
    <row r="199" spans="1:9" ht="20.25" customHeight="1" x14ac:dyDescent="0.35">
      <c r="A199" s="246" t="s">
        <v>427</v>
      </c>
      <c r="B199" s="241" t="s">
        <v>434</v>
      </c>
      <c r="C199" s="247" t="s">
        <v>154</v>
      </c>
      <c r="D199" s="245" t="s">
        <v>185</v>
      </c>
      <c r="E199" s="242" t="s">
        <v>202</v>
      </c>
      <c r="F199" s="243" t="s">
        <v>202</v>
      </c>
      <c r="G199" s="243" t="s">
        <v>202</v>
      </c>
      <c r="H199" s="243" t="s">
        <v>202</v>
      </c>
      <c r="I199" s="244" t="s">
        <v>202</v>
      </c>
    </row>
    <row r="200" spans="1:9" ht="20.25" customHeight="1" x14ac:dyDescent="0.35">
      <c r="A200" s="246" t="s">
        <v>427</v>
      </c>
      <c r="B200" s="241" t="s">
        <v>435</v>
      </c>
      <c r="C200" s="247" t="s">
        <v>154</v>
      </c>
      <c r="D200" s="245" t="s">
        <v>185</v>
      </c>
      <c r="E200" s="242" t="s">
        <v>202</v>
      </c>
      <c r="F200" s="243" t="s">
        <v>202</v>
      </c>
      <c r="G200" s="243" t="s">
        <v>202</v>
      </c>
      <c r="H200" s="243" t="s">
        <v>202</v>
      </c>
      <c r="I200" s="244" t="s">
        <v>202</v>
      </c>
    </row>
    <row r="201" spans="1:9" ht="20.25" customHeight="1" x14ac:dyDescent="0.35">
      <c r="A201" s="246" t="s">
        <v>427</v>
      </c>
      <c r="B201" s="241" t="s">
        <v>436</v>
      </c>
      <c r="C201" s="247" t="s">
        <v>154</v>
      </c>
      <c r="D201" s="245" t="s">
        <v>185</v>
      </c>
      <c r="E201" s="242" t="s">
        <v>202</v>
      </c>
      <c r="F201" s="243" t="s">
        <v>202</v>
      </c>
      <c r="G201" s="243" t="s">
        <v>202</v>
      </c>
      <c r="H201" s="243" t="s">
        <v>202</v>
      </c>
      <c r="I201" s="244" t="s">
        <v>202</v>
      </c>
    </row>
    <row r="202" spans="1:9" ht="20.25" customHeight="1" x14ac:dyDescent="0.35">
      <c r="A202" s="246" t="s">
        <v>437</v>
      </c>
      <c r="B202" s="241" t="s">
        <v>438</v>
      </c>
      <c r="C202" s="247" t="s">
        <v>154</v>
      </c>
      <c r="D202" s="245" t="s">
        <v>185</v>
      </c>
      <c r="E202" s="242" t="s">
        <v>202</v>
      </c>
      <c r="F202" s="243" t="s">
        <v>202</v>
      </c>
      <c r="G202" s="243" t="s">
        <v>202</v>
      </c>
      <c r="H202" s="243" t="s">
        <v>202</v>
      </c>
      <c r="I202" s="244" t="s">
        <v>202</v>
      </c>
    </row>
    <row r="203" spans="1:9" ht="20.25" customHeight="1" x14ac:dyDescent="0.35">
      <c r="A203" s="246" t="s">
        <v>437</v>
      </c>
      <c r="B203" s="241" t="s">
        <v>439</v>
      </c>
      <c r="C203" s="247" t="s">
        <v>154</v>
      </c>
      <c r="D203" s="245" t="s">
        <v>185</v>
      </c>
      <c r="E203" s="242" t="s">
        <v>202</v>
      </c>
      <c r="F203" s="243" t="s">
        <v>202</v>
      </c>
      <c r="G203" s="243" t="s">
        <v>202</v>
      </c>
      <c r="H203" s="243" t="s">
        <v>202</v>
      </c>
      <c r="I203" s="244" t="s">
        <v>202</v>
      </c>
    </row>
    <row r="204" spans="1:9" ht="20.25" customHeight="1" x14ac:dyDescent="0.35">
      <c r="A204" s="246" t="s">
        <v>440</v>
      </c>
      <c r="B204" s="241" t="s">
        <v>441</v>
      </c>
      <c r="C204" s="247" t="s">
        <v>154</v>
      </c>
      <c r="D204" s="245" t="s">
        <v>184</v>
      </c>
      <c r="E204" s="242" t="s">
        <v>184</v>
      </c>
      <c r="F204" s="243" t="s">
        <v>184</v>
      </c>
      <c r="G204" s="243" t="s">
        <v>184</v>
      </c>
      <c r="H204" s="243" t="s">
        <v>185</v>
      </c>
      <c r="I204" s="244" t="s">
        <v>185</v>
      </c>
    </row>
    <row r="205" spans="1:9" ht="20.25" customHeight="1" x14ac:dyDescent="0.35">
      <c r="A205" s="246" t="s">
        <v>440</v>
      </c>
      <c r="B205" s="241" t="s">
        <v>442</v>
      </c>
      <c r="C205" s="247" t="s">
        <v>154</v>
      </c>
      <c r="D205" s="245" t="s">
        <v>185</v>
      </c>
      <c r="E205" s="242" t="s">
        <v>202</v>
      </c>
      <c r="F205" s="243" t="s">
        <v>202</v>
      </c>
      <c r="G205" s="243" t="s">
        <v>202</v>
      </c>
      <c r="H205" s="243" t="s">
        <v>202</v>
      </c>
      <c r="I205" s="244" t="s">
        <v>202</v>
      </c>
    </row>
    <row r="206" spans="1:9" ht="20.25" customHeight="1" x14ac:dyDescent="0.35">
      <c r="A206" s="246" t="s">
        <v>440</v>
      </c>
      <c r="B206" s="241" t="s">
        <v>443</v>
      </c>
      <c r="C206" s="247" t="s">
        <v>156</v>
      </c>
      <c r="D206" s="245" t="s">
        <v>185</v>
      </c>
      <c r="E206" s="242" t="s">
        <v>202</v>
      </c>
      <c r="F206" s="243" t="s">
        <v>202</v>
      </c>
      <c r="G206" s="243" t="s">
        <v>202</v>
      </c>
      <c r="H206" s="243" t="s">
        <v>202</v>
      </c>
      <c r="I206" s="244" t="s">
        <v>202</v>
      </c>
    </row>
    <row r="207" spans="1:9" ht="20.25" customHeight="1" x14ac:dyDescent="0.35">
      <c r="A207" s="246" t="s">
        <v>440</v>
      </c>
      <c r="B207" s="241" t="s">
        <v>444</v>
      </c>
      <c r="C207" s="247" t="s">
        <v>154</v>
      </c>
      <c r="D207" s="245" t="s">
        <v>185</v>
      </c>
      <c r="E207" s="242" t="s">
        <v>202</v>
      </c>
      <c r="F207" s="243" t="s">
        <v>202</v>
      </c>
      <c r="G207" s="243" t="s">
        <v>202</v>
      </c>
      <c r="H207" s="243" t="s">
        <v>202</v>
      </c>
      <c r="I207" s="244" t="s">
        <v>202</v>
      </c>
    </row>
    <row r="208" spans="1:9" ht="20.25" customHeight="1" x14ac:dyDescent="0.35">
      <c r="A208" s="246" t="s">
        <v>440</v>
      </c>
      <c r="B208" s="241" t="s">
        <v>445</v>
      </c>
      <c r="C208" s="247" t="s">
        <v>154</v>
      </c>
      <c r="D208" s="245" t="s">
        <v>185</v>
      </c>
      <c r="E208" s="242" t="s">
        <v>202</v>
      </c>
      <c r="F208" s="243" t="s">
        <v>202</v>
      </c>
      <c r="G208" s="243" t="s">
        <v>202</v>
      </c>
      <c r="H208" s="243" t="s">
        <v>202</v>
      </c>
      <c r="I208" s="244" t="s">
        <v>202</v>
      </c>
    </row>
    <row r="209" spans="1:9" ht="20.25" customHeight="1" x14ac:dyDescent="0.35">
      <c r="A209" s="246" t="s">
        <v>440</v>
      </c>
      <c r="B209" s="241" t="s">
        <v>446</v>
      </c>
      <c r="C209" s="247" t="s">
        <v>154</v>
      </c>
      <c r="D209" s="245" t="s">
        <v>185</v>
      </c>
      <c r="E209" s="242" t="s">
        <v>202</v>
      </c>
      <c r="F209" s="243" t="s">
        <v>202</v>
      </c>
      <c r="G209" s="243" t="s">
        <v>202</v>
      </c>
      <c r="H209" s="243" t="s">
        <v>202</v>
      </c>
      <c r="I209" s="244" t="s">
        <v>202</v>
      </c>
    </row>
    <row r="210" spans="1:9" ht="20.25" customHeight="1" x14ac:dyDescent="0.35">
      <c r="A210" s="246" t="s">
        <v>447</v>
      </c>
      <c r="B210" s="241" t="s">
        <v>448</v>
      </c>
      <c r="C210" s="247" t="s">
        <v>154</v>
      </c>
      <c r="D210" s="245" t="s">
        <v>184</v>
      </c>
      <c r="E210" s="242" t="s">
        <v>184</v>
      </c>
      <c r="F210" s="243" t="s">
        <v>184</v>
      </c>
      <c r="G210" s="243" t="s">
        <v>184</v>
      </c>
      <c r="H210" s="243" t="s">
        <v>185</v>
      </c>
      <c r="I210" s="244" t="s">
        <v>185</v>
      </c>
    </row>
    <row r="211" spans="1:9" ht="20.25" customHeight="1" x14ac:dyDescent="0.35">
      <c r="A211" s="246" t="s">
        <v>447</v>
      </c>
      <c r="B211" s="241" t="s">
        <v>449</v>
      </c>
      <c r="C211" s="247" t="s">
        <v>154</v>
      </c>
      <c r="D211" s="245" t="s">
        <v>185</v>
      </c>
      <c r="E211" s="242" t="s">
        <v>202</v>
      </c>
      <c r="F211" s="243" t="s">
        <v>202</v>
      </c>
      <c r="G211" s="243" t="s">
        <v>202</v>
      </c>
      <c r="H211" s="243" t="s">
        <v>202</v>
      </c>
      <c r="I211" s="244" t="s">
        <v>202</v>
      </c>
    </row>
    <row r="212" spans="1:9" ht="20.25" customHeight="1" x14ac:dyDescent="0.35">
      <c r="A212" s="246" t="s">
        <v>447</v>
      </c>
      <c r="B212" s="241" t="s">
        <v>450</v>
      </c>
      <c r="C212" s="247" t="s">
        <v>154</v>
      </c>
      <c r="D212" s="245" t="s">
        <v>184</v>
      </c>
      <c r="E212" s="242" t="s">
        <v>184</v>
      </c>
      <c r="F212" s="243" t="s">
        <v>185</v>
      </c>
      <c r="G212" s="243" t="s">
        <v>185</v>
      </c>
      <c r="H212" s="243" t="s">
        <v>185</v>
      </c>
      <c r="I212" s="244" t="s">
        <v>185</v>
      </c>
    </row>
    <row r="213" spans="1:9" ht="20.25" customHeight="1" x14ac:dyDescent="0.35">
      <c r="A213" s="246" t="s">
        <v>447</v>
      </c>
      <c r="B213" s="241" t="s">
        <v>451</v>
      </c>
      <c r="C213" s="247" t="s">
        <v>154</v>
      </c>
      <c r="D213" s="245" t="s">
        <v>184</v>
      </c>
      <c r="E213" s="242" t="s">
        <v>184</v>
      </c>
      <c r="F213" s="243" t="s">
        <v>185</v>
      </c>
      <c r="G213" s="243" t="s">
        <v>185</v>
      </c>
      <c r="H213" s="243" t="s">
        <v>185</v>
      </c>
      <c r="I213" s="244" t="s">
        <v>185</v>
      </c>
    </row>
    <row r="214" spans="1:9" ht="20.25" customHeight="1" x14ac:dyDescent="0.35">
      <c r="A214" s="246" t="s">
        <v>447</v>
      </c>
      <c r="B214" s="241" t="s">
        <v>452</v>
      </c>
      <c r="C214" s="247" t="s">
        <v>136</v>
      </c>
      <c r="D214" s="245" t="s">
        <v>184</v>
      </c>
      <c r="E214" s="242" t="s">
        <v>185</v>
      </c>
      <c r="F214" s="243" t="s">
        <v>185</v>
      </c>
      <c r="G214" s="243" t="s">
        <v>184</v>
      </c>
      <c r="H214" s="243" t="s">
        <v>185</v>
      </c>
      <c r="I214" s="244" t="s">
        <v>185</v>
      </c>
    </row>
    <row r="215" spans="1:9" ht="20.25" customHeight="1" x14ac:dyDescent="0.35">
      <c r="A215" s="246" t="s">
        <v>447</v>
      </c>
      <c r="B215" s="241" t="s">
        <v>453</v>
      </c>
      <c r="C215" s="247" t="s">
        <v>154</v>
      </c>
      <c r="D215" s="245" t="s">
        <v>185</v>
      </c>
      <c r="E215" s="242" t="s">
        <v>202</v>
      </c>
      <c r="F215" s="243" t="s">
        <v>202</v>
      </c>
      <c r="G215" s="243" t="s">
        <v>202</v>
      </c>
      <c r="H215" s="243" t="s">
        <v>202</v>
      </c>
      <c r="I215" s="244" t="s">
        <v>202</v>
      </c>
    </row>
    <row r="216" spans="1:9" ht="20.25" customHeight="1" x14ac:dyDescent="0.35">
      <c r="A216" s="246" t="s">
        <v>447</v>
      </c>
      <c r="B216" s="241" t="s">
        <v>454</v>
      </c>
      <c r="C216" s="247" t="s">
        <v>154</v>
      </c>
      <c r="D216" s="245" t="s">
        <v>185</v>
      </c>
      <c r="E216" s="242" t="s">
        <v>202</v>
      </c>
      <c r="F216" s="243" t="s">
        <v>202</v>
      </c>
      <c r="G216" s="243" t="s">
        <v>202</v>
      </c>
      <c r="H216" s="243" t="s">
        <v>202</v>
      </c>
      <c r="I216" s="244" t="s">
        <v>202</v>
      </c>
    </row>
    <row r="217" spans="1:9" ht="20.25" customHeight="1" x14ac:dyDescent="0.35">
      <c r="A217" s="246" t="s">
        <v>455</v>
      </c>
      <c r="B217" s="241" t="s">
        <v>456</v>
      </c>
      <c r="C217" s="247" t="s">
        <v>154</v>
      </c>
      <c r="D217" s="245" t="s">
        <v>185</v>
      </c>
      <c r="E217" s="242" t="s">
        <v>202</v>
      </c>
      <c r="F217" s="243" t="s">
        <v>202</v>
      </c>
      <c r="G217" s="243" t="s">
        <v>202</v>
      </c>
      <c r="H217" s="243" t="s">
        <v>202</v>
      </c>
      <c r="I217" s="244" t="s">
        <v>202</v>
      </c>
    </row>
    <row r="218" spans="1:9" ht="20.25" customHeight="1" x14ac:dyDescent="0.35">
      <c r="A218" s="246" t="s">
        <v>457</v>
      </c>
      <c r="B218" s="241" t="s">
        <v>458</v>
      </c>
      <c r="C218" s="247" t="s">
        <v>156</v>
      </c>
      <c r="D218" s="245" t="s">
        <v>184</v>
      </c>
      <c r="E218" s="242" t="s">
        <v>184</v>
      </c>
      <c r="F218" s="243" t="s">
        <v>185</v>
      </c>
      <c r="G218" s="243" t="s">
        <v>185</v>
      </c>
      <c r="H218" s="243" t="s">
        <v>185</v>
      </c>
      <c r="I218" s="244" t="s">
        <v>185</v>
      </c>
    </row>
    <row r="219" spans="1:9" ht="20.25" customHeight="1" x14ac:dyDescent="0.35">
      <c r="A219" s="246" t="s">
        <v>457</v>
      </c>
      <c r="B219" s="241" t="s">
        <v>459</v>
      </c>
      <c r="C219" s="247" t="s">
        <v>156</v>
      </c>
      <c r="D219" s="245" t="s">
        <v>185</v>
      </c>
      <c r="E219" s="242" t="s">
        <v>202</v>
      </c>
      <c r="F219" s="243" t="s">
        <v>202</v>
      </c>
      <c r="G219" s="243" t="s">
        <v>202</v>
      </c>
      <c r="H219" s="243" t="s">
        <v>202</v>
      </c>
      <c r="I219" s="244" t="s">
        <v>202</v>
      </c>
    </row>
    <row r="220" spans="1:9" ht="20.25" customHeight="1" x14ac:dyDescent="0.35">
      <c r="A220" s="246" t="s">
        <v>457</v>
      </c>
      <c r="B220" s="241" t="s">
        <v>460</v>
      </c>
      <c r="C220" s="247" t="s">
        <v>154</v>
      </c>
      <c r="D220" s="245" t="s">
        <v>185</v>
      </c>
      <c r="E220" s="242" t="s">
        <v>202</v>
      </c>
      <c r="F220" s="243" t="s">
        <v>202</v>
      </c>
      <c r="G220" s="243" t="s">
        <v>202</v>
      </c>
      <c r="H220" s="243" t="s">
        <v>202</v>
      </c>
      <c r="I220" s="244" t="s">
        <v>202</v>
      </c>
    </row>
    <row r="221" spans="1:9" ht="20.25" customHeight="1" x14ac:dyDescent="0.35">
      <c r="A221" s="246" t="s">
        <v>457</v>
      </c>
      <c r="B221" s="241" t="s">
        <v>461</v>
      </c>
      <c r="C221" s="247" t="s">
        <v>154</v>
      </c>
      <c r="D221" s="245" t="s">
        <v>185</v>
      </c>
      <c r="E221" s="242" t="s">
        <v>202</v>
      </c>
      <c r="F221" s="243" t="s">
        <v>202</v>
      </c>
      <c r="G221" s="243" t="s">
        <v>202</v>
      </c>
      <c r="H221" s="243" t="s">
        <v>202</v>
      </c>
      <c r="I221" s="244" t="s">
        <v>202</v>
      </c>
    </row>
    <row r="222" spans="1:9" ht="20.25" customHeight="1" x14ac:dyDescent="0.35">
      <c r="A222" s="246" t="s">
        <v>457</v>
      </c>
      <c r="B222" s="241" t="s">
        <v>462</v>
      </c>
      <c r="C222" s="247" t="s">
        <v>154</v>
      </c>
      <c r="D222" s="245" t="s">
        <v>185</v>
      </c>
      <c r="E222" s="242" t="s">
        <v>202</v>
      </c>
      <c r="F222" s="243" t="s">
        <v>202</v>
      </c>
      <c r="G222" s="243" t="s">
        <v>202</v>
      </c>
      <c r="H222" s="243" t="s">
        <v>202</v>
      </c>
      <c r="I222" s="244" t="s">
        <v>202</v>
      </c>
    </row>
    <row r="223" spans="1:9" ht="20.25" customHeight="1" x14ac:dyDescent="0.35">
      <c r="A223" s="246" t="s">
        <v>463</v>
      </c>
      <c r="B223" s="241" t="s">
        <v>464</v>
      </c>
      <c r="C223" s="247" t="s">
        <v>154</v>
      </c>
      <c r="D223" s="245" t="s">
        <v>185</v>
      </c>
      <c r="E223" s="242" t="s">
        <v>202</v>
      </c>
      <c r="F223" s="243" t="s">
        <v>202</v>
      </c>
      <c r="G223" s="243" t="s">
        <v>202</v>
      </c>
      <c r="H223" s="243" t="s">
        <v>202</v>
      </c>
      <c r="I223" s="244" t="s">
        <v>202</v>
      </c>
    </row>
    <row r="224" spans="1:9" ht="20.25" customHeight="1" x14ac:dyDescent="0.35">
      <c r="A224" s="246" t="s">
        <v>463</v>
      </c>
      <c r="B224" s="241" t="s">
        <v>465</v>
      </c>
      <c r="C224" s="247" t="s">
        <v>154</v>
      </c>
      <c r="D224" s="245" t="s">
        <v>185</v>
      </c>
      <c r="E224" s="242" t="s">
        <v>202</v>
      </c>
      <c r="F224" s="243" t="s">
        <v>202</v>
      </c>
      <c r="G224" s="243" t="s">
        <v>202</v>
      </c>
      <c r="H224" s="243" t="s">
        <v>202</v>
      </c>
      <c r="I224" s="244" t="s">
        <v>202</v>
      </c>
    </row>
    <row r="225" spans="1:9" ht="20.25" customHeight="1" x14ac:dyDescent="0.35">
      <c r="A225" s="246" t="s">
        <v>463</v>
      </c>
      <c r="B225" s="241" t="s">
        <v>466</v>
      </c>
      <c r="C225" s="247" t="s">
        <v>154</v>
      </c>
      <c r="D225" s="245" t="s">
        <v>185</v>
      </c>
      <c r="E225" s="242" t="s">
        <v>202</v>
      </c>
      <c r="F225" s="243" t="s">
        <v>202</v>
      </c>
      <c r="G225" s="243" t="s">
        <v>202</v>
      </c>
      <c r="H225" s="243" t="s">
        <v>202</v>
      </c>
      <c r="I225" s="244" t="s">
        <v>202</v>
      </c>
    </row>
    <row r="226" spans="1:9" ht="20.25" customHeight="1" x14ac:dyDescent="0.35">
      <c r="A226" s="246" t="s">
        <v>463</v>
      </c>
      <c r="B226" s="241" t="s">
        <v>467</v>
      </c>
      <c r="C226" s="247" t="s">
        <v>154</v>
      </c>
      <c r="D226" s="245" t="s">
        <v>184</v>
      </c>
      <c r="E226" s="242" t="s">
        <v>185</v>
      </c>
      <c r="F226" s="243" t="s">
        <v>185</v>
      </c>
      <c r="G226" s="243" t="s">
        <v>185</v>
      </c>
      <c r="H226" s="243" t="s">
        <v>184</v>
      </c>
      <c r="I226" s="244" t="s">
        <v>184</v>
      </c>
    </row>
    <row r="227" spans="1:9" ht="20.25" customHeight="1" x14ac:dyDescent="0.35">
      <c r="A227" s="246" t="s">
        <v>463</v>
      </c>
      <c r="B227" s="241" t="s">
        <v>468</v>
      </c>
      <c r="C227" s="247" t="s">
        <v>154</v>
      </c>
      <c r="D227" s="245" t="s">
        <v>185</v>
      </c>
      <c r="E227" s="242" t="s">
        <v>202</v>
      </c>
      <c r="F227" s="243" t="s">
        <v>202</v>
      </c>
      <c r="G227" s="243" t="s">
        <v>202</v>
      </c>
      <c r="H227" s="243" t="s">
        <v>202</v>
      </c>
      <c r="I227" s="244" t="s">
        <v>202</v>
      </c>
    </row>
    <row r="228" spans="1:9" ht="20.25" customHeight="1" x14ac:dyDescent="0.35">
      <c r="A228" s="246" t="s">
        <v>463</v>
      </c>
      <c r="B228" s="241" t="s">
        <v>469</v>
      </c>
      <c r="C228" s="247" t="s">
        <v>154</v>
      </c>
      <c r="D228" s="245" t="s">
        <v>185</v>
      </c>
      <c r="E228" s="242" t="s">
        <v>202</v>
      </c>
      <c r="F228" s="243" t="s">
        <v>202</v>
      </c>
      <c r="G228" s="243" t="s">
        <v>202</v>
      </c>
      <c r="H228" s="243" t="s">
        <v>202</v>
      </c>
      <c r="I228" s="244" t="s">
        <v>202</v>
      </c>
    </row>
    <row r="229" spans="1:9" ht="20.25" customHeight="1" x14ac:dyDescent="0.35">
      <c r="A229" s="246" t="s">
        <v>470</v>
      </c>
      <c r="B229" s="241" t="s">
        <v>471</v>
      </c>
      <c r="C229" s="247" t="s">
        <v>154</v>
      </c>
      <c r="D229" s="245" t="s">
        <v>185</v>
      </c>
      <c r="E229" s="242" t="s">
        <v>202</v>
      </c>
      <c r="F229" s="243" t="s">
        <v>202</v>
      </c>
      <c r="G229" s="243" t="s">
        <v>202</v>
      </c>
      <c r="H229" s="243" t="s">
        <v>202</v>
      </c>
      <c r="I229" s="244" t="s">
        <v>202</v>
      </c>
    </row>
    <row r="230" spans="1:9" ht="20.25" customHeight="1" x14ac:dyDescent="0.35">
      <c r="A230" s="246" t="s">
        <v>472</v>
      </c>
      <c r="B230" s="241" t="s">
        <v>473</v>
      </c>
      <c r="C230" s="247" t="s">
        <v>154</v>
      </c>
      <c r="D230" s="245" t="s">
        <v>184</v>
      </c>
      <c r="E230" s="242" t="s">
        <v>184</v>
      </c>
      <c r="F230" s="243" t="s">
        <v>185</v>
      </c>
      <c r="G230" s="243" t="s">
        <v>185</v>
      </c>
      <c r="H230" s="243" t="s">
        <v>185</v>
      </c>
      <c r="I230" s="244" t="s">
        <v>185</v>
      </c>
    </row>
    <row r="231" spans="1:9" ht="20.25" customHeight="1" x14ac:dyDescent="0.35">
      <c r="A231" s="246" t="s">
        <v>472</v>
      </c>
      <c r="B231" s="241" t="s">
        <v>474</v>
      </c>
      <c r="C231" s="247" t="s">
        <v>154</v>
      </c>
      <c r="D231" s="245" t="s">
        <v>184</v>
      </c>
      <c r="E231" s="242" t="s">
        <v>184</v>
      </c>
      <c r="F231" s="243" t="s">
        <v>185</v>
      </c>
      <c r="G231" s="243" t="s">
        <v>185</v>
      </c>
      <c r="H231" s="243" t="s">
        <v>185</v>
      </c>
      <c r="I231" s="244" t="s">
        <v>184</v>
      </c>
    </row>
    <row r="232" spans="1:9" ht="20.25" customHeight="1" x14ac:dyDescent="0.35">
      <c r="A232" s="246" t="s">
        <v>472</v>
      </c>
      <c r="B232" s="241" t="s">
        <v>475</v>
      </c>
      <c r="C232" s="247" t="s">
        <v>154</v>
      </c>
      <c r="D232" s="245" t="s">
        <v>185</v>
      </c>
      <c r="E232" s="242" t="s">
        <v>202</v>
      </c>
      <c r="F232" s="243" t="s">
        <v>202</v>
      </c>
      <c r="G232" s="243" t="s">
        <v>202</v>
      </c>
      <c r="H232" s="243" t="s">
        <v>202</v>
      </c>
      <c r="I232" s="244" t="s">
        <v>202</v>
      </c>
    </row>
    <row r="233" spans="1:9" ht="20.25" customHeight="1" x14ac:dyDescent="0.35">
      <c r="A233" s="246" t="s">
        <v>472</v>
      </c>
      <c r="B233" s="241" t="s">
        <v>476</v>
      </c>
      <c r="C233" s="247" t="s">
        <v>154</v>
      </c>
      <c r="D233" s="245" t="s">
        <v>184</v>
      </c>
      <c r="E233" s="242" t="s">
        <v>184</v>
      </c>
      <c r="F233" s="243" t="s">
        <v>185</v>
      </c>
      <c r="G233" s="243" t="s">
        <v>185</v>
      </c>
      <c r="H233" s="243" t="s">
        <v>185</v>
      </c>
      <c r="I233" s="244" t="s">
        <v>185</v>
      </c>
    </row>
    <row r="234" spans="1:9" ht="20.25" customHeight="1" x14ac:dyDescent="0.35">
      <c r="A234" s="246" t="s">
        <v>472</v>
      </c>
      <c r="B234" s="241" t="s">
        <v>477</v>
      </c>
      <c r="C234" s="247" t="s">
        <v>154</v>
      </c>
      <c r="D234" s="245" t="s">
        <v>184</v>
      </c>
      <c r="E234" s="242" t="s">
        <v>184</v>
      </c>
      <c r="F234" s="243" t="s">
        <v>185</v>
      </c>
      <c r="G234" s="243" t="s">
        <v>185</v>
      </c>
      <c r="H234" s="243" t="s">
        <v>185</v>
      </c>
      <c r="I234" s="244" t="s">
        <v>185</v>
      </c>
    </row>
    <row r="235" spans="1:9" ht="20.25" customHeight="1" x14ac:dyDescent="0.35">
      <c r="A235" s="246" t="s">
        <v>472</v>
      </c>
      <c r="B235" s="241" t="s">
        <v>478</v>
      </c>
      <c r="C235" s="247" t="s">
        <v>154</v>
      </c>
      <c r="D235" s="245" t="s">
        <v>185</v>
      </c>
      <c r="E235" s="242" t="s">
        <v>202</v>
      </c>
      <c r="F235" s="243" t="s">
        <v>202</v>
      </c>
      <c r="G235" s="243" t="s">
        <v>202</v>
      </c>
      <c r="H235" s="243" t="s">
        <v>202</v>
      </c>
      <c r="I235" s="244" t="s">
        <v>202</v>
      </c>
    </row>
    <row r="236" spans="1:9" ht="21" customHeight="1" x14ac:dyDescent="0.35">
      <c r="A236" s="71"/>
      <c r="B236" s="72" t="s">
        <v>479</v>
      </c>
      <c r="C236" s="72"/>
      <c r="D236" s="73">
        <f t="shared" ref="D236:I236" si="0">COUNTIF(D5:D235,"Yes")</f>
        <v>73</v>
      </c>
      <c r="E236" s="73">
        <f t="shared" si="0"/>
        <v>62</v>
      </c>
      <c r="F236" s="73">
        <f t="shared" si="0"/>
        <v>24</v>
      </c>
      <c r="G236" s="73">
        <f t="shared" si="0"/>
        <v>21</v>
      </c>
      <c r="H236" s="73">
        <f t="shared" si="0"/>
        <v>1</v>
      </c>
      <c r="I236" s="73">
        <f t="shared" si="0"/>
        <v>14</v>
      </c>
    </row>
    <row r="238" spans="1:9" ht="30.6" customHeight="1" x14ac:dyDescent="0.35">
      <c r="A238" s="309" t="s">
        <v>183</v>
      </c>
      <c r="B238" s="309"/>
      <c r="C238" s="236"/>
    </row>
    <row r="239" spans="1:9" x14ac:dyDescent="0.35">
      <c r="A239" s="166" t="s">
        <v>114</v>
      </c>
    </row>
  </sheetData>
  <autoFilter ref="A4:I236" xr:uid="{00000000-0009-0000-0000-00000C000000}"/>
  <mergeCells count="4">
    <mergeCell ref="A3:D3"/>
    <mergeCell ref="E3:I3"/>
    <mergeCell ref="A2:B2"/>
    <mergeCell ref="A238:B238"/>
  </mergeCells>
  <conditionalFormatting sqref="A5:I235">
    <cfRule type="expression" dxfId="12" priority="1">
      <formula>MOD(ROW(),2)=0</formula>
    </cfRule>
  </conditionalFormatting>
  <hyperlinks>
    <hyperlink ref="A2:B2" location="TOC!A1" display="Return to Table of Contents" xr:uid="{00000000-0004-0000-0C00-000000000000}"/>
  </hyperlinks>
  <pageMargins left="0.25" right="0.25" top="0.75" bottom="0.75" header="0.3" footer="0.3"/>
  <pageSetup scale="51" fitToHeight="0" orientation="portrait" r:id="rId1"/>
  <headerFooter>
    <oddHeader>&amp;L&amp;"Arial,Bold"2022-23 &amp;"Arial,Bold Italic"Survey of Allied Dental Education&amp;"Arial,Bold"
Report 2 - Dental Assisting  Education Programs</oddHeader>
  </headerFooter>
  <rowBreaks count="4" manualBreakCount="4">
    <brk id="59" max="16383" man="1"/>
    <brk id="119" max="16383" man="1"/>
    <brk id="174" max="16383" man="1"/>
    <brk id="2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J24"/>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9.265625" defaultRowHeight="12.75" x14ac:dyDescent="0.35"/>
  <cols>
    <col min="1" max="1" width="5.73046875" style="67" customWidth="1"/>
    <col min="2" max="2" width="43.73046875" style="67" customWidth="1"/>
    <col min="3" max="3" width="31.1328125" style="67" customWidth="1"/>
    <col min="4" max="10" width="12.73046875" style="67" customWidth="1"/>
    <col min="11" max="16384" width="9.265625" style="67"/>
  </cols>
  <sheetData>
    <row r="1" spans="1:10" ht="13.9" x14ac:dyDescent="0.4">
      <c r="A1" s="66" t="s">
        <v>21</v>
      </c>
    </row>
    <row r="2" spans="1:10" ht="23.25" customHeight="1" x14ac:dyDescent="0.35">
      <c r="A2" s="322" t="s">
        <v>46</v>
      </c>
      <c r="B2" s="322"/>
      <c r="C2" s="238"/>
    </row>
    <row r="3" spans="1:10" ht="13.9" x14ac:dyDescent="0.4">
      <c r="A3" s="321"/>
      <c r="B3" s="321"/>
      <c r="C3" s="321"/>
      <c r="D3" s="321"/>
      <c r="E3" s="321" t="s">
        <v>480</v>
      </c>
      <c r="F3" s="321"/>
      <c r="G3" s="321"/>
      <c r="H3" s="321"/>
      <c r="I3" s="321"/>
      <c r="J3" s="321"/>
    </row>
    <row r="4" spans="1:10" ht="62.25" customHeight="1" x14ac:dyDescent="0.4">
      <c r="A4" s="75" t="s">
        <v>192</v>
      </c>
      <c r="B4" s="201" t="s">
        <v>193</v>
      </c>
      <c r="C4" s="201" t="s">
        <v>194</v>
      </c>
      <c r="D4" s="68" t="s">
        <v>481</v>
      </c>
      <c r="E4" s="76" t="s">
        <v>482</v>
      </c>
      <c r="F4" s="76" t="s">
        <v>483</v>
      </c>
      <c r="G4" s="76" t="s">
        <v>484</v>
      </c>
      <c r="H4" s="76" t="s">
        <v>485</v>
      </c>
      <c r="I4" s="76" t="s">
        <v>486</v>
      </c>
      <c r="J4" s="76" t="s">
        <v>136</v>
      </c>
    </row>
    <row r="5" spans="1:10" ht="20.25" customHeight="1" x14ac:dyDescent="0.35">
      <c r="A5" s="240" t="s">
        <v>241</v>
      </c>
      <c r="B5" s="241" t="s">
        <v>251</v>
      </c>
      <c r="C5" s="241" t="s">
        <v>154</v>
      </c>
      <c r="D5" s="248">
        <v>10</v>
      </c>
      <c r="E5" s="249">
        <v>0</v>
      </c>
      <c r="F5" s="250">
        <v>0</v>
      </c>
      <c r="G5" s="250">
        <v>0</v>
      </c>
      <c r="H5" s="250">
        <v>0</v>
      </c>
      <c r="I5" s="251">
        <v>1</v>
      </c>
      <c r="J5" s="251">
        <v>0</v>
      </c>
    </row>
    <row r="6" spans="1:10" ht="20.25" customHeight="1" x14ac:dyDescent="0.35">
      <c r="A6" s="240" t="s">
        <v>264</v>
      </c>
      <c r="B6" s="241" t="s">
        <v>274</v>
      </c>
      <c r="C6" s="241" t="s">
        <v>154</v>
      </c>
      <c r="D6" s="248">
        <v>6</v>
      </c>
      <c r="E6" s="249">
        <v>0</v>
      </c>
      <c r="F6" s="250">
        <v>0</v>
      </c>
      <c r="G6" s="250">
        <v>0</v>
      </c>
      <c r="H6" s="250">
        <v>0</v>
      </c>
      <c r="I6" s="251">
        <v>6</v>
      </c>
      <c r="J6" s="251">
        <v>0</v>
      </c>
    </row>
    <row r="7" spans="1:10" ht="20.25" customHeight="1" x14ac:dyDescent="0.35">
      <c r="A7" s="240" t="s">
        <v>281</v>
      </c>
      <c r="B7" s="241" t="s">
        <v>284</v>
      </c>
      <c r="C7" s="241" t="s">
        <v>154</v>
      </c>
      <c r="D7" s="248">
        <v>9</v>
      </c>
      <c r="E7" s="249">
        <v>0</v>
      </c>
      <c r="F7" s="250">
        <v>0</v>
      </c>
      <c r="G7" s="250">
        <v>0</v>
      </c>
      <c r="H7" s="250">
        <v>0</v>
      </c>
      <c r="I7" s="251">
        <v>9</v>
      </c>
      <c r="J7" s="251">
        <v>0</v>
      </c>
    </row>
    <row r="8" spans="1:10" ht="20.25" customHeight="1" x14ac:dyDescent="0.35">
      <c r="A8" s="240" t="s">
        <v>287</v>
      </c>
      <c r="B8" s="241" t="s">
        <v>288</v>
      </c>
      <c r="C8" s="241" t="s">
        <v>154</v>
      </c>
      <c r="D8" s="248">
        <v>9</v>
      </c>
      <c r="E8" s="249">
        <v>0</v>
      </c>
      <c r="F8" s="250">
        <v>0</v>
      </c>
      <c r="G8" s="250">
        <v>0</v>
      </c>
      <c r="H8" s="250">
        <v>0</v>
      </c>
      <c r="I8" s="251">
        <v>9</v>
      </c>
      <c r="J8" s="251">
        <v>0</v>
      </c>
    </row>
    <row r="9" spans="1:10" ht="20.25" customHeight="1" x14ac:dyDescent="0.35">
      <c r="A9" s="240" t="s">
        <v>309</v>
      </c>
      <c r="B9" s="241" t="s">
        <v>311</v>
      </c>
      <c r="C9" s="241" t="s">
        <v>154</v>
      </c>
      <c r="D9" s="248">
        <v>3</v>
      </c>
      <c r="E9" s="249">
        <v>0</v>
      </c>
      <c r="F9" s="250">
        <v>0</v>
      </c>
      <c r="G9" s="250">
        <v>0</v>
      </c>
      <c r="H9" s="250">
        <v>0</v>
      </c>
      <c r="I9" s="251">
        <v>3</v>
      </c>
      <c r="J9" s="251">
        <v>0</v>
      </c>
    </row>
    <row r="10" spans="1:10" ht="20.25" customHeight="1" x14ac:dyDescent="0.35">
      <c r="A10" s="240" t="s">
        <v>328</v>
      </c>
      <c r="B10" s="241" t="s">
        <v>330</v>
      </c>
      <c r="C10" s="241" t="s">
        <v>154</v>
      </c>
      <c r="D10" s="248">
        <v>7</v>
      </c>
      <c r="E10" s="249">
        <v>0</v>
      </c>
      <c r="F10" s="250">
        <v>0</v>
      </c>
      <c r="G10" s="250">
        <v>5</v>
      </c>
      <c r="H10" s="250">
        <v>4</v>
      </c>
      <c r="I10" s="251">
        <v>1</v>
      </c>
      <c r="J10" s="251">
        <v>0</v>
      </c>
    </row>
    <row r="11" spans="1:10" ht="20.25" customHeight="1" x14ac:dyDescent="0.35">
      <c r="A11" s="240" t="s">
        <v>328</v>
      </c>
      <c r="B11" s="241" t="s">
        <v>334</v>
      </c>
      <c r="C11" s="241" t="s">
        <v>154</v>
      </c>
      <c r="D11" s="248">
        <v>11</v>
      </c>
      <c r="E11" s="249">
        <v>0</v>
      </c>
      <c r="F11" s="250">
        <v>0</v>
      </c>
      <c r="G11" s="250">
        <v>2</v>
      </c>
      <c r="H11" s="250">
        <v>9</v>
      </c>
      <c r="I11" s="251">
        <v>0</v>
      </c>
      <c r="J11" s="251">
        <v>0</v>
      </c>
    </row>
    <row r="12" spans="1:10" ht="20.25" customHeight="1" x14ac:dyDescent="0.35">
      <c r="A12" s="240" t="s">
        <v>336</v>
      </c>
      <c r="B12" s="241" t="s">
        <v>337</v>
      </c>
      <c r="C12" s="241" t="s">
        <v>154</v>
      </c>
      <c r="D12" s="248">
        <v>3</v>
      </c>
      <c r="E12" s="249">
        <v>0</v>
      </c>
      <c r="F12" s="250">
        <v>0</v>
      </c>
      <c r="G12" s="250">
        <v>0</v>
      </c>
      <c r="H12" s="250">
        <v>0</v>
      </c>
      <c r="I12" s="251">
        <v>0</v>
      </c>
      <c r="J12" s="251">
        <v>3</v>
      </c>
    </row>
    <row r="13" spans="1:10" ht="20.25" customHeight="1" x14ac:dyDescent="0.35">
      <c r="A13" s="240" t="s">
        <v>336</v>
      </c>
      <c r="B13" s="241" t="s">
        <v>341</v>
      </c>
      <c r="C13" s="241" t="s">
        <v>155</v>
      </c>
      <c r="D13" s="248">
        <v>11</v>
      </c>
      <c r="E13" s="249">
        <v>0</v>
      </c>
      <c r="F13" s="250">
        <v>0</v>
      </c>
      <c r="G13" s="250">
        <v>0</v>
      </c>
      <c r="H13" s="250">
        <v>0</v>
      </c>
      <c r="I13" s="251">
        <v>11</v>
      </c>
      <c r="J13" s="251">
        <v>0</v>
      </c>
    </row>
    <row r="14" spans="1:10" ht="20.25" customHeight="1" x14ac:dyDescent="0.35">
      <c r="A14" s="240" t="s">
        <v>336</v>
      </c>
      <c r="B14" s="241" t="s">
        <v>348</v>
      </c>
      <c r="C14" s="241" t="s">
        <v>154</v>
      </c>
      <c r="D14" s="248">
        <v>4</v>
      </c>
      <c r="E14" s="249">
        <v>0</v>
      </c>
      <c r="F14" s="250">
        <v>4</v>
      </c>
      <c r="G14" s="250">
        <v>0</v>
      </c>
      <c r="H14" s="250">
        <v>0</v>
      </c>
      <c r="I14" s="251">
        <v>4</v>
      </c>
      <c r="J14" s="251">
        <v>0</v>
      </c>
    </row>
    <row r="15" spans="1:10" ht="20.25" customHeight="1" x14ac:dyDescent="0.35">
      <c r="A15" s="240" t="s">
        <v>382</v>
      </c>
      <c r="B15" s="241" t="s">
        <v>387</v>
      </c>
      <c r="C15" s="241" t="s">
        <v>154</v>
      </c>
      <c r="D15" s="248">
        <v>1</v>
      </c>
      <c r="E15" s="249">
        <v>0</v>
      </c>
      <c r="F15" s="250">
        <v>0</v>
      </c>
      <c r="G15" s="250">
        <v>0</v>
      </c>
      <c r="H15" s="250">
        <v>0</v>
      </c>
      <c r="I15" s="251">
        <v>1</v>
      </c>
      <c r="J15" s="251">
        <v>0</v>
      </c>
    </row>
    <row r="16" spans="1:10" ht="20.25" customHeight="1" x14ac:dyDescent="0.35">
      <c r="A16" s="240" t="s">
        <v>382</v>
      </c>
      <c r="B16" s="241" t="s">
        <v>393</v>
      </c>
      <c r="C16" s="241" t="s">
        <v>156</v>
      </c>
      <c r="D16" s="248">
        <v>5</v>
      </c>
      <c r="E16" s="249">
        <v>0</v>
      </c>
      <c r="F16" s="250">
        <v>0</v>
      </c>
      <c r="G16" s="250">
        <v>0</v>
      </c>
      <c r="H16" s="250">
        <v>0</v>
      </c>
      <c r="I16" s="251">
        <v>5</v>
      </c>
      <c r="J16" s="251">
        <v>0</v>
      </c>
    </row>
    <row r="17" spans="1:10" ht="20.25" customHeight="1" x14ac:dyDescent="0.35">
      <c r="A17" s="240" t="s">
        <v>382</v>
      </c>
      <c r="B17" s="241" t="s">
        <v>394</v>
      </c>
      <c r="C17" s="241" t="s">
        <v>154</v>
      </c>
      <c r="D17" s="248">
        <v>12</v>
      </c>
      <c r="E17" s="249">
        <v>0</v>
      </c>
      <c r="F17" s="250">
        <v>0</v>
      </c>
      <c r="G17" s="250">
        <v>0</v>
      </c>
      <c r="H17" s="250">
        <v>0</v>
      </c>
      <c r="I17" s="251">
        <v>12</v>
      </c>
      <c r="J17" s="251">
        <v>0</v>
      </c>
    </row>
    <row r="18" spans="1:10" ht="20.25" customHeight="1" x14ac:dyDescent="0.35">
      <c r="A18" s="240" t="s">
        <v>382</v>
      </c>
      <c r="B18" s="241" t="s">
        <v>398</v>
      </c>
      <c r="C18" s="241" t="s">
        <v>154</v>
      </c>
      <c r="D18" s="248">
        <v>24</v>
      </c>
      <c r="E18" s="249">
        <v>0</v>
      </c>
      <c r="F18" s="250">
        <v>0</v>
      </c>
      <c r="G18" s="250">
        <v>0</v>
      </c>
      <c r="H18" s="250">
        <v>0</v>
      </c>
      <c r="I18" s="251">
        <v>24</v>
      </c>
      <c r="J18" s="251">
        <v>0</v>
      </c>
    </row>
    <row r="19" spans="1:10" ht="20.25" customHeight="1" x14ac:dyDescent="0.35">
      <c r="A19" s="240" t="s">
        <v>457</v>
      </c>
      <c r="B19" s="241" t="s">
        <v>458</v>
      </c>
      <c r="C19" s="241" t="s">
        <v>156</v>
      </c>
      <c r="D19" s="248">
        <v>1</v>
      </c>
      <c r="E19" s="249">
        <v>0</v>
      </c>
      <c r="F19" s="250">
        <v>0</v>
      </c>
      <c r="G19" s="250">
        <v>0</v>
      </c>
      <c r="H19" s="250">
        <v>0</v>
      </c>
      <c r="I19" s="251">
        <v>1</v>
      </c>
      <c r="J19" s="251">
        <v>0</v>
      </c>
    </row>
    <row r="20" spans="1:10" ht="20.25" customHeight="1" x14ac:dyDescent="0.35">
      <c r="A20" s="240" t="s">
        <v>472</v>
      </c>
      <c r="B20" s="241" t="s">
        <v>474</v>
      </c>
      <c r="C20" s="241" t="s">
        <v>154</v>
      </c>
      <c r="D20" s="248">
        <v>15</v>
      </c>
      <c r="E20" s="249">
        <v>0</v>
      </c>
      <c r="F20" s="250">
        <v>7</v>
      </c>
      <c r="G20" s="250">
        <v>0</v>
      </c>
      <c r="H20" s="250">
        <v>0</v>
      </c>
      <c r="I20" s="251">
        <v>8</v>
      </c>
      <c r="J20" s="251">
        <v>0</v>
      </c>
    </row>
    <row r="21" spans="1:10" ht="25.5" customHeight="1" x14ac:dyDescent="0.35">
      <c r="A21" s="71"/>
      <c r="B21" s="72" t="s">
        <v>487</v>
      </c>
      <c r="C21" s="72"/>
      <c r="D21" s="77">
        <f t="shared" ref="D21:J21" si="0">SUM(D5:D20)</f>
        <v>131</v>
      </c>
      <c r="E21" s="77">
        <f t="shared" si="0"/>
        <v>0</v>
      </c>
      <c r="F21" s="77">
        <f t="shared" si="0"/>
        <v>11</v>
      </c>
      <c r="G21" s="77">
        <f t="shared" si="0"/>
        <v>7</v>
      </c>
      <c r="H21" s="77">
        <f t="shared" si="0"/>
        <v>13</v>
      </c>
      <c r="I21" s="77">
        <f t="shared" si="0"/>
        <v>95</v>
      </c>
      <c r="J21" s="77">
        <f t="shared" si="0"/>
        <v>3</v>
      </c>
    </row>
    <row r="23" spans="1:10" x14ac:dyDescent="0.35">
      <c r="A23" s="231" t="s">
        <v>183</v>
      </c>
      <c r="B23" s="231"/>
      <c r="C23" s="231"/>
    </row>
    <row r="24" spans="1:10" x14ac:dyDescent="0.35">
      <c r="A24" s="166" t="s">
        <v>114</v>
      </c>
    </row>
  </sheetData>
  <mergeCells count="3">
    <mergeCell ref="A3:D3"/>
    <mergeCell ref="E3:J3"/>
    <mergeCell ref="A2:B2"/>
  </mergeCells>
  <conditionalFormatting sqref="A5:J20">
    <cfRule type="expression" dxfId="11" priority="1">
      <formula>MOD(ROW(),2)=0</formula>
    </cfRule>
  </conditionalFormatting>
  <hyperlinks>
    <hyperlink ref="A2:B2" location="TOC!A1" display="Return to Table of Contents" xr:uid="{00000000-0004-0000-0D00-000000000000}"/>
  </hyperlinks>
  <pageMargins left="0.25" right="0.25" top="0.75" bottom="0.75" header="0.3" footer="0.3"/>
  <pageSetup scale="80" fitToHeight="0" orientation="landscape" r:id="rId1"/>
  <headerFooter>
    <oddHeader>&amp;L&amp;"Arial,Bold"2022-23 &amp;"Arial,Bold Italic"Survey of Allied Dental Education&amp;"Arial,Bold"
Report 2 - Dental Assisting  Education Programs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M241"/>
  <sheetViews>
    <sheetView zoomScaleNormal="100" workbookViewId="0">
      <pane xSplit="2" ySplit="4" topLeftCell="C5" activePane="bottomRight" state="frozen"/>
      <selection pane="topRight" activeCell="C1" sqref="C1"/>
      <selection pane="bottomLeft" activeCell="A5" sqref="A5"/>
      <selection pane="bottomRight" sqref="A1:B1"/>
    </sheetView>
  </sheetViews>
  <sheetFormatPr defaultColWidth="9.265625" defaultRowHeight="12.75" x14ac:dyDescent="0.35"/>
  <cols>
    <col min="1" max="1" width="9.265625" style="67" customWidth="1"/>
    <col min="2" max="2" width="71" style="67" customWidth="1"/>
    <col min="3" max="3" width="21.73046875" style="67" customWidth="1"/>
    <col min="4" max="4" width="23" style="67" customWidth="1"/>
    <col min="5" max="5" width="15.73046875" style="67" bestFit="1" customWidth="1"/>
    <col min="6" max="6" width="14.265625" style="67" customWidth="1"/>
    <col min="7" max="7" width="13.59765625" style="67" customWidth="1"/>
    <col min="8" max="8" width="13.73046875" style="67" customWidth="1"/>
    <col min="9" max="9" width="12.73046875" style="67" customWidth="1"/>
    <col min="10" max="10" width="33.73046875" style="67" customWidth="1"/>
    <col min="11" max="13" width="15.265625" style="67" bestFit="1" customWidth="1"/>
    <col min="14" max="16384" width="9.265625" style="67"/>
  </cols>
  <sheetData>
    <row r="1" spans="1:13" ht="39.75" customHeight="1" x14ac:dyDescent="0.35">
      <c r="A1" s="327" t="s">
        <v>728</v>
      </c>
      <c r="B1" s="327"/>
    </row>
    <row r="2" spans="1:13" ht="21" customHeight="1" x14ac:dyDescent="0.35">
      <c r="A2" s="325" t="s">
        <v>46</v>
      </c>
      <c r="B2" s="325"/>
      <c r="C2" s="237"/>
    </row>
    <row r="3" spans="1:13" ht="29.25" customHeight="1" x14ac:dyDescent="0.35">
      <c r="A3" s="78"/>
      <c r="B3" s="78"/>
      <c r="C3" s="78"/>
      <c r="D3" s="79"/>
      <c r="E3" s="79"/>
      <c r="F3" s="79"/>
      <c r="G3" s="79"/>
      <c r="H3" s="79"/>
      <c r="I3" s="79"/>
      <c r="J3" s="79"/>
      <c r="K3" s="323" t="s">
        <v>488</v>
      </c>
      <c r="L3" s="324"/>
      <c r="M3" s="324"/>
    </row>
    <row r="4" spans="1:13" ht="49.5" customHeight="1" x14ac:dyDescent="0.4">
      <c r="A4" s="70" t="s">
        <v>192</v>
      </c>
      <c r="B4" s="70" t="s">
        <v>193</v>
      </c>
      <c r="C4" s="70" t="s">
        <v>194</v>
      </c>
      <c r="D4" s="80" t="s">
        <v>489</v>
      </c>
      <c r="E4" s="81" t="s">
        <v>490</v>
      </c>
      <c r="F4" s="81" t="s">
        <v>491</v>
      </c>
      <c r="G4" s="81" t="s">
        <v>492</v>
      </c>
      <c r="H4" s="81" t="s">
        <v>493</v>
      </c>
      <c r="I4" s="81" t="s">
        <v>494</v>
      </c>
      <c r="J4" s="81" t="s">
        <v>495</v>
      </c>
      <c r="K4" s="82" t="s">
        <v>496</v>
      </c>
      <c r="L4" s="82" t="s">
        <v>497</v>
      </c>
      <c r="M4" s="83" t="s">
        <v>498</v>
      </c>
    </row>
    <row r="5" spans="1:13" ht="20.25" customHeight="1" x14ac:dyDescent="0.35">
      <c r="A5" s="240" t="s">
        <v>200</v>
      </c>
      <c r="B5" s="241" t="s">
        <v>201</v>
      </c>
      <c r="C5" s="241" t="s">
        <v>154</v>
      </c>
      <c r="D5" s="252" t="s">
        <v>499</v>
      </c>
      <c r="E5" s="252" t="s">
        <v>500</v>
      </c>
      <c r="F5" s="243">
        <v>15</v>
      </c>
      <c r="G5" s="243">
        <v>2</v>
      </c>
      <c r="H5" s="243">
        <v>1</v>
      </c>
      <c r="I5" s="243">
        <v>0</v>
      </c>
      <c r="J5" s="252" t="s">
        <v>180</v>
      </c>
      <c r="K5" s="253">
        <v>11786</v>
      </c>
      <c r="L5" s="253">
        <v>11786</v>
      </c>
      <c r="M5" s="254">
        <v>20298</v>
      </c>
    </row>
    <row r="6" spans="1:13" ht="20.25" customHeight="1" x14ac:dyDescent="0.35">
      <c r="A6" s="240" t="s">
        <v>200</v>
      </c>
      <c r="B6" s="241" t="s">
        <v>203</v>
      </c>
      <c r="C6" s="241" t="s">
        <v>154</v>
      </c>
      <c r="D6" s="252" t="s">
        <v>499</v>
      </c>
      <c r="E6" s="252" t="s">
        <v>500</v>
      </c>
      <c r="F6" s="243">
        <v>15</v>
      </c>
      <c r="G6" s="243">
        <v>2</v>
      </c>
      <c r="H6" s="243">
        <v>1</v>
      </c>
      <c r="I6" s="243">
        <v>0</v>
      </c>
      <c r="J6" s="252" t="s">
        <v>180</v>
      </c>
      <c r="K6" s="255">
        <v>11321</v>
      </c>
      <c r="L6" s="255">
        <v>11321</v>
      </c>
      <c r="M6" s="256">
        <v>21575</v>
      </c>
    </row>
    <row r="7" spans="1:13" ht="20.25" customHeight="1" x14ac:dyDescent="0.35">
      <c r="A7" s="240" t="s">
        <v>200</v>
      </c>
      <c r="B7" s="241" t="s">
        <v>204</v>
      </c>
      <c r="C7" s="241" t="s">
        <v>154</v>
      </c>
      <c r="D7" s="252" t="s">
        <v>499</v>
      </c>
      <c r="E7" s="252" t="s">
        <v>500</v>
      </c>
      <c r="F7" s="243">
        <v>16</v>
      </c>
      <c r="G7" s="243">
        <v>2</v>
      </c>
      <c r="H7" s="243">
        <v>1</v>
      </c>
      <c r="I7" s="243">
        <v>0</v>
      </c>
      <c r="J7" s="252" t="s">
        <v>180</v>
      </c>
      <c r="K7" s="255">
        <v>4567</v>
      </c>
      <c r="L7" s="255">
        <v>8317</v>
      </c>
      <c r="M7" s="256">
        <v>8317</v>
      </c>
    </row>
    <row r="8" spans="1:13" ht="20.25" customHeight="1" x14ac:dyDescent="0.35">
      <c r="A8" s="240" t="s">
        <v>200</v>
      </c>
      <c r="B8" s="241" t="s">
        <v>205</v>
      </c>
      <c r="C8" s="241" t="s">
        <v>154</v>
      </c>
      <c r="D8" s="252" t="s">
        <v>499</v>
      </c>
      <c r="E8" s="252" t="s">
        <v>500</v>
      </c>
      <c r="F8" s="243">
        <v>15</v>
      </c>
      <c r="G8" s="243">
        <v>2</v>
      </c>
      <c r="H8" s="243">
        <v>1</v>
      </c>
      <c r="I8" s="243">
        <v>0</v>
      </c>
      <c r="J8" s="252" t="s">
        <v>180</v>
      </c>
      <c r="K8" s="255">
        <v>6717</v>
      </c>
      <c r="L8" s="255">
        <v>6717</v>
      </c>
      <c r="M8" s="256">
        <v>12891</v>
      </c>
    </row>
    <row r="9" spans="1:13" ht="20.25" customHeight="1" x14ac:dyDescent="0.35">
      <c r="A9" s="240" t="s">
        <v>200</v>
      </c>
      <c r="B9" s="241" t="s">
        <v>206</v>
      </c>
      <c r="C9" s="241" t="s">
        <v>154</v>
      </c>
      <c r="D9" s="252" t="s">
        <v>499</v>
      </c>
      <c r="E9" s="252" t="s">
        <v>500</v>
      </c>
      <c r="F9" s="243">
        <v>16</v>
      </c>
      <c r="G9" s="243">
        <v>3</v>
      </c>
      <c r="H9" s="243">
        <v>1</v>
      </c>
      <c r="I9" s="243">
        <v>0</v>
      </c>
      <c r="J9" s="252" t="s">
        <v>180</v>
      </c>
      <c r="K9" s="255">
        <v>7435</v>
      </c>
      <c r="L9" s="255">
        <v>7435</v>
      </c>
      <c r="M9" s="256">
        <v>13735</v>
      </c>
    </row>
    <row r="10" spans="1:13" ht="20.25" customHeight="1" x14ac:dyDescent="0.35">
      <c r="A10" s="240" t="s">
        <v>207</v>
      </c>
      <c r="B10" s="241" t="s">
        <v>208</v>
      </c>
      <c r="C10" s="241" t="s">
        <v>154</v>
      </c>
      <c r="D10" s="252" t="s">
        <v>499</v>
      </c>
      <c r="E10" s="252" t="s">
        <v>500</v>
      </c>
      <c r="F10" s="243">
        <v>15</v>
      </c>
      <c r="G10" s="243">
        <v>2</v>
      </c>
      <c r="H10" s="243">
        <v>1</v>
      </c>
      <c r="I10" s="243">
        <v>0</v>
      </c>
      <c r="J10" s="252" t="s">
        <v>180</v>
      </c>
      <c r="K10" s="255">
        <v>10366</v>
      </c>
      <c r="L10" s="255">
        <v>27912</v>
      </c>
      <c r="M10" s="256">
        <v>27912</v>
      </c>
    </row>
    <row r="11" spans="1:13" ht="20.25" customHeight="1" x14ac:dyDescent="0.35">
      <c r="A11" s="240" t="s">
        <v>209</v>
      </c>
      <c r="B11" s="241" t="s">
        <v>210</v>
      </c>
      <c r="C11" s="241" t="s">
        <v>154</v>
      </c>
      <c r="D11" s="252" t="s">
        <v>499</v>
      </c>
      <c r="E11" s="252" t="s">
        <v>500</v>
      </c>
      <c r="F11" s="243">
        <v>17</v>
      </c>
      <c r="G11" s="243">
        <v>2</v>
      </c>
      <c r="H11" s="243">
        <v>1</v>
      </c>
      <c r="I11" s="243">
        <v>0</v>
      </c>
      <c r="J11" s="252" t="s">
        <v>181</v>
      </c>
      <c r="K11" s="255">
        <v>4530</v>
      </c>
      <c r="L11" s="255">
        <v>15366</v>
      </c>
      <c r="M11" s="256">
        <v>15366</v>
      </c>
    </row>
    <row r="12" spans="1:13" ht="20.25" customHeight="1" x14ac:dyDescent="0.35">
      <c r="A12" s="240" t="s">
        <v>209</v>
      </c>
      <c r="B12" s="241" t="s">
        <v>211</v>
      </c>
      <c r="C12" s="241" t="s">
        <v>154</v>
      </c>
      <c r="D12" s="252" t="s">
        <v>499</v>
      </c>
      <c r="E12" s="252" t="s">
        <v>500</v>
      </c>
      <c r="F12" s="243">
        <v>16</v>
      </c>
      <c r="G12" s="243">
        <v>2</v>
      </c>
      <c r="H12" s="243">
        <v>0</v>
      </c>
      <c r="I12" s="243">
        <v>0</v>
      </c>
      <c r="J12" s="252" t="s">
        <v>180</v>
      </c>
      <c r="K12" s="255">
        <v>7727</v>
      </c>
      <c r="L12" s="255">
        <v>7727</v>
      </c>
      <c r="M12" s="256">
        <v>14371</v>
      </c>
    </row>
    <row r="13" spans="1:13" ht="20.25" customHeight="1" x14ac:dyDescent="0.35">
      <c r="A13" s="240" t="s">
        <v>212</v>
      </c>
      <c r="B13" s="241" t="s">
        <v>213</v>
      </c>
      <c r="C13" s="241" t="s">
        <v>154</v>
      </c>
      <c r="D13" s="252" t="s">
        <v>499</v>
      </c>
      <c r="E13" s="252" t="s">
        <v>500</v>
      </c>
      <c r="F13" s="243">
        <v>16</v>
      </c>
      <c r="G13" s="243">
        <v>2</v>
      </c>
      <c r="H13" s="243">
        <v>1</v>
      </c>
      <c r="I13" s="243">
        <v>0</v>
      </c>
      <c r="J13" s="252" t="s">
        <v>180</v>
      </c>
      <c r="K13" s="255">
        <v>6109</v>
      </c>
      <c r="L13" s="255">
        <v>6509</v>
      </c>
      <c r="M13" s="256">
        <v>6509</v>
      </c>
    </row>
    <row r="14" spans="1:13" ht="20.25" customHeight="1" x14ac:dyDescent="0.35">
      <c r="A14" s="240" t="s">
        <v>212</v>
      </c>
      <c r="B14" s="241" t="s">
        <v>214</v>
      </c>
      <c r="C14" s="241" t="s">
        <v>154</v>
      </c>
      <c r="D14" s="252" t="s">
        <v>499</v>
      </c>
      <c r="E14" s="252" t="s">
        <v>500</v>
      </c>
      <c r="F14" s="243">
        <v>16</v>
      </c>
      <c r="G14" s="243">
        <v>2</v>
      </c>
      <c r="H14" s="243">
        <v>0</v>
      </c>
      <c r="I14" s="243">
        <v>0</v>
      </c>
      <c r="J14" s="252" t="s">
        <v>180</v>
      </c>
      <c r="K14" s="255">
        <v>9280</v>
      </c>
      <c r="L14" s="255">
        <v>9280</v>
      </c>
      <c r="M14" s="256">
        <v>11475</v>
      </c>
    </row>
    <row r="15" spans="1:13" ht="20.25" customHeight="1" x14ac:dyDescent="0.35">
      <c r="A15" s="240" t="s">
        <v>215</v>
      </c>
      <c r="B15" s="241" t="s">
        <v>216</v>
      </c>
      <c r="C15" s="241" t="s">
        <v>154</v>
      </c>
      <c r="D15" s="252" t="s">
        <v>499</v>
      </c>
      <c r="E15" s="252" t="s">
        <v>500</v>
      </c>
      <c r="F15" s="243">
        <v>18</v>
      </c>
      <c r="G15" s="243">
        <v>2</v>
      </c>
      <c r="H15" s="243">
        <v>0</v>
      </c>
      <c r="I15" s="243">
        <v>0</v>
      </c>
      <c r="J15" s="252" t="s">
        <v>180</v>
      </c>
      <c r="K15" s="255">
        <v>4839</v>
      </c>
      <c r="L15" s="255">
        <v>4839</v>
      </c>
      <c r="M15" s="256">
        <v>11751</v>
      </c>
    </row>
    <row r="16" spans="1:13" ht="20.25" customHeight="1" x14ac:dyDescent="0.35">
      <c r="A16" s="240" t="s">
        <v>215</v>
      </c>
      <c r="B16" s="241" t="s">
        <v>217</v>
      </c>
      <c r="C16" s="241" t="s">
        <v>154</v>
      </c>
      <c r="D16" s="252" t="s">
        <v>499</v>
      </c>
      <c r="E16" s="252" t="s">
        <v>500</v>
      </c>
      <c r="F16" s="243">
        <v>18</v>
      </c>
      <c r="G16" s="243">
        <v>2</v>
      </c>
      <c r="H16" s="243">
        <v>0</v>
      </c>
      <c r="I16" s="243">
        <v>0</v>
      </c>
      <c r="J16" s="252" t="s">
        <v>180</v>
      </c>
      <c r="K16" s="255">
        <v>2023</v>
      </c>
      <c r="L16" s="255">
        <v>9019</v>
      </c>
      <c r="M16" s="256">
        <v>9019</v>
      </c>
    </row>
    <row r="17" spans="1:13" ht="20.25" customHeight="1" x14ac:dyDescent="0.35">
      <c r="A17" s="240" t="s">
        <v>215</v>
      </c>
      <c r="B17" s="241" t="s">
        <v>218</v>
      </c>
      <c r="C17" s="241" t="s">
        <v>154</v>
      </c>
      <c r="D17" s="252" t="s">
        <v>499</v>
      </c>
      <c r="E17" s="252" t="s">
        <v>501</v>
      </c>
      <c r="F17" s="243">
        <v>8</v>
      </c>
      <c r="G17" s="243">
        <v>4</v>
      </c>
      <c r="H17" s="243">
        <v>0</v>
      </c>
      <c r="I17" s="243">
        <v>1</v>
      </c>
      <c r="J17" s="252" t="s">
        <v>180</v>
      </c>
      <c r="K17" s="255">
        <v>2699</v>
      </c>
      <c r="L17" s="255">
        <v>2699</v>
      </c>
      <c r="M17" s="256">
        <v>11897</v>
      </c>
    </row>
    <row r="18" spans="1:13" ht="20.25" customHeight="1" x14ac:dyDescent="0.35">
      <c r="A18" s="240" t="s">
        <v>215</v>
      </c>
      <c r="B18" s="241" t="s">
        <v>219</v>
      </c>
      <c r="C18" s="241" t="s">
        <v>154</v>
      </c>
      <c r="D18" s="252" t="s">
        <v>499</v>
      </c>
      <c r="E18" s="252" t="s">
        <v>500</v>
      </c>
      <c r="F18" s="243">
        <v>18</v>
      </c>
      <c r="G18" s="243">
        <v>2</v>
      </c>
      <c r="H18" s="243">
        <v>0</v>
      </c>
      <c r="I18" s="243">
        <v>1</v>
      </c>
      <c r="J18" s="252" t="s">
        <v>180</v>
      </c>
      <c r="K18" s="255">
        <v>1580</v>
      </c>
      <c r="L18" s="255">
        <v>3121</v>
      </c>
      <c r="M18" s="256">
        <v>12195</v>
      </c>
    </row>
    <row r="19" spans="1:13" ht="20.25" customHeight="1" x14ac:dyDescent="0.35">
      <c r="A19" s="240" t="s">
        <v>215</v>
      </c>
      <c r="B19" s="241" t="s">
        <v>220</v>
      </c>
      <c r="C19" s="241" t="s">
        <v>154</v>
      </c>
      <c r="D19" s="252" t="s">
        <v>499</v>
      </c>
      <c r="E19" s="252" t="s">
        <v>500</v>
      </c>
      <c r="F19" s="243">
        <v>17</v>
      </c>
      <c r="G19" s="243">
        <v>2</v>
      </c>
      <c r="H19" s="243">
        <v>0</v>
      </c>
      <c r="I19" s="243">
        <v>0</v>
      </c>
      <c r="J19" s="252" t="s">
        <v>180</v>
      </c>
      <c r="K19" s="255">
        <v>5820</v>
      </c>
      <c r="L19" s="255">
        <v>5820</v>
      </c>
      <c r="M19" s="256">
        <v>5820</v>
      </c>
    </row>
    <row r="20" spans="1:13" ht="20.25" customHeight="1" x14ac:dyDescent="0.35">
      <c r="A20" s="240" t="s">
        <v>215</v>
      </c>
      <c r="B20" s="241" t="s">
        <v>221</v>
      </c>
      <c r="C20" s="241" t="s">
        <v>154</v>
      </c>
      <c r="D20" s="252" t="s">
        <v>499</v>
      </c>
      <c r="E20" s="252" t="s">
        <v>500</v>
      </c>
      <c r="F20" s="243">
        <v>17</v>
      </c>
      <c r="G20" s="243">
        <v>2</v>
      </c>
      <c r="H20" s="243">
        <v>1</v>
      </c>
      <c r="I20" s="243">
        <v>1</v>
      </c>
      <c r="J20" s="252" t="s">
        <v>180</v>
      </c>
      <c r="K20" s="255">
        <v>2653</v>
      </c>
      <c r="L20" s="255">
        <v>2653</v>
      </c>
      <c r="M20" s="256">
        <v>2653</v>
      </c>
    </row>
    <row r="21" spans="1:13" ht="20.25" customHeight="1" x14ac:dyDescent="0.35">
      <c r="A21" s="240" t="s">
        <v>215</v>
      </c>
      <c r="B21" s="241" t="s">
        <v>222</v>
      </c>
      <c r="C21" s="241" t="s">
        <v>154</v>
      </c>
      <c r="D21" s="252" t="s">
        <v>499</v>
      </c>
      <c r="E21" s="252" t="s">
        <v>500</v>
      </c>
      <c r="F21" s="243">
        <v>16</v>
      </c>
      <c r="G21" s="243">
        <v>2</v>
      </c>
      <c r="H21" s="243">
        <v>0</v>
      </c>
      <c r="I21" s="243">
        <v>0</v>
      </c>
      <c r="J21" s="252" t="s">
        <v>180</v>
      </c>
      <c r="K21" s="255">
        <v>4483</v>
      </c>
      <c r="L21" s="255">
        <v>4483</v>
      </c>
      <c r="M21" s="256">
        <v>11121</v>
      </c>
    </row>
    <row r="22" spans="1:13" ht="20.25" customHeight="1" x14ac:dyDescent="0.35">
      <c r="A22" s="240" t="s">
        <v>215</v>
      </c>
      <c r="B22" s="241" t="s">
        <v>223</v>
      </c>
      <c r="C22" s="241" t="s">
        <v>154</v>
      </c>
      <c r="D22" s="252" t="s">
        <v>499</v>
      </c>
      <c r="E22" s="252" t="s">
        <v>500</v>
      </c>
      <c r="F22" s="243">
        <v>16</v>
      </c>
      <c r="G22" s="243">
        <v>2</v>
      </c>
      <c r="H22" s="243">
        <v>0</v>
      </c>
      <c r="I22" s="243">
        <v>0</v>
      </c>
      <c r="J22" s="252" t="s">
        <v>180</v>
      </c>
      <c r="K22" s="255">
        <v>4490</v>
      </c>
      <c r="L22" s="255">
        <v>4490</v>
      </c>
      <c r="M22" s="256">
        <v>15150</v>
      </c>
    </row>
    <row r="23" spans="1:13" ht="20.25" customHeight="1" x14ac:dyDescent="0.35">
      <c r="A23" s="240" t="s">
        <v>215</v>
      </c>
      <c r="B23" s="241" t="s">
        <v>224</v>
      </c>
      <c r="C23" s="241" t="s">
        <v>154</v>
      </c>
      <c r="D23" s="252" t="s">
        <v>499</v>
      </c>
      <c r="E23" s="252" t="s">
        <v>500</v>
      </c>
      <c r="F23" s="243">
        <v>16</v>
      </c>
      <c r="G23" s="243">
        <v>2</v>
      </c>
      <c r="H23" s="243">
        <v>0</v>
      </c>
      <c r="I23" s="243">
        <v>0</v>
      </c>
      <c r="J23" s="252" t="s">
        <v>180</v>
      </c>
      <c r="K23" s="255">
        <v>3254</v>
      </c>
      <c r="L23" s="255">
        <v>3254</v>
      </c>
      <c r="M23" s="256">
        <v>8091</v>
      </c>
    </row>
    <row r="24" spans="1:13" ht="20.25" customHeight="1" x14ac:dyDescent="0.35">
      <c r="A24" s="240" t="s">
        <v>215</v>
      </c>
      <c r="B24" s="241" t="s">
        <v>225</v>
      </c>
      <c r="C24" s="241" t="s">
        <v>154</v>
      </c>
      <c r="D24" s="252" t="s">
        <v>499</v>
      </c>
      <c r="E24" s="252" t="s">
        <v>500</v>
      </c>
      <c r="F24" s="243">
        <v>16</v>
      </c>
      <c r="G24" s="243">
        <v>2</v>
      </c>
      <c r="H24" s="243">
        <v>1</v>
      </c>
      <c r="I24" s="243">
        <v>1</v>
      </c>
      <c r="J24" s="252" t="s">
        <v>180</v>
      </c>
      <c r="K24" s="255">
        <v>3792</v>
      </c>
      <c r="L24" s="255">
        <v>3792</v>
      </c>
      <c r="M24" s="256">
        <v>16782</v>
      </c>
    </row>
    <row r="25" spans="1:13" ht="20.25" customHeight="1" x14ac:dyDescent="0.35">
      <c r="A25" s="240" t="s">
        <v>215</v>
      </c>
      <c r="B25" s="241" t="s">
        <v>226</v>
      </c>
      <c r="C25" s="241" t="s">
        <v>154</v>
      </c>
      <c r="D25" s="252" t="s">
        <v>499</v>
      </c>
      <c r="E25" s="252" t="s">
        <v>502</v>
      </c>
      <c r="F25" s="243">
        <v>12</v>
      </c>
      <c r="G25" s="243">
        <v>3</v>
      </c>
      <c r="H25" s="243">
        <v>0</v>
      </c>
      <c r="I25" s="243">
        <v>0</v>
      </c>
      <c r="J25" s="252" t="s">
        <v>180</v>
      </c>
      <c r="K25" s="257">
        <v>3500</v>
      </c>
      <c r="L25" s="255">
        <v>19500</v>
      </c>
      <c r="M25" s="256">
        <v>19500</v>
      </c>
    </row>
    <row r="26" spans="1:13" ht="20.25" customHeight="1" x14ac:dyDescent="0.35">
      <c r="A26" s="240" t="s">
        <v>215</v>
      </c>
      <c r="B26" s="241" t="s">
        <v>227</v>
      </c>
      <c r="C26" s="241" t="s">
        <v>154</v>
      </c>
      <c r="D26" s="252" t="s">
        <v>499</v>
      </c>
      <c r="E26" s="252" t="s">
        <v>500</v>
      </c>
      <c r="F26" s="243">
        <v>19</v>
      </c>
      <c r="G26" s="243">
        <v>2</v>
      </c>
      <c r="H26" s="243">
        <v>0</v>
      </c>
      <c r="I26" s="243">
        <v>0</v>
      </c>
      <c r="J26" s="252" t="s">
        <v>180</v>
      </c>
      <c r="K26" s="255">
        <v>3896</v>
      </c>
      <c r="L26" s="255">
        <v>3896</v>
      </c>
      <c r="M26" s="256">
        <v>3896</v>
      </c>
    </row>
    <row r="27" spans="1:13" ht="20.25" customHeight="1" x14ac:dyDescent="0.35">
      <c r="A27" s="240" t="s">
        <v>215</v>
      </c>
      <c r="B27" s="241" t="s">
        <v>228</v>
      </c>
      <c r="C27" s="241" t="s">
        <v>154</v>
      </c>
      <c r="D27" s="252" t="s">
        <v>499</v>
      </c>
      <c r="E27" s="252" t="s">
        <v>500</v>
      </c>
      <c r="F27" s="243">
        <v>16</v>
      </c>
      <c r="G27" s="243">
        <v>2</v>
      </c>
      <c r="H27" s="243">
        <v>0</v>
      </c>
      <c r="I27" s="243">
        <v>1</v>
      </c>
      <c r="J27" s="252" t="s">
        <v>180</v>
      </c>
      <c r="K27" s="255">
        <v>2325</v>
      </c>
      <c r="L27" s="255">
        <v>2325</v>
      </c>
      <c r="M27" s="256">
        <v>9931</v>
      </c>
    </row>
    <row r="28" spans="1:13" ht="20.25" customHeight="1" x14ac:dyDescent="0.35">
      <c r="A28" s="240" t="s">
        <v>215</v>
      </c>
      <c r="B28" s="241" t="s">
        <v>229</v>
      </c>
      <c r="C28" s="241" t="s">
        <v>154</v>
      </c>
      <c r="D28" s="252" t="s">
        <v>499</v>
      </c>
      <c r="E28" s="252" t="s">
        <v>500</v>
      </c>
      <c r="F28" s="243">
        <v>16</v>
      </c>
      <c r="G28" s="243">
        <v>2</v>
      </c>
      <c r="H28" s="243">
        <v>0</v>
      </c>
      <c r="I28" s="243">
        <v>1</v>
      </c>
      <c r="J28" s="252" t="s">
        <v>180</v>
      </c>
      <c r="K28" s="255">
        <v>2825</v>
      </c>
      <c r="L28" s="255">
        <v>2825</v>
      </c>
      <c r="M28" s="256">
        <v>6479</v>
      </c>
    </row>
    <row r="29" spans="1:13" ht="20.25" customHeight="1" x14ac:dyDescent="0.35">
      <c r="A29" s="240" t="s">
        <v>215</v>
      </c>
      <c r="B29" s="241" t="s">
        <v>230</v>
      </c>
      <c r="C29" s="241" t="s">
        <v>154</v>
      </c>
      <c r="D29" s="252" t="s">
        <v>499</v>
      </c>
      <c r="E29" s="252" t="s">
        <v>500</v>
      </c>
      <c r="F29" s="243">
        <v>16</v>
      </c>
      <c r="G29" s="243">
        <v>2</v>
      </c>
      <c r="H29" s="243">
        <v>1</v>
      </c>
      <c r="I29" s="243">
        <v>0</v>
      </c>
      <c r="J29" s="252" t="s">
        <v>180</v>
      </c>
      <c r="K29" s="255">
        <v>2948</v>
      </c>
      <c r="L29" s="255">
        <v>2948</v>
      </c>
      <c r="M29" s="256">
        <v>8800</v>
      </c>
    </row>
    <row r="30" spans="1:13" ht="20.25" customHeight="1" x14ac:dyDescent="0.35">
      <c r="A30" s="240" t="s">
        <v>215</v>
      </c>
      <c r="B30" s="241" t="s">
        <v>231</v>
      </c>
      <c r="C30" s="241" t="s">
        <v>154</v>
      </c>
      <c r="D30" s="252" t="s">
        <v>499</v>
      </c>
      <c r="E30" s="252" t="s">
        <v>500</v>
      </c>
      <c r="F30" s="243">
        <v>13</v>
      </c>
      <c r="G30" s="243">
        <v>2</v>
      </c>
      <c r="H30" s="243">
        <v>0</v>
      </c>
      <c r="I30" s="243">
        <v>0</v>
      </c>
      <c r="J30" s="252" t="s">
        <v>136</v>
      </c>
      <c r="K30" s="255">
        <v>3800</v>
      </c>
      <c r="L30" s="255">
        <v>3800</v>
      </c>
      <c r="M30" s="256">
        <v>3800</v>
      </c>
    </row>
    <row r="31" spans="1:13" ht="20.25" customHeight="1" x14ac:dyDescent="0.35">
      <c r="A31" s="240" t="s">
        <v>215</v>
      </c>
      <c r="B31" s="241" t="s">
        <v>232</v>
      </c>
      <c r="C31" s="241" t="s">
        <v>154</v>
      </c>
      <c r="D31" s="252" t="s">
        <v>499</v>
      </c>
      <c r="E31" s="252" t="s">
        <v>500</v>
      </c>
      <c r="F31" s="243">
        <v>16</v>
      </c>
      <c r="G31" s="243">
        <v>3</v>
      </c>
      <c r="H31" s="243">
        <v>0</v>
      </c>
      <c r="I31" s="243">
        <v>1</v>
      </c>
      <c r="J31" s="252" t="s">
        <v>180</v>
      </c>
      <c r="K31" s="255">
        <v>3687</v>
      </c>
      <c r="L31" s="255">
        <v>3687</v>
      </c>
      <c r="M31" s="256">
        <v>12715</v>
      </c>
    </row>
    <row r="32" spans="1:13" ht="20.25" customHeight="1" x14ac:dyDescent="0.35">
      <c r="A32" s="240" t="s">
        <v>215</v>
      </c>
      <c r="B32" s="241" t="s">
        <v>233</v>
      </c>
      <c r="C32" s="241" t="s">
        <v>154</v>
      </c>
      <c r="D32" s="252" t="s">
        <v>499</v>
      </c>
      <c r="E32" s="252" t="s">
        <v>500</v>
      </c>
      <c r="F32" s="243">
        <v>8</v>
      </c>
      <c r="G32" s="243">
        <v>6</v>
      </c>
      <c r="H32" s="243">
        <v>1</v>
      </c>
      <c r="I32" s="243">
        <v>0</v>
      </c>
      <c r="J32" s="252" t="s">
        <v>180</v>
      </c>
      <c r="K32" s="255">
        <v>4950</v>
      </c>
      <c r="L32" s="255">
        <v>4950</v>
      </c>
      <c r="M32" s="256">
        <v>7900</v>
      </c>
    </row>
    <row r="33" spans="1:13" ht="20.25" customHeight="1" x14ac:dyDescent="0.35">
      <c r="A33" s="240" t="s">
        <v>234</v>
      </c>
      <c r="B33" s="241" t="s">
        <v>235</v>
      </c>
      <c r="C33" s="241" t="s">
        <v>154</v>
      </c>
      <c r="D33" s="252" t="s">
        <v>499</v>
      </c>
      <c r="E33" s="252" t="s">
        <v>500</v>
      </c>
      <c r="F33" s="243">
        <v>15</v>
      </c>
      <c r="G33" s="243">
        <v>2</v>
      </c>
      <c r="H33" s="243">
        <v>1</v>
      </c>
      <c r="I33" s="243">
        <v>0</v>
      </c>
      <c r="J33" s="252" t="s">
        <v>180</v>
      </c>
      <c r="K33" s="255">
        <v>10270</v>
      </c>
      <c r="L33" s="255">
        <v>10270</v>
      </c>
      <c r="M33" s="256">
        <v>30370</v>
      </c>
    </row>
    <row r="34" spans="1:13" ht="20.25" customHeight="1" x14ac:dyDescent="0.35">
      <c r="A34" s="240" t="s">
        <v>234</v>
      </c>
      <c r="B34" s="241" t="s">
        <v>236</v>
      </c>
      <c r="C34" s="241" t="s">
        <v>154</v>
      </c>
      <c r="D34" s="252" t="s">
        <v>499</v>
      </c>
      <c r="E34" s="252" t="s">
        <v>502</v>
      </c>
      <c r="F34" s="243">
        <v>9</v>
      </c>
      <c r="G34" s="243">
        <v>4</v>
      </c>
      <c r="H34" s="243">
        <v>1</v>
      </c>
      <c r="I34" s="243">
        <v>0</v>
      </c>
      <c r="J34" s="252" t="s">
        <v>180</v>
      </c>
      <c r="K34" s="255">
        <v>15092</v>
      </c>
      <c r="L34" s="255">
        <v>15092</v>
      </c>
      <c r="M34" s="256">
        <v>27032</v>
      </c>
    </row>
    <row r="35" spans="1:13" ht="20.25" customHeight="1" x14ac:dyDescent="0.35">
      <c r="A35" s="240" t="s">
        <v>234</v>
      </c>
      <c r="B35" s="241" t="s">
        <v>237</v>
      </c>
      <c r="C35" s="241" t="s">
        <v>154</v>
      </c>
      <c r="D35" s="252" t="s">
        <v>499</v>
      </c>
      <c r="E35" s="252" t="s">
        <v>500</v>
      </c>
      <c r="F35" s="243">
        <v>15</v>
      </c>
      <c r="G35" s="243">
        <v>2</v>
      </c>
      <c r="H35" s="243">
        <v>1</v>
      </c>
      <c r="I35" s="243">
        <v>0</v>
      </c>
      <c r="J35" s="252" t="s">
        <v>180</v>
      </c>
      <c r="K35" s="255">
        <v>14390</v>
      </c>
      <c r="L35" s="255">
        <v>19473</v>
      </c>
      <c r="M35" s="256">
        <v>45941</v>
      </c>
    </row>
    <row r="36" spans="1:13" ht="20.25" customHeight="1" x14ac:dyDescent="0.35">
      <c r="A36" s="240" t="s">
        <v>238</v>
      </c>
      <c r="B36" s="241" t="s">
        <v>239</v>
      </c>
      <c r="C36" s="241" t="s">
        <v>154</v>
      </c>
      <c r="D36" s="252" t="s">
        <v>499</v>
      </c>
      <c r="E36" s="252" t="s">
        <v>500</v>
      </c>
      <c r="F36" s="243">
        <v>16</v>
      </c>
      <c r="G36" s="243">
        <v>2</v>
      </c>
      <c r="H36" s="243">
        <v>1</v>
      </c>
      <c r="I36" s="243">
        <v>0</v>
      </c>
      <c r="J36" s="252" t="s">
        <v>180</v>
      </c>
      <c r="K36" s="255">
        <v>4974</v>
      </c>
      <c r="L36" s="255">
        <v>4974</v>
      </c>
      <c r="M36" s="256">
        <v>13810</v>
      </c>
    </row>
    <row r="37" spans="1:13" ht="20.25" customHeight="1" x14ac:dyDescent="0.35">
      <c r="A37" s="240" t="s">
        <v>238</v>
      </c>
      <c r="B37" s="241" t="s">
        <v>240</v>
      </c>
      <c r="C37" s="241" t="s">
        <v>154</v>
      </c>
      <c r="D37" s="252" t="s">
        <v>499</v>
      </c>
      <c r="E37" s="252" t="s">
        <v>500</v>
      </c>
      <c r="F37" s="243">
        <v>15</v>
      </c>
      <c r="G37" s="243">
        <v>2</v>
      </c>
      <c r="H37" s="243">
        <v>1</v>
      </c>
      <c r="I37" s="243">
        <v>1</v>
      </c>
      <c r="J37" s="252" t="s">
        <v>180</v>
      </c>
      <c r="K37" s="255">
        <v>8962</v>
      </c>
      <c r="L37" s="255">
        <v>11357</v>
      </c>
      <c r="M37" s="256">
        <v>18552</v>
      </c>
    </row>
    <row r="38" spans="1:13" ht="20.25" customHeight="1" x14ac:dyDescent="0.35">
      <c r="A38" s="240" t="s">
        <v>241</v>
      </c>
      <c r="B38" s="241" t="s">
        <v>242</v>
      </c>
      <c r="C38" s="241" t="s">
        <v>154</v>
      </c>
      <c r="D38" s="252" t="s">
        <v>503</v>
      </c>
      <c r="E38" s="252" t="s">
        <v>501</v>
      </c>
      <c r="F38" s="243">
        <v>18</v>
      </c>
      <c r="G38" s="243">
        <v>2</v>
      </c>
      <c r="H38" s="243">
        <v>1</v>
      </c>
      <c r="I38" s="243">
        <v>0</v>
      </c>
      <c r="J38" s="252" t="s">
        <v>180</v>
      </c>
      <c r="K38" s="255">
        <v>4512</v>
      </c>
      <c r="L38" s="255">
        <v>4512</v>
      </c>
      <c r="M38" s="256">
        <v>16068</v>
      </c>
    </row>
    <row r="39" spans="1:13" ht="20.25" customHeight="1" x14ac:dyDescent="0.35">
      <c r="A39" s="240" t="s">
        <v>241</v>
      </c>
      <c r="B39" s="241" t="s">
        <v>243</v>
      </c>
      <c r="C39" s="241" t="s">
        <v>154</v>
      </c>
      <c r="D39" s="252" t="s">
        <v>503</v>
      </c>
      <c r="E39" s="252" t="s">
        <v>500</v>
      </c>
      <c r="F39" s="243">
        <v>16</v>
      </c>
      <c r="G39" s="243">
        <v>2</v>
      </c>
      <c r="H39" s="243">
        <v>2</v>
      </c>
      <c r="I39" s="243">
        <v>0</v>
      </c>
      <c r="J39" s="252" t="s">
        <v>181</v>
      </c>
      <c r="K39" s="255">
        <v>8152</v>
      </c>
      <c r="L39" s="255">
        <v>8152</v>
      </c>
      <c r="M39" s="256">
        <v>21007</v>
      </c>
    </row>
    <row r="40" spans="1:13" ht="20.25" customHeight="1" x14ac:dyDescent="0.35">
      <c r="A40" s="240" t="s">
        <v>241</v>
      </c>
      <c r="B40" s="241" t="s">
        <v>244</v>
      </c>
      <c r="C40" s="241" t="s">
        <v>154</v>
      </c>
      <c r="D40" s="252" t="s">
        <v>499</v>
      </c>
      <c r="E40" s="252" t="s">
        <v>500</v>
      </c>
      <c r="F40" s="243">
        <v>20</v>
      </c>
      <c r="G40" s="243">
        <v>2</v>
      </c>
      <c r="H40" s="243">
        <v>0</v>
      </c>
      <c r="I40" s="243">
        <v>0</v>
      </c>
      <c r="J40" s="252" t="s">
        <v>180</v>
      </c>
      <c r="K40" s="255">
        <v>6857</v>
      </c>
      <c r="L40" s="255">
        <v>6857</v>
      </c>
      <c r="M40" s="256">
        <v>17290</v>
      </c>
    </row>
    <row r="41" spans="1:13" ht="20.25" customHeight="1" x14ac:dyDescent="0.35">
      <c r="A41" s="240" t="s">
        <v>241</v>
      </c>
      <c r="B41" s="241" t="s">
        <v>245</v>
      </c>
      <c r="C41" s="241" t="s">
        <v>154</v>
      </c>
      <c r="D41" s="252" t="s">
        <v>499</v>
      </c>
      <c r="E41" s="252" t="s">
        <v>136</v>
      </c>
      <c r="F41" s="243">
        <v>10</v>
      </c>
      <c r="G41" s="243">
        <v>4</v>
      </c>
      <c r="H41" s="243">
        <v>0</v>
      </c>
      <c r="I41" s="243">
        <v>0</v>
      </c>
      <c r="J41" s="252" t="s">
        <v>180</v>
      </c>
      <c r="K41" s="255">
        <v>5346</v>
      </c>
      <c r="L41" s="255">
        <v>5346</v>
      </c>
      <c r="M41" s="256">
        <v>17031</v>
      </c>
    </row>
    <row r="42" spans="1:13" ht="20.25" customHeight="1" x14ac:dyDescent="0.35">
      <c r="A42" s="240" t="s">
        <v>241</v>
      </c>
      <c r="B42" s="241" t="s">
        <v>246</v>
      </c>
      <c r="C42" s="241" t="s">
        <v>154</v>
      </c>
      <c r="D42" s="252" t="s">
        <v>136</v>
      </c>
      <c r="E42" s="252" t="s">
        <v>500</v>
      </c>
      <c r="F42" s="243">
        <v>16</v>
      </c>
      <c r="G42" s="243">
        <v>2</v>
      </c>
      <c r="H42" s="243">
        <v>1</v>
      </c>
      <c r="I42" s="243">
        <v>0</v>
      </c>
      <c r="J42" s="252" t="s">
        <v>180</v>
      </c>
      <c r="K42" s="255">
        <v>9384</v>
      </c>
      <c r="L42" s="255">
        <v>9384</v>
      </c>
      <c r="M42" s="256">
        <v>25648</v>
      </c>
    </row>
    <row r="43" spans="1:13" ht="20.25" customHeight="1" x14ac:dyDescent="0.35">
      <c r="A43" s="240" t="s">
        <v>241</v>
      </c>
      <c r="B43" s="241" t="s">
        <v>247</v>
      </c>
      <c r="C43" s="241" t="s">
        <v>154</v>
      </c>
      <c r="D43" s="252" t="s">
        <v>499</v>
      </c>
      <c r="E43" s="252" t="s">
        <v>500</v>
      </c>
      <c r="F43" s="243">
        <v>15</v>
      </c>
      <c r="G43" s="243">
        <v>2</v>
      </c>
      <c r="H43" s="243">
        <v>2</v>
      </c>
      <c r="I43" s="243">
        <v>0</v>
      </c>
      <c r="J43" s="252" t="s">
        <v>180</v>
      </c>
      <c r="K43" s="255">
        <v>7116</v>
      </c>
      <c r="L43" s="255">
        <v>7116</v>
      </c>
      <c r="M43" s="256">
        <v>19244</v>
      </c>
    </row>
    <row r="44" spans="1:13" ht="20.25" customHeight="1" x14ac:dyDescent="0.35">
      <c r="A44" s="240" t="s">
        <v>241</v>
      </c>
      <c r="B44" s="241" t="s">
        <v>248</v>
      </c>
      <c r="C44" s="241" t="s">
        <v>154</v>
      </c>
      <c r="D44" s="252" t="s">
        <v>503</v>
      </c>
      <c r="E44" s="252" t="s">
        <v>500</v>
      </c>
      <c r="F44" s="243">
        <v>16</v>
      </c>
      <c r="G44" s="243">
        <v>2</v>
      </c>
      <c r="H44" s="243">
        <v>2</v>
      </c>
      <c r="I44" s="243">
        <v>0</v>
      </c>
      <c r="J44" s="252" t="s">
        <v>180</v>
      </c>
      <c r="K44" s="255">
        <v>7803</v>
      </c>
      <c r="L44" s="255">
        <v>7803</v>
      </c>
      <c r="M44" s="256">
        <v>22891</v>
      </c>
    </row>
    <row r="45" spans="1:13" ht="20.25" customHeight="1" x14ac:dyDescent="0.35">
      <c r="A45" s="240" t="s">
        <v>241</v>
      </c>
      <c r="B45" s="241" t="s">
        <v>249</v>
      </c>
      <c r="C45" s="241" t="s">
        <v>154</v>
      </c>
      <c r="D45" s="252" t="s">
        <v>503</v>
      </c>
      <c r="E45" s="252" t="s">
        <v>136</v>
      </c>
      <c r="F45" s="243">
        <v>9</v>
      </c>
      <c r="G45" s="243">
        <v>4</v>
      </c>
      <c r="H45" s="243">
        <v>1</v>
      </c>
      <c r="I45" s="243">
        <v>0</v>
      </c>
      <c r="J45" s="252" t="s">
        <v>180</v>
      </c>
      <c r="K45" s="255">
        <v>5149</v>
      </c>
      <c r="L45" s="255">
        <v>5149</v>
      </c>
      <c r="M45" s="256">
        <v>15746</v>
      </c>
    </row>
    <row r="46" spans="1:13" ht="20.25" customHeight="1" x14ac:dyDescent="0.35">
      <c r="A46" s="240" t="s">
        <v>241</v>
      </c>
      <c r="B46" s="241" t="s">
        <v>250</v>
      </c>
      <c r="C46" s="241" t="s">
        <v>154</v>
      </c>
      <c r="D46" s="252" t="s">
        <v>499</v>
      </c>
      <c r="E46" s="252" t="s">
        <v>500</v>
      </c>
      <c r="F46" s="243">
        <v>15</v>
      </c>
      <c r="G46" s="243">
        <v>2</v>
      </c>
      <c r="H46" s="243">
        <v>1</v>
      </c>
      <c r="I46" s="243">
        <v>0</v>
      </c>
      <c r="J46" s="252" t="s">
        <v>180</v>
      </c>
      <c r="K46" s="255">
        <v>4632</v>
      </c>
      <c r="L46" s="255">
        <v>4632</v>
      </c>
      <c r="M46" s="256">
        <v>15457</v>
      </c>
    </row>
    <row r="47" spans="1:13" ht="20.25" customHeight="1" x14ac:dyDescent="0.35">
      <c r="A47" s="240" t="s">
        <v>241</v>
      </c>
      <c r="B47" s="241" t="s">
        <v>251</v>
      </c>
      <c r="C47" s="241" t="s">
        <v>154</v>
      </c>
      <c r="D47" s="252" t="s">
        <v>499</v>
      </c>
      <c r="E47" s="252" t="s">
        <v>500</v>
      </c>
      <c r="F47" s="243">
        <v>16</v>
      </c>
      <c r="G47" s="243">
        <v>2</v>
      </c>
      <c r="H47" s="243">
        <v>1</v>
      </c>
      <c r="I47" s="243">
        <v>0</v>
      </c>
      <c r="J47" s="252" t="s">
        <v>180</v>
      </c>
      <c r="K47" s="255">
        <v>6719</v>
      </c>
      <c r="L47" s="255">
        <v>6719</v>
      </c>
      <c r="M47" s="256">
        <v>18726</v>
      </c>
    </row>
    <row r="48" spans="1:13" ht="20.25" customHeight="1" x14ac:dyDescent="0.35">
      <c r="A48" s="240" t="s">
        <v>241</v>
      </c>
      <c r="B48" s="241" t="s">
        <v>252</v>
      </c>
      <c r="C48" s="241" t="s">
        <v>154</v>
      </c>
      <c r="D48" s="252" t="s">
        <v>499</v>
      </c>
      <c r="E48" s="252" t="s">
        <v>500</v>
      </c>
      <c r="F48" s="243">
        <v>16</v>
      </c>
      <c r="G48" s="243">
        <v>2</v>
      </c>
      <c r="H48" s="243">
        <v>1</v>
      </c>
      <c r="I48" s="243">
        <v>0</v>
      </c>
      <c r="J48" s="252" t="s">
        <v>180</v>
      </c>
      <c r="K48" s="255">
        <v>5738</v>
      </c>
      <c r="L48" s="255">
        <v>15402</v>
      </c>
      <c r="M48" s="256">
        <v>15402</v>
      </c>
    </row>
    <row r="49" spans="1:13" ht="20.25" customHeight="1" x14ac:dyDescent="0.35">
      <c r="A49" s="240" t="s">
        <v>241</v>
      </c>
      <c r="B49" s="241" t="s">
        <v>253</v>
      </c>
      <c r="C49" s="241" t="s">
        <v>154</v>
      </c>
      <c r="D49" s="252" t="s">
        <v>503</v>
      </c>
      <c r="E49" s="252" t="s">
        <v>500</v>
      </c>
      <c r="F49" s="243">
        <v>16</v>
      </c>
      <c r="G49" s="243">
        <v>2</v>
      </c>
      <c r="H49" s="243">
        <v>2</v>
      </c>
      <c r="I49" s="243">
        <v>0</v>
      </c>
      <c r="J49" s="252" t="s">
        <v>180</v>
      </c>
      <c r="K49" s="255">
        <v>11731</v>
      </c>
      <c r="L49" s="255">
        <v>11731</v>
      </c>
      <c r="M49" s="256">
        <v>33083</v>
      </c>
    </row>
    <row r="50" spans="1:13" ht="20.25" customHeight="1" x14ac:dyDescent="0.35">
      <c r="A50" s="240" t="s">
        <v>241</v>
      </c>
      <c r="B50" s="241" t="s">
        <v>254</v>
      </c>
      <c r="C50" s="241" t="s">
        <v>154</v>
      </c>
      <c r="D50" s="252" t="s">
        <v>499</v>
      </c>
      <c r="E50" s="252" t="s">
        <v>500</v>
      </c>
      <c r="F50" s="243">
        <v>18</v>
      </c>
      <c r="G50" s="243">
        <v>2</v>
      </c>
      <c r="H50" s="243">
        <v>1</v>
      </c>
      <c r="I50" s="243">
        <v>0</v>
      </c>
      <c r="J50" s="252" t="s">
        <v>180</v>
      </c>
      <c r="K50" s="255">
        <v>5224</v>
      </c>
      <c r="L50" s="255">
        <v>5224</v>
      </c>
      <c r="M50" s="256">
        <v>16035</v>
      </c>
    </row>
    <row r="51" spans="1:13" ht="20.25" customHeight="1" x14ac:dyDescent="0.35">
      <c r="A51" s="240" t="s">
        <v>241</v>
      </c>
      <c r="B51" s="241" t="s">
        <v>255</v>
      </c>
      <c r="C51" s="241" t="s">
        <v>154</v>
      </c>
      <c r="D51" s="252" t="s">
        <v>499</v>
      </c>
      <c r="E51" s="252" t="s">
        <v>136</v>
      </c>
      <c r="F51" s="243">
        <v>7</v>
      </c>
      <c r="G51" s="243">
        <v>4</v>
      </c>
      <c r="H51" s="243">
        <v>0</v>
      </c>
      <c r="I51" s="243">
        <v>0</v>
      </c>
      <c r="J51" s="252" t="s">
        <v>180</v>
      </c>
      <c r="K51" s="255">
        <v>6517</v>
      </c>
      <c r="L51" s="255">
        <v>6517</v>
      </c>
      <c r="M51" s="256">
        <v>17328</v>
      </c>
    </row>
    <row r="52" spans="1:13" ht="20.25" customHeight="1" x14ac:dyDescent="0.35">
      <c r="A52" s="240" t="s">
        <v>241</v>
      </c>
      <c r="B52" s="241" t="s">
        <v>256</v>
      </c>
      <c r="C52" s="241" t="s">
        <v>154</v>
      </c>
      <c r="D52" s="252" t="s">
        <v>499</v>
      </c>
      <c r="E52" s="252" t="s">
        <v>502</v>
      </c>
      <c r="F52" s="243">
        <v>9</v>
      </c>
      <c r="G52" s="243">
        <v>4</v>
      </c>
      <c r="H52" s="243">
        <v>0</v>
      </c>
      <c r="I52" s="243">
        <v>0</v>
      </c>
      <c r="J52" s="252" t="s">
        <v>180</v>
      </c>
      <c r="K52" s="255">
        <v>5514</v>
      </c>
      <c r="L52" s="255">
        <v>5514</v>
      </c>
      <c r="M52" s="256">
        <v>14692</v>
      </c>
    </row>
    <row r="53" spans="1:13" ht="20.25" customHeight="1" x14ac:dyDescent="0.35">
      <c r="A53" s="240" t="s">
        <v>241</v>
      </c>
      <c r="B53" s="241" t="s">
        <v>257</v>
      </c>
      <c r="C53" s="241" t="s">
        <v>154</v>
      </c>
      <c r="D53" s="252" t="s">
        <v>499</v>
      </c>
      <c r="E53" s="252" t="s">
        <v>500</v>
      </c>
      <c r="F53" s="243">
        <v>16</v>
      </c>
      <c r="G53" s="243">
        <v>2</v>
      </c>
      <c r="H53" s="243">
        <v>0</v>
      </c>
      <c r="I53" s="243">
        <v>0</v>
      </c>
      <c r="J53" s="252" t="s">
        <v>180</v>
      </c>
      <c r="K53" s="255">
        <v>5040</v>
      </c>
      <c r="L53" s="255">
        <v>5040</v>
      </c>
      <c r="M53" s="256">
        <v>7770</v>
      </c>
    </row>
    <row r="54" spans="1:13" ht="20.25" customHeight="1" x14ac:dyDescent="0.35">
      <c r="A54" s="240" t="s">
        <v>241</v>
      </c>
      <c r="B54" s="241" t="s">
        <v>258</v>
      </c>
      <c r="C54" s="241" t="s">
        <v>154</v>
      </c>
      <c r="D54" s="252" t="s">
        <v>499</v>
      </c>
      <c r="E54" s="252" t="s">
        <v>501</v>
      </c>
      <c r="F54" s="243">
        <v>10</v>
      </c>
      <c r="G54" s="243">
        <v>4</v>
      </c>
      <c r="H54" s="243">
        <v>1</v>
      </c>
      <c r="I54" s="243">
        <v>0</v>
      </c>
      <c r="J54" s="252" t="s">
        <v>180</v>
      </c>
      <c r="K54" s="255">
        <v>6287</v>
      </c>
      <c r="L54" s="255">
        <v>6287</v>
      </c>
      <c r="M54" s="256">
        <v>6287</v>
      </c>
    </row>
    <row r="55" spans="1:13" ht="20.25" customHeight="1" x14ac:dyDescent="0.35">
      <c r="A55" s="240" t="s">
        <v>241</v>
      </c>
      <c r="B55" s="241" t="s">
        <v>259</v>
      </c>
      <c r="C55" s="241" t="s">
        <v>154</v>
      </c>
      <c r="D55" s="252" t="s">
        <v>499</v>
      </c>
      <c r="E55" s="252" t="s">
        <v>504</v>
      </c>
      <c r="F55" s="243">
        <v>15</v>
      </c>
      <c r="G55" s="243">
        <v>3</v>
      </c>
      <c r="H55" s="243">
        <v>0</v>
      </c>
      <c r="I55" s="243">
        <v>0</v>
      </c>
      <c r="J55" s="252" t="s">
        <v>180</v>
      </c>
      <c r="K55" s="255">
        <v>4089</v>
      </c>
      <c r="L55" s="255">
        <v>4089</v>
      </c>
      <c r="M55" s="256">
        <v>13547</v>
      </c>
    </row>
    <row r="56" spans="1:13" ht="20.25" customHeight="1" x14ac:dyDescent="0.35">
      <c r="A56" s="240" t="s">
        <v>241</v>
      </c>
      <c r="B56" s="241" t="s">
        <v>260</v>
      </c>
      <c r="C56" s="241" t="s">
        <v>154</v>
      </c>
      <c r="D56" s="252" t="s">
        <v>499</v>
      </c>
      <c r="E56" s="252" t="s">
        <v>500</v>
      </c>
      <c r="F56" s="243">
        <v>16</v>
      </c>
      <c r="G56" s="243">
        <v>2</v>
      </c>
      <c r="H56" s="243">
        <v>1</v>
      </c>
      <c r="I56" s="243">
        <v>0</v>
      </c>
      <c r="J56" s="252" t="s">
        <v>180</v>
      </c>
      <c r="K56" s="255">
        <v>4943</v>
      </c>
      <c r="L56" s="255">
        <v>4943</v>
      </c>
      <c r="M56" s="256">
        <v>13737</v>
      </c>
    </row>
    <row r="57" spans="1:13" ht="20.25" customHeight="1" x14ac:dyDescent="0.35">
      <c r="A57" s="240" t="s">
        <v>241</v>
      </c>
      <c r="B57" s="241" t="s">
        <v>261</v>
      </c>
      <c r="C57" s="241" t="s">
        <v>154</v>
      </c>
      <c r="D57" s="252" t="s">
        <v>499</v>
      </c>
      <c r="E57" s="252" t="s">
        <v>501</v>
      </c>
      <c r="F57" s="243">
        <v>16</v>
      </c>
      <c r="G57" s="243">
        <v>2</v>
      </c>
      <c r="H57" s="243">
        <v>1</v>
      </c>
      <c r="I57" s="243">
        <v>0</v>
      </c>
      <c r="J57" s="252" t="s">
        <v>180</v>
      </c>
      <c r="K57" s="255">
        <v>6541</v>
      </c>
      <c r="L57" s="255">
        <v>6541</v>
      </c>
      <c r="M57" s="256">
        <v>17316</v>
      </c>
    </row>
    <row r="58" spans="1:13" ht="20.25" customHeight="1" x14ac:dyDescent="0.35">
      <c r="A58" s="240" t="s">
        <v>241</v>
      </c>
      <c r="B58" s="241" t="s">
        <v>262</v>
      </c>
      <c r="C58" s="241" t="s">
        <v>154</v>
      </c>
      <c r="D58" s="252" t="s">
        <v>136</v>
      </c>
      <c r="E58" s="252" t="s">
        <v>500</v>
      </c>
      <c r="F58" s="243">
        <v>16</v>
      </c>
      <c r="G58" s="243">
        <v>2</v>
      </c>
      <c r="H58" s="243">
        <v>1</v>
      </c>
      <c r="I58" s="243">
        <v>0</v>
      </c>
      <c r="J58" s="252" t="s">
        <v>180</v>
      </c>
      <c r="K58" s="255">
        <v>7814</v>
      </c>
      <c r="L58" s="255">
        <v>7814</v>
      </c>
      <c r="M58" s="256">
        <v>22136</v>
      </c>
    </row>
    <row r="59" spans="1:13" ht="20.25" customHeight="1" x14ac:dyDescent="0.35">
      <c r="A59" s="240" t="s">
        <v>241</v>
      </c>
      <c r="B59" s="241" t="s">
        <v>263</v>
      </c>
      <c r="C59" s="241" t="s">
        <v>154</v>
      </c>
      <c r="D59" s="252" t="s">
        <v>499</v>
      </c>
      <c r="E59" s="252" t="s">
        <v>501</v>
      </c>
      <c r="F59" s="243">
        <v>9</v>
      </c>
      <c r="G59" s="243">
        <v>4</v>
      </c>
      <c r="H59" s="243">
        <v>1</v>
      </c>
      <c r="I59" s="243">
        <v>0</v>
      </c>
      <c r="J59" s="252" t="s">
        <v>180</v>
      </c>
      <c r="K59" s="255">
        <v>6420</v>
      </c>
      <c r="L59" s="255">
        <v>6420</v>
      </c>
      <c r="M59" s="256">
        <v>17047</v>
      </c>
    </row>
    <row r="60" spans="1:13" ht="20.25" customHeight="1" x14ac:dyDescent="0.35">
      <c r="A60" s="240" t="s">
        <v>264</v>
      </c>
      <c r="B60" s="241" t="s">
        <v>265</v>
      </c>
      <c r="C60" s="241" t="s">
        <v>154</v>
      </c>
      <c r="D60" s="252" t="s">
        <v>503</v>
      </c>
      <c r="E60" s="252" t="s">
        <v>500</v>
      </c>
      <c r="F60" s="243">
        <v>15</v>
      </c>
      <c r="G60" s="243">
        <v>2</v>
      </c>
      <c r="H60" s="243">
        <v>1</v>
      </c>
      <c r="I60" s="243">
        <v>0</v>
      </c>
      <c r="J60" s="252" t="s">
        <v>180</v>
      </c>
      <c r="K60" s="255">
        <v>6858</v>
      </c>
      <c r="L60" s="255">
        <v>6858</v>
      </c>
      <c r="M60" s="256">
        <v>12358</v>
      </c>
    </row>
    <row r="61" spans="1:13" ht="20.25" customHeight="1" x14ac:dyDescent="0.35">
      <c r="A61" s="240" t="s">
        <v>264</v>
      </c>
      <c r="B61" s="241" t="s">
        <v>266</v>
      </c>
      <c r="C61" s="241" t="s">
        <v>154</v>
      </c>
      <c r="D61" s="252" t="s">
        <v>503</v>
      </c>
      <c r="E61" s="252" t="s">
        <v>500</v>
      </c>
      <c r="F61" s="243">
        <v>15</v>
      </c>
      <c r="G61" s="243">
        <v>2</v>
      </c>
      <c r="H61" s="243">
        <v>1</v>
      </c>
      <c r="I61" s="243">
        <v>0</v>
      </c>
      <c r="J61" s="252" t="s">
        <v>181</v>
      </c>
      <c r="K61" s="255">
        <v>5845</v>
      </c>
      <c r="L61" s="255">
        <v>5845</v>
      </c>
      <c r="M61" s="256">
        <v>9845</v>
      </c>
    </row>
    <row r="62" spans="1:13" ht="20.25" customHeight="1" x14ac:dyDescent="0.35">
      <c r="A62" s="240" t="s">
        <v>264</v>
      </c>
      <c r="B62" s="241" t="s">
        <v>267</v>
      </c>
      <c r="C62" s="241" t="s">
        <v>154</v>
      </c>
      <c r="D62" s="252" t="s">
        <v>503</v>
      </c>
      <c r="E62" s="252" t="s">
        <v>500</v>
      </c>
      <c r="F62" s="243">
        <v>15</v>
      </c>
      <c r="G62" s="243">
        <v>2</v>
      </c>
      <c r="H62" s="243">
        <v>2</v>
      </c>
      <c r="I62" s="243">
        <v>0</v>
      </c>
      <c r="J62" s="252" t="s">
        <v>180</v>
      </c>
      <c r="K62" s="255">
        <v>9492</v>
      </c>
      <c r="L62" s="255">
        <v>9492</v>
      </c>
      <c r="M62" s="256">
        <v>16692</v>
      </c>
    </row>
    <row r="63" spans="1:13" ht="20.25" customHeight="1" x14ac:dyDescent="0.35">
      <c r="A63" s="240" t="s">
        <v>264</v>
      </c>
      <c r="B63" s="241" t="s">
        <v>268</v>
      </c>
      <c r="C63" s="241" t="s">
        <v>154</v>
      </c>
      <c r="D63" s="252" t="s">
        <v>503</v>
      </c>
      <c r="E63" s="252" t="s">
        <v>500</v>
      </c>
      <c r="F63" s="243">
        <v>15</v>
      </c>
      <c r="G63" s="243">
        <v>3</v>
      </c>
      <c r="H63" s="243">
        <v>1</v>
      </c>
      <c r="I63" s="243">
        <v>0</v>
      </c>
      <c r="J63" s="252" t="s">
        <v>180</v>
      </c>
      <c r="K63" s="255">
        <v>11595</v>
      </c>
      <c r="L63" s="255">
        <v>19650</v>
      </c>
      <c r="M63" s="256">
        <v>19650</v>
      </c>
    </row>
    <row r="64" spans="1:13" ht="20.25" customHeight="1" x14ac:dyDescent="0.35">
      <c r="A64" s="240" t="s">
        <v>264</v>
      </c>
      <c r="B64" s="241" t="s">
        <v>269</v>
      </c>
      <c r="C64" s="241" t="s">
        <v>154</v>
      </c>
      <c r="D64" s="252" t="s">
        <v>503</v>
      </c>
      <c r="E64" s="252" t="s">
        <v>500</v>
      </c>
      <c r="F64" s="243">
        <v>15</v>
      </c>
      <c r="G64" s="243">
        <v>3</v>
      </c>
      <c r="H64" s="243">
        <v>1</v>
      </c>
      <c r="I64" s="243">
        <v>0</v>
      </c>
      <c r="J64" s="252" t="s">
        <v>180</v>
      </c>
      <c r="K64" s="255">
        <v>7044</v>
      </c>
      <c r="L64" s="255">
        <v>7044</v>
      </c>
      <c r="M64" s="256">
        <v>11344</v>
      </c>
    </row>
    <row r="65" spans="1:13" ht="20.25" customHeight="1" x14ac:dyDescent="0.35">
      <c r="A65" s="240" t="s">
        <v>264</v>
      </c>
      <c r="B65" s="241" t="s">
        <v>270</v>
      </c>
      <c r="C65" s="241" t="s">
        <v>154</v>
      </c>
      <c r="D65" s="252" t="s">
        <v>503</v>
      </c>
      <c r="E65" s="252" t="s">
        <v>500</v>
      </c>
      <c r="F65" s="243">
        <v>15</v>
      </c>
      <c r="G65" s="243">
        <v>2</v>
      </c>
      <c r="H65" s="243">
        <v>1</v>
      </c>
      <c r="I65" s="243">
        <v>0</v>
      </c>
      <c r="J65" s="252" t="s">
        <v>180</v>
      </c>
      <c r="K65" s="255">
        <v>4207</v>
      </c>
      <c r="L65" s="255">
        <v>4207</v>
      </c>
      <c r="M65" s="256">
        <v>7589</v>
      </c>
    </row>
    <row r="66" spans="1:13" ht="20.25" customHeight="1" x14ac:dyDescent="0.35">
      <c r="A66" s="240" t="s">
        <v>264</v>
      </c>
      <c r="B66" s="241" t="s">
        <v>271</v>
      </c>
      <c r="C66" s="241" t="s">
        <v>154</v>
      </c>
      <c r="D66" s="252" t="s">
        <v>499</v>
      </c>
      <c r="E66" s="252" t="s">
        <v>500</v>
      </c>
      <c r="F66" s="243">
        <v>16</v>
      </c>
      <c r="G66" s="243">
        <v>2</v>
      </c>
      <c r="H66" s="243">
        <v>1</v>
      </c>
      <c r="I66" s="243">
        <v>0</v>
      </c>
      <c r="J66" s="252" t="s">
        <v>181</v>
      </c>
      <c r="K66" s="255">
        <v>8722</v>
      </c>
      <c r="L66" s="255">
        <v>8722</v>
      </c>
      <c r="M66" s="256">
        <v>14722</v>
      </c>
    </row>
    <row r="67" spans="1:13" ht="20.25" customHeight="1" x14ac:dyDescent="0.35">
      <c r="A67" s="240" t="s">
        <v>264</v>
      </c>
      <c r="B67" s="241" t="s">
        <v>272</v>
      </c>
      <c r="C67" s="241" t="s">
        <v>154</v>
      </c>
      <c r="D67" s="252" t="s">
        <v>503</v>
      </c>
      <c r="E67" s="252" t="s">
        <v>500</v>
      </c>
      <c r="F67" s="243">
        <v>15</v>
      </c>
      <c r="G67" s="243">
        <v>2</v>
      </c>
      <c r="H67" s="243">
        <v>1</v>
      </c>
      <c r="I67" s="243">
        <v>0</v>
      </c>
      <c r="J67" s="252" t="s">
        <v>180</v>
      </c>
      <c r="K67" s="255">
        <v>7494</v>
      </c>
      <c r="L67" s="255">
        <v>7494</v>
      </c>
      <c r="M67" s="256">
        <v>12994</v>
      </c>
    </row>
    <row r="68" spans="1:13" ht="20.25" customHeight="1" x14ac:dyDescent="0.35">
      <c r="A68" s="240" t="s">
        <v>264</v>
      </c>
      <c r="B68" s="241" t="s">
        <v>273</v>
      </c>
      <c r="C68" s="241" t="s">
        <v>154</v>
      </c>
      <c r="D68" s="252" t="s">
        <v>503</v>
      </c>
      <c r="E68" s="252" t="s">
        <v>500</v>
      </c>
      <c r="F68" s="243">
        <v>15</v>
      </c>
      <c r="G68" s="243">
        <v>2</v>
      </c>
      <c r="H68" s="243">
        <v>1</v>
      </c>
      <c r="I68" s="243">
        <v>0</v>
      </c>
      <c r="J68" s="252" t="s">
        <v>181</v>
      </c>
      <c r="K68" s="255">
        <v>3950</v>
      </c>
      <c r="L68" s="255">
        <v>3950</v>
      </c>
      <c r="M68" s="256">
        <v>7350</v>
      </c>
    </row>
    <row r="69" spans="1:13" ht="20.25" customHeight="1" x14ac:dyDescent="0.35">
      <c r="A69" s="240" t="s">
        <v>264</v>
      </c>
      <c r="B69" s="241" t="s">
        <v>274</v>
      </c>
      <c r="C69" s="241" t="s">
        <v>154</v>
      </c>
      <c r="D69" s="252" t="s">
        <v>503</v>
      </c>
      <c r="E69" s="252" t="s">
        <v>500</v>
      </c>
      <c r="F69" s="243">
        <v>15</v>
      </c>
      <c r="G69" s="243">
        <v>4</v>
      </c>
      <c r="H69" s="243">
        <v>0</v>
      </c>
      <c r="I69" s="243">
        <v>0</v>
      </c>
      <c r="J69" s="252" t="s">
        <v>182</v>
      </c>
      <c r="K69" s="255">
        <v>4999</v>
      </c>
      <c r="L69" s="255">
        <v>4999</v>
      </c>
      <c r="M69" s="256">
        <v>7499</v>
      </c>
    </row>
    <row r="70" spans="1:13" ht="20.25" customHeight="1" x14ac:dyDescent="0.35">
      <c r="A70" s="240" t="s">
        <v>264</v>
      </c>
      <c r="B70" s="241" t="s">
        <v>275</v>
      </c>
      <c r="C70" s="241" t="s">
        <v>154</v>
      </c>
      <c r="D70" s="252" t="s">
        <v>503</v>
      </c>
      <c r="E70" s="252" t="s">
        <v>500</v>
      </c>
      <c r="F70" s="243">
        <v>15</v>
      </c>
      <c r="G70" s="243">
        <v>2</v>
      </c>
      <c r="H70" s="243">
        <v>1</v>
      </c>
      <c r="I70" s="243">
        <v>0</v>
      </c>
      <c r="J70" s="252" t="s">
        <v>180</v>
      </c>
      <c r="K70" s="255">
        <v>5900</v>
      </c>
      <c r="L70" s="255">
        <v>5900</v>
      </c>
      <c r="M70" s="256">
        <v>11800</v>
      </c>
    </row>
    <row r="71" spans="1:13" ht="20.25" customHeight="1" x14ac:dyDescent="0.35">
      <c r="A71" s="240" t="s">
        <v>264</v>
      </c>
      <c r="B71" s="241" t="s">
        <v>276</v>
      </c>
      <c r="C71" s="241" t="s">
        <v>154</v>
      </c>
      <c r="D71" s="252" t="s">
        <v>503</v>
      </c>
      <c r="E71" s="252" t="s">
        <v>500</v>
      </c>
      <c r="F71" s="243">
        <v>15</v>
      </c>
      <c r="G71" s="243">
        <v>2</v>
      </c>
      <c r="H71" s="243">
        <v>1</v>
      </c>
      <c r="I71" s="243">
        <v>0</v>
      </c>
      <c r="J71" s="252" t="s">
        <v>181</v>
      </c>
      <c r="K71" s="255">
        <v>6520</v>
      </c>
      <c r="L71" s="255">
        <v>6520</v>
      </c>
      <c r="M71" s="256">
        <v>10320</v>
      </c>
    </row>
    <row r="72" spans="1:13" ht="20.25" customHeight="1" x14ac:dyDescent="0.35">
      <c r="A72" s="240" t="s">
        <v>277</v>
      </c>
      <c r="B72" s="241" t="s">
        <v>278</v>
      </c>
      <c r="C72" s="241" t="s">
        <v>154</v>
      </c>
      <c r="D72" s="252" t="s">
        <v>499</v>
      </c>
      <c r="E72" s="252" t="s">
        <v>500</v>
      </c>
      <c r="F72" s="243">
        <v>16</v>
      </c>
      <c r="G72" s="243">
        <v>2</v>
      </c>
      <c r="H72" s="243">
        <v>0</v>
      </c>
      <c r="I72" s="243">
        <v>0</v>
      </c>
      <c r="J72" s="252" t="s">
        <v>180</v>
      </c>
      <c r="K72" s="255">
        <v>7123</v>
      </c>
      <c r="L72" s="255">
        <v>7123</v>
      </c>
      <c r="M72" s="256">
        <v>13115</v>
      </c>
    </row>
    <row r="73" spans="1:13" ht="20.25" customHeight="1" x14ac:dyDescent="0.35">
      <c r="A73" s="240" t="s">
        <v>279</v>
      </c>
      <c r="B73" s="241" t="s">
        <v>280</v>
      </c>
      <c r="C73" s="241" t="s">
        <v>154</v>
      </c>
      <c r="D73" s="252" t="s">
        <v>499</v>
      </c>
      <c r="E73" s="252" t="s">
        <v>500</v>
      </c>
      <c r="F73" s="243">
        <v>16</v>
      </c>
      <c r="G73" s="243">
        <v>2</v>
      </c>
      <c r="H73" s="243">
        <v>0</v>
      </c>
      <c r="I73" s="243">
        <v>0</v>
      </c>
      <c r="J73" s="252" t="s">
        <v>181</v>
      </c>
      <c r="K73" s="255">
        <v>7043</v>
      </c>
      <c r="L73" s="255">
        <v>8043</v>
      </c>
      <c r="M73" s="256">
        <v>14057</v>
      </c>
    </row>
    <row r="74" spans="1:13" ht="20.25" customHeight="1" x14ac:dyDescent="0.35">
      <c r="A74" s="240" t="s">
        <v>281</v>
      </c>
      <c r="B74" s="241" t="s">
        <v>282</v>
      </c>
      <c r="C74" s="241" t="s">
        <v>154</v>
      </c>
      <c r="D74" s="252" t="s">
        <v>499</v>
      </c>
      <c r="E74" s="252" t="s">
        <v>500</v>
      </c>
      <c r="F74" s="243">
        <v>16</v>
      </c>
      <c r="G74" s="243">
        <v>2</v>
      </c>
      <c r="H74" s="243">
        <v>1</v>
      </c>
      <c r="I74" s="243">
        <v>0</v>
      </c>
      <c r="J74" s="252" t="s">
        <v>180</v>
      </c>
      <c r="K74" s="255">
        <v>8054</v>
      </c>
      <c r="L74" s="255">
        <v>20607</v>
      </c>
      <c r="M74" s="256">
        <v>23234</v>
      </c>
    </row>
    <row r="75" spans="1:13" ht="20.25" customHeight="1" x14ac:dyDescent="0.35">
      <c r="A75" s="240" t="s">
        <v>281</v>
      </c>
      <c r="B75" s="241" t="s">
        <v>283</v>
      </c>
      <c r="C75" s="241" t="s">
        <v>154</v>
      </c>
      <c r="D75" s="252" t="s">
        <v>499</v>
      </c>
      <c r="E75" s="252" t="s">
        <v>500</v>
      </c>
      <c r="F75" s="243">
        <v>16</v>
      </c>
      <c r="G75" s="243">
        <v>2</v>
      </c>
      <c r="H75" s="243">
        <v>1</v>
      </c>
      <c r="I75" s="243">
        <v>0</v>
      </c>
      <c r="J75" s="252" t="s">
        <v>180</v>
      </c>
      <c r="K75" s="255">
        <v>9834</v>
      </c>
      <c r="L75" s="255">
        <v>22136</v>
      </c>
      <c r="M75" s="256">
        <v>23484</v>
      </c>
    </row>
    <row r="76" spans="1:13" ht="20.25" customHeight="1" x14ac:dyDescent="0.35">
      <c r="A76" s="240" t="s">
        <v>281</v>
      </c>
      <c r="B76" s="241" t="s">
        <v>284</v>
      </c>
      <c r="C76" s="241" t="s">
        <v>154</v>
      </c>
      <c r="D76" s="252" t="s">
        <v>499</v>
      </c>
      <c r="E76" s="252" t="s">
        <v>500</v>
      </c>
      <c r="F76" s="243">
        <v>16</v>
      </c>
      <c r="G76" s="243">
        <v>2</v>
      </c>
      <c r="H76" s="243">
        <v>1</v>
      </c>
      <c r="I76" s="243">
        <v>0</v>
      </c>
      <c r="J76" s="252" t="s">
        <v>180</v>
      </c>
      <c r="K76" s="255">
        <v>1459</v>
      </c>
      <c r="L76" s="255">
        <v>1507</v>
      </c>
      <c r="M76" s="256">
        <v>1553</v>
      </c>
    </row>
    <row r="77" spans="1:13" ht="20.25" customHeight="1" x14ac:dyDescent="0.35">
      <c r="A77" s="240" t="s">
        <v>281</v>
      </c>
      <c r="B77" s="241" t="s">
        <v>285</v>
      </c>
      <c r="C77" s="241" t="s">
        <v>154</v>
      </c>
      <c r="D77" s="252" t="s">
        <v>499</v>
      </c>
      <c r="E77" s="252" t="s">
        <v>500</v>
      </c>
      <c r="F77" s="243">
        <v>16</v>
      </c>
      <c r="G77" s="243">
        <v>2</v>
      </c>
      <c r="H77" s="243">
        <v>1</v>
      </c>
      <c r="I77" s="243">
        <v>0</v>
      </c>
      <c r="J77" s="252" t="s">
        <v>180</v>
      </c>
      <c r="K77" s="255">
        <v>10750</v>
      </c>
      <c r="L77" s="255">
        <v>16483</v>
      </c>
      <c r="M77" s="256">
        <v>24225</v>
      </c>
    </row>
    <row r="78" spans="1:13" ht="20.25" customHeight="1" x14ac:dyDescent="0.35">
      <c r="A78" s="240" t="s">
        <v>281</v>
      </c>
      <c r="B78" s="241" t="s">
        <v>286</v>
      </c>
      <c r="C78" s="241" t="s">
        <v>154</v>
      </c>
      <c r="D78" s="252" t="s">
        <v>499</v>
      </c>
      <c r="E78" s="252" t="s">
        <v>500</v>
      </c>
      <c r="F78" s="243">
        <v>16</v>
      </c>
      <c r="G78" s="243">
        <v>2</v>
      </c>
      <c r="H78" s="243">
        <v>0</v>
      </c>
      <c r="I78" s="243">
        <v>0</v>
      </c>
      <c r="J78" s="252" t="s">
        <v>180</v>
      </c>
      <c r="K78" s="255">
        <v>10983</v>
      </c>
      <c r="L78" s="255">
        <v>20983</v>
      </c>
      <c r="M78" s="256">
        <v>25983</v>
      </c>
    </row>
    <row r="79" spans="1:13" ht="20.25" customHeight="1" x14ac:dyDescent="0.35">
      <c r="A79" s="240" t="s">
        <v>287</v>
      </c>
      <c r="B79" s="241" t="s">
        <v>288</v>
      </c>
      <c r="C79" s="241" t="s">
        <v>154</v>
      </c>
      <c r="D79" s="252" t="s">
        <v>499</v>
      </c>
      <c r="E79" s="252" t="s">
        <v>500</v>
      </c>
      <c r="F79" s="243">
        <v>16</v>
      </c>
      <c r="G79" s="243">
        <v>2</v>
      </c>
      <c r="H79" s="243">
        <v>1</v>
      </c>
      <c r="I79" s="243">
        <v>0</v>
      </c>
      <c r="J79" s="252" t="s">
        <v>180</v>
      </c>
      <c r="K79" s="255">
        <v>13227</v>
      </c>
      <c r="L79" s="255">
        <v>17713</v>
      </c>
      <c r="M79" s="256">
        <v>35665</v>
      </c>
    </row>
    <row r="80" spans="1:13" ht="20.25" customHeight="1" x14ac:dyDescent="0.35">
      <c r="A80" s="240" t="s">
        <v>287</v>
      </c>
      <c r="B80" s="241" t="s">
        <v>289</v>
      </c>
      <c r="C80" s="241" t="s">
        <v>154</v>
      </c>
      <c r="D80" s="252" t="s">
        <v>499</v>
      </c>
      <c r="E80" s="252" t="s">
        <v>500</v>
      </c>
      <c r="F80" s="243">
        <v>15</v>
      </c>
      <c r="G80" s="243">
        <v>2</v>
      </c>
      <c r="H80" s="243">
        <v>1</v>
      </c>
      <c r="I80" s="243">
        <v>0</v>
      </c>
      <c r="J80" s="252" t="s">
        <v>180</v>
      </c>
      <c r="K80" s="255">
        <v>12250</v>
      </c>
      <c r="L80" s="255">
        <v>12250</v>
      </c>
      <c r="M80" s="256">
        <v>24250</v>
      </c>
    </row>
    <row r="81" spans="1:13" ht="20.25" customHeight="1" x14ac:dyDescent="0.35">
      <c r="A81" s="240" t="s">
        <v>287</v>
      </c>
      <c r="B81" s="241" t="s">
        <v>290</v>
      </c>
      <c r="C81" s="241" t="s">
        <v>154</v>
      </c>
      <c r="D81" s="252" t="s">
        <v>499</v>
      </c>
      <c r="E81" s="252" t="s">
        <v>500</v>
      </c>
      <c r="F81" s="243">
        <v>16</v>
      </c>
      <c r="G81" s="243">
        <v>2</v>
      </c>
      <c r="H81" s="243">
        <v>0</v>
      </c>
      <c r="I81" s="243">
        <v>0</v>
      </c>
      <c r="J81" s="252" t="s">
        <v>180</v>
      </c>
      <c r="K81" s="255">
        <v>12697</v>
      </c>
      <c r="L81" s="255">
        <v>12697</v>
      </c>
      <c r="M81" s="256">
        <v>35135</v>
      </c>
    </row>
    <row r="82" spans="1:13" ht="20.25" customHeight="1" x14ac:dyDescent="0.35">
      <c r="A82" s="240" t="s">
        <v>287</v>
      </c>
      <c r="B82" s="241" t="s">
        <v>291</v>
      </c>
      <c r="C82" s="241" t="s">
        <v>156</v>
      </c>
      <c r="D82" s="252" t="s">
        <v>505</v>
      </c>
      <c r="E82" s="252" t="s">
        <v>501</v>
      </c>
      <c r="F82" s="243">
        <v>8</v>
      </c>
      <c r="G82" s="243">
        <v>6</v>
      </c>
      <c r="H82" s="243">
        <v>0</v>
      </c>
      <c r="I82" s="243">
        <v>0</v>
      </c>
      <c r="J82" s="252" t="s">
        <v>180</v>
      </c>
      <c r="K82" s="255">
        <v>34980</v>
      </c>
      <c r="L82" s="255">
        <v>34980</v>
      </c>
      <c r="M82" s="256">
        <v>34980</v>
      </c>
    </row>
    <row r="83" spans="1:13" ht="20.25" customHeight="1" x14ac:dyDescent="0.35">
      <c r="A83" s="240" t="s">
        <v>287</v>
      </c>
      <c r="B83" s="241" t="s">
        <v>292</v>
      </c>
      <c r="C83" s="241" t="s">
        <v>154</v>
      </c>
      <c r="D83" s="252" t="s">
        <v>499</v>
      </c>
      <c r="E83" s="252" t="s">
        <v>500</v>
      </c>
      <c r="F83" s="243">
        <v>16</v>
      </c>
      <c r="G83" s="243">
        <v>2</v>
      </c>
      <c r="H83" s="243">
        <v>1</v>
      </c>
      <c r="I83" s="243">
        <v>0</v>
      </c>
      <c r="J83" s="252" t="s">
        <v>181</v>
      </c>
      <c r="K83" s="255">
        <v>8850</v>
      </c>
      <c r="L83" s="255">
        <v>8850</v>
      </c>
      <c r="M83" s="256">
        <v>15000</v>
      </c>
    </row>
    <row r="84" spans="1:13" ht="20.25" customHeight="1" x14ac:dyDescent="0.35">
      <c r="A84" s="240" t="s">
        <v>287</v>
      </c>
      <c r="B84" s="241" t="s">
        <v>293</v>
      </c>
      <c r="C84" s="241" t="s">
        <v>154</v>
      </c>
      <c r="D84" s="252" t="s">
        <v>499</v>
      </c>
      <c r="E84" s="252" t="s">
        <v>500</v>
      </c>
      <c r="F84" s="243">
        <v>16</v>
      </c>
      <c r="G84" s="243">
        <v>2</v>
      </c>
      <c r="H84" s="243">
        <v>1</v>
      </c>
      <c r="I84" s="243">
        <v>0</v>
      </c>
      <c r="J84" s="252" t="s">
        <v>181</v>
      </c>
      <c r="K84" s="255">
        <v>7293</v>
      </c>
      <c r="L84" s="255">
        <v>7293</v>
      </c>
      <c r="M84" s="256">
        <v>9279</v>
      </c>
    </row>
    <row r="85" spans="1:13" ht="20.25" customHeight="1" x14ac:dyDescent="0.35">
      <c r="A85" s="240" t="s">
        <v>287</v>
      </c>
      <c r="B85" s="241" t="s">
        <v>294</v>
      </c>
      <c r="C85" s="241" t="s">
        <v>154</v>
      </c>
      <c r="D85" s="252" t="s">
        <v>499</v>
      </c>
      <c r="E85" s="252" t="s">
        <v>500</v>
      </c>
      <c r="F85" s="243">
        <v>16</v>
      </c>
      <c r="G85" s="243">
        <v>2</v>
      </c>
      <c r="H85" s="243">
        <v>1</v>
      </c>
      <c r="I85" s="243">
        <v>0</v>
      </c>
      <c r="J85" s="252" t="s">
        <v>181</v>
      </c>
      <c r="K85" s="255">
        <v>22061</v>
      </c>
      <c r="L85" s="255">
        <v>22061</v>
      </c>
      <c r="M85" s="256">
        <v>28211</v>
      </c>
    </row>
    <row r="86" spans="1:13" ht="20.25" customHeight="1" x14ac:dyDescent="0.35">
      <c r="A86" s="240" t="s">
        <v>287</v>
      </c>
      <c r="B86" s="241" t="s">
        <v>295</v>
      </c>
      <c r="C86" s="241" t="s">
        <v>154</v>
      </c>
      <c r="D86" s="252" t="s">
        <v>499</v>
      </c>
      <c r="E86" s="252" t="s">
        <v>500</v>
      </c>
      <c r="F86" s="243">
        <v>16</v>
      </c>
      <c r="G86" s="243">
        <v>2</v>
      </c>
      <c r="H86" s="243">
        <v>1</v>
      </c>
      <c r="I86" s="243">
        <v>0</v>
      </c>
      <c r="J86" s="252" t="s">
        <v>181</v>
      </c>
      <c r="K86" s="228" t="s">
        <v>506</v>
      </c>
      <c r="L86" s="255" t="s">
        <v>507</v>
      </c>
      <c r="M86" s="256" t="s">
        <v>507</v>
      </c>
    </row>
    <row r="87" spans="1:13" ht="20.25" customHeight="1" x14ac:dyDescent="0.35">
      <c r="A87" s="240" t="s">
        <v>287</v>
      </c>
      <c r="B87" s="241" t="s">
        <v>296</v>
      </c>
      <c r="C87" s="241" t="s">
        <v>154</v>
      </c>
      <c r="D87" s="252" t="s">
        <v>499</v>
      </c>
      <c r="E87" s="252" t="s">
        <v>136</v>
      </c>
      <c r="F87" s="243">
        <v>16</v>
      </c>
      <c r="G87" s="243">
        <v>2</v>
      </c>
      <c r="H87" s="243">
        <v>0</v>
      </c>
      <c r="I87" s="243">
        <v>0</v>
      </c>
      <c r="J87" s="252" t="s">
        <v>180</v>
      </c>
      <c r="K87" s="255">
        <v>6931</v>
      </c>
      <c r="L87" s="255">
        <v>6931</v>
      </c>
      <c r="M87" s="256">
        <v>12938</v>
      </c>
    </row>
    <row r="88" spans="1:13" ht="20.25" customHeight="1" x14ac:dyDescent="0.35">
      <c r="A88" s="240" t="s">
        <v>287</v>
      </c>
      <c r="B88" s="241" t="s">
        <v>297</v>
      </c>
      <c r="C88" s="241" t="s">
        <v>154</v>
      </c>
      <c r="D88" s="252" t="s">
        <v>499</v>
      </c>
      <c r="E88" s="252" t="s">
        <v>500</v>
      </c>
      <c r="F88" s="243">
        <v>16</v>
      </c>
      <c r="G88" s="243">
        <v>3</v>
      </c>
      <c r="H88" s="243">
        <v>1</v>
      </c>
      <c r="I88" s="243">
        <v>0</v>
      </c>
      <c r="J88" s="252" t="s">
        <v>180</v>
      </c>
      <c r="K88" s="258">
        <v>7431</v>
      </c>
      <c r="L88" s="255">
        <v>7431</v>
      </c>
      <c r="M88" s="256">
        <v>13438</v>
      </c>
    </row>
    <row r="89" spans="1:13" ht="20.25" customHeight="1" x14ac:dyDescent="0.35">
      <c r="A89" s="240" t="s">
        <v>287</v>
      </c>
      <c r="B89" s="241" t="s">
        <v>298</v>
      </c>
      <c r="C89" s="241" t="s">
        <v>154</v>
      </c>
      <c r="D89" s="252" t="s">
        <v>499</v>
      </c>
      <c r="E89" s="252" t="s">
        <v>500</v>
      </c>
      <c r="F89" s="243">
        <v>16</v>
      </c>
      <c r="G89" s="243">
        <v>2</v>
      </c>
      <c r="H89" s="243">
        <v>0</v>
      </c>
      <c r="I89" s="243">
        <v>0</v>
      </c>
      <c r="J89" s="252" t="s">
        <v>181</v>
      </c>
      <c r="K89" s="255">
        <v>10663</v>
      </c>
      <c r="L89" s="255">
        <v>10663</v>
      </c>
      <c r="M89" s="256">
        <v>23104</v>
      </c>
    </row>
    <row r="90" spans="1:13" ht="20.25" customHeight="1" x14ac:dyDescent="0.35">
      <c r="A90" s="240" t="s">
        <v>299</v>
      </c>
      <c r="B90" s="241" t="s">
        <v>300</v>
      </c>
      <c r="C90" s="241" t="s">
        <v>154</v>
      </c>
      <c r="D90" s="252" t="s">
        <v>503</v>
      </c>
      <c r="E90" s="252" t="s">
        <v>500</v>
      </c>
      <c r="F90" s="243">
        <v>16</v>
      </c>
      <c r="G90" s="243">
        <v>2</v>
      </c>
      <c r="H90" s="243">
        <v>1</v>
      </c>
      <c r="I90" s="243">
        <v>0</v>
      </c>
      <c r="J90" s="252" t="s">
        <v>180</v>
      </c>
      <c r="K90" s="255">
        <v>10299</v>
      </c>
      <c r="L90" s="255">
        <v>10299</v>
      </c>
      <c r="M90" s="256">
        <v>17678</v>
      </c>
    </row>
    <row r="91" spans="1:13" ht="20.25" customHeight="1" x14ac:dyDescent="0.35">
      <c r="A91" s="240" t="s">
        <v>299</v>
      </c>
      <c r="B91" s="241" t="s">
        <v>301</v>
      </c>
      <c r="C91" s="241" t="s">
        <v>154</v>
      </c>
      <c r="D91" s="252" t="s">
        <v>499</v>
      </c>
      <c r="E91" s="252" t="s">
        <v>500</v>
      </c>
      <c r="F91" s="243">
        <v>16</v>
      </c>
      <c r="G91" s="243">
        <v>2</v>
      </c>
      <c r="H91" s="243">
        <v>1</v>
      </c>
      <c r="I91" s="243">
        <v>0</v>
      </c>
      <c r="J91" s="252" t="s">
        <v>180</v>
      </c>
      <c r="K91" s="255">
        <v>10102</v>
      </c>
      <c r="L91" s="255">
        <v>11068</v>
      </c>
      <c r="M91" s="256">
        <v>13184</v>
      </c>
    </row>
    <row r="92" spans="1:13" ht="20.25" customHeight="1" x14ac:dyDescent="0.35">
      <c r="A92" s="240" t="s">
        <v>299</v>
      </c>
      <c r="B92" s="241" t="s">
        <v>302</v>
      </c>
      <c r="C92" s="241" t="s">
        <v>154</v>
      </c>
      <c r="D92" s="252" t="s">
        <v>503</v>
      </c>
      <c r="E92" s="252" t="s">
        <v>500</v>
      </c>
      <c r="F92" s="243">
        <v>16</v>
      </c>
      <c r="G92" s="243">
        <v>2</v>
      </c>
      <c r="H92" s="243">
        <v>1</v>
      </c>
      <c r="I92" s="243">
        <v>0</v>
      </c>
      <c r="J92" s="252" t="s">
        <v>180</v>
      </c>
      <c r="K92" s="255">
        <v>13137</v>
      </c>
      <c r="L92" s="255">
        <v>13137</v>
      </c>
      <c r="M92" s="256">
        <v>14030</v>
      </c>
    </row>
    <row r="93" spans="1:13" ht="20.25" customHeight="1" x14ac:dyDescent="0.35">
      <c r="A93" s="240" t="s">
        <v>299</v>
      </c>
      <c r="B93" s="241" t="s">
        <v>303</v>
      </c>
      <c r="C93" s="241" t="s">
        <v>154</v>
      </c>
      <c r="D93" s="252" t="s">
        <v>503</v>
      </c>
      <c r="E93" s="252" t="s">
        <v>501</v>
      </c>
      <c r="F93" s="243">
        <v>12</v>
      </c>
      <c r="G93" s="243">
        <v>3</v>
      </c>
      <c r="H93" s="243">
        <v>1</v>
      </c>
      <c r="I93" s="243">
        <v>0</v>
      </c>
      <c r="J93" s="252" t="s">
        <v>180</v>
      </c>
      <c r="K93" s="255">
        <v>11403</v>
      </c>
      <c r="L93" s="255">
        <v>11403</v>
      </c>
      <c r="M93" s="256">
        <v>14103</v>
      </c>
    </row>
    <row r="94" spans="1:13" ht="20.25" customHeight="1" x14ac:dyDescent="0.35">
      <c r="A94" s="240" t="s">
        <v>299</v>
      </c>
      <c r="B94" s="241" t="s">
        <v>304</v>
      </c>
      <c r="C94" s="241" t="s">
        <v>154</v>
      </c>
      <c r="D94" s="252" t="s">
        <v>503</v>
      </c>
      <c r="E94" s="252" t="s">
        <v>500</v>
      </c>
      <c r="F94" s="243">
        <v>16</v>
      </c>
      <c r="G94" s="243">
        <v>2</v>
      </c>
      <c r="H94" s="243">
        <v>1</v>
      </c>
      <c r="I94" s="243">
        <v>0</v>
      </c>
      <c r="J94" s="252" t="s">
        <v>180</v>
      </c>
      <c r="K94" s="255">
        <v>9512</v>
      </c>
      <c r="L94" s="255">
        <v>9512</v>
      </c>
      <c r="M94" s="256">
        <v>9722</v>
      </c>
    </row>
    <row r="95" spans="1:13" ht="20.25" customHeight="1" x14ac:dyDescent="0.35">
      <c r="A95" s="240" t="s">
        <v>299</v>
      </c>
      <c r="B95" s="241" t="s">
        <v>305</v>
      </c>
      <c r="C95" s="241" t="s">
        <v>154</v>
      </c>
      <c r="D95" s="252" t="s">
        <v>503</v>
      </c>
      <c r="E95" s="252" t="s">
        <v>500</v>
      </c>
      <c r="F95" s="243">
        <v>16</v>
      </c>
      <c r="G95" s="243">
        <v>2</v>
      </c>
      <c r="H95" s="243">
        <v>1</v>
      </c>
      <c r="I95" s="243">
        <v>0</v>
      </c>
      <c r="J95" s="252" t="s">
        <v>180</v>
      </c>
      <c r="K95" s="255">
        <v>25727</v>
      </c>
      <c r="L95" s="255">
        <v>28889</v>
      </c>
      <c r="M95" s="256">
        <v>28889</v>
      </c>
    </row>
    <row r="96" spans="1:13" ht="20.25" customHeight="1" x14ac:dyDescent="0.35">
      <c r="A96" s="240" t="s">
        <v>299</v>
      </c>
      <c r="B96" s="241" t="s">
        <v>306</v>
      </c>
      <c r="C96" s="241" t="s">
        <v>154</v>
      </c>
      <c r="D96" s="252" t="s">
        <v>503</v>
      </c>
      <c r="E96" s="252" t="s">
        <v>500</v>
      </c>
      <c r="F96" s="243">
        <v>16</v>
      </c>
      <c r="G96" s="243">
        <v>2</v>
      </c>
      <c r="H96" s="243">
        <v>1</v>
      </c>
      <c r="I96" s="243">
        <v>0</v>
      </c>
      <c r="J96" s="252" t="s">
        <v>180</v>
      </c>
      <c r="K96" s="255">
        <v>7131</v>
      </c>
      <c r="L96" s="255">
        <v>7131</v>
      </c>
      <c r="M96" s="256">
        <v>13281</v>
      </c>
    </row>
    <row r="97" spans="1:13" ht="20.25" customHeight="1" x14ac:dyDescent="0.35">
      <c r="A97" s="240" t="s">
        <v>299</v>
      </c>
      <c r="B97" s="241" t="s">
        <v>307</v>
      </c>
      <c r="C97" s="241" t="s">
        <v>154</v>
      </c>
      <c r="D97" s="252" t="s">
        <v>503</v>
      </c>
      <c r="E97" s="252" t="s">
        <v>500</v>
      </c>
      <c r="F97" s="243">
        <v>16</v>
      </c>
      <c r="G97" s="243">
        <v>2</v>
      </c>
      <c r="H97" s="243">
        <v>1</v>
      </c>
      <c r="I97" s="243">
        <v>0</v>
      </c>
      <c r="J97" s="252" t="s">
        <v>180</v>
      </c>
      <c r="K97" s="255">
        <v>11114</v>
      </c>
      <c r="L97" s="255">
        <v>11114</v>
      </c>
      <c r="M97" s="256">
        <v>12200</v>
      </c>
    </row>
    <row r="98" spans="1:13" ht="20.25" customHeight="1" x14ac:dyDescent="0.35">
      <c r="A98" s="240" t="s">
        <v>299</v>
      </c>
      <c r="B98" s="241" t="s">
        <v>308</v>
      </c>
      <c r="C98" s="241" t="s">
        <v>154</v>
      </c>
      <c r="D98" s="252" t="s">
        <v>503</v>
      </c>
      <c r="E98" s="252" t="s">
        <v>500</v>
      </c>
      <c r="F98" s="243">
        <v>16</v>
      </c>
      <c r="G98" s="243">
        <v>2</v>
      </c>
      <c r="H98" s="243">
        <v>0</v>
      </c>
      <c r="I98" s="243">
        <v>0</v>
      </c>
      <c r="J98" s="252" t="s">
        <v>180</v>
      </c>
      <c r="K98" s="255">
        <v>9235</v>
      </c>
      <c r="L98" s="255">
        <v>9235</v>
      </c>
      <c r="M98" s="256">
        <v>9270</v>
      </c>
    </row>
    <row r="99" spans="1:13" ht="20.25" customHeight="1" x14ac:dyDescent="0.35">
      <c r="A99" s="240" t="s">
        <v>309</v>
      </c>
      <c r="B99" s="241" t="s">
        <v>310</v>
      </c>
      <c r="C99" s="241" t="s">
        <v>154</v>
      </c>
      <c r="D99" s="252" t="s">
        <v>499</v>
      </c>
      <c r="E99" s="252" t="s">
        <v>500</v>
      </c>
      <c r="F99" s="243">
        <v>17</v>
      </c>
      <c r="G99" s="243">
        <v>2</v>
      </c>
      <c r="H99" s="243">
        <v>0</v>
      </c>
      <c r="I99" s="243">
        <v>0</v>
      </c>
      <c r="J99" s="252" t="s">
        <v>180</v>
      </c>
      <c r="K99" s="255">
        <v>11480</v>
      </c>
      <c r="L99" s="255">
        <v>11480</v>
      </c>
      <c r="M99" s="256">
        <v>11480</v>
      </c>
    </row>
    <row r="100" spans="1:13" ht="20.25" customHeight="1" x14ac:dyDescent="0.35">
      <c r="A100" s="240" t="s">
        <v>309</v>
      </c>
      <c r="B100" s="241" t="s">
        <v>311</v>
      </c>
      <c r="C100" s="241" t="s">
        <v>154</v>
      </c>
      <c r="D100" s="252" t="s">
        <v>499</v>
      </c>
      <c r="E100" s="252" t="s">
        <v>500</v>
      </c>
      <c r="F100" s="243">
        <v>16</v>
      </c>
      <c r="G100" s="243">
        <v>2</v>
      </c>
      <c r="H100" s="243">
        <v>0</v>
      </c>
      <c r="I100" s="243">
        <v>0</v>
      </c>
      <c r="J100" s="252" t="s">
        <v>180</v>
      </c>
      <c r="K100" s="255">
        <v>12492</v>
      </c>
      <c r="L100" s="255">
        <v>12492</v>
      </c>
      <c r="M100" s="256">
        <v>12492</v>
      </c>
    </row>
    <row r="101" spans="1:13" ht="20.25" customHeight="1" x14ac:dyDescent="0.35">
      <c r="A101" s="240" t="s">
        <v>312</v>
      </c>
      <c r="B101" s="241" t="s">
        <v>313</v>
      </c>
      <c r="C101" s="241" t="s">
        <v>154</v>
      </c>
      <c r="D101" s="252" t="s">
        <v>503</v>
      </c>
      <c r="E101" s="252" t="s">
        <v>500</v>
      </c>
      <c r="F101" s="243">
        <v>16</v>
      </c>
      <c r="G101" s="243">
        <v>2</v>
      </c>
      <c r="H101" s="243">
        <v>1</v>
      </c>
      <c r="I101" s="243">
        <v>0</v>
      </c>
      <c r="J101" s="252" t="s">
        <v>180</v>
      </c>
      <c r="K101" s="255">
        <v>10315</v>
      </c>
      <c r="L101" s="255">
        <v>16986</v>
      </c>
      <c r="M101" s="256">
        <v>28015</v>
      </c>
    </row>
    <row r="102" spans="1:13" ht="20.25" customHeight="1" x14ac:dyDescent="0.35">
      <c r="A102" s="240" t="s">
        <v>312</v>
      </c>
      <c r="B102" s="241" t="s">
        <v>314</v>
      </c>
      <c r="C102" s="241" t="s">
        <v>154</v>
      </c>
      <c r="D102" s="252" t="s">
        <v>503</v>
      </c>
      <c r="E102" s="252" t="s">
        <v>500</v>
      </c>
      <c r="F102" s="243">
        <v>16</v>
      </c>
      <c r="G102" s="243">
        <v>2</v>
      </c>
      <c r="H102" s="243">
        <v>0</v>
      </c>
      <c r="I102" s="243">
        <v>0</v>
      </c>
      <c r="J102" s="252" t="s">
        <v>181</v>
      </c>
      <c r="K102" s="255">
        <v>8390</v>
      </c>
      <c r="L102" s="255">
        <v>14032</v>
      </c>
      <c r="M102" s="256">
        <v>22495</v>
      </c>
    </row>
    <row r="103" spans="1:13" ht="20.25" customHeight="1" x14ac:dyDescent="0.35">
      <c r="A103" s="240" t="s">
        <v>315</v>
      </c>
      <c r="B103" s="241" t="s">
        <v>316</v>
      </c>
      <c r="C103" s="241" t="s">
        <v>154</v>
      </c>
      <c r="D103" s="252" t="s">
        <v>499</v>
      </c>
      <c r="E103" s="252" t="s">
        <v>500</v>
      </c>
      <c r="F103" s="243">
        <v>15</v>
      </c>
      <c r="G103" s="243">
        <v>2</v>
      </c>
      <c r="H103" s="243">
        <v>0</v>
      </c>
      <c r="I103" s="243">
        <v>0</v>
      </c>
      <c r="J103" s="252" t="s">
        <v>180</v>
      </c>
      <c r="K103" s="255" t="s">
        <v>507</v>
      </c>
      <c r="L103" s="255" t="s">
        <v>507</v>
      </c>
      <c r="M103" s="256" t="s">
        <v>507</v>
      </c>
    </row>
    <row r="104" spans="1:13" ht="20.25" customHeight="1" x14ac:dyDescent="0.35">
      <c r="A104" s="240" t="s">
        <v>317</v>
      </c>
      <c r="B104" s="241" t="s">
        <v>318</v>
      </c>
      <c r="C104" s="241" t="s">
        <v>154</v>
      </c>
      <c r="D104" s="252" t="s">
        <v>499</v>
      </c>
      <c r="E104" s="252" t="s">
        <v>500</v>
      </c>
      <c r="F104" s="243">
        <v>15</v>
      </c>
      <c r="G104" s="243">
        <v>1</v>
      </c>
      <c r="H104" s="243">
        <v>1</v>
      </c>
      <c r="I104" s="243">
        <v>1</v>
      </c>
      <c r="J104" s="252" t="s">
        <v>180</v>
      </c>
      <c r="K104" s="255">
        <v>8148</v>
      </c>
      <c r="L104" s="255">
        <v>10632</v>
      </c>
      <c r="M104" s="256">
        <v>12792</v>
      </c>
    </row>
    <row r="105" spans="1:13" ht="20.25" customHeight="1" x14ac:dyDescent="0.35">
      <c r="A105" s="240" t="s">
        <v>319</v>
      </c>
      <c r="B105" s="241" t="s">
        <v>320</v>
      </c>
      <c r="C105" s="241" t="s">
        <v>154</v>
      </c>
      <c r="D105" s="252" t="s">
        <v>499</v>
      </c>
      <c r="E105" s="252" t="s">
        <v>500</v>
      </c>
      <c r="F105" s="243">
        <v>16</v>
      </c>
      <c r="G105" s="243">
        <v>2</v>
      </c>
      <c r="H105" s="243">
        <v>0</v>
      </c>
      <c r="I105" s="243">
        <v>0</v>
      </c>
      <c r="J105" s="252" t="s">
        <v>180</v>
      </c>
      <c r="K105" s="255">
        <v>15845</v>
      </c>
      <c r="L105" s="255">
        <v>15845</v>
      </c>
      <c r="M105" s="256">
        <v>22849</v>
      </c>
    </row>
    <row r="106" spans="1:13" ht="20.25" customHeight="1" x14ac:dyDescent="0.35">
      <c r="A106" s="240" t="s">
        <v>319</v>
      </c>
      <c r="B106" s="241" t="s">
        <v>321</v>
      </c>
      <c r="C106" s="241" t="s">
        <v>154</v>
      </c>
      <c r="D106" s="252" t="s">
        <v>499</v>
      </c>
      <c r="E106" s="252" t="s">
        <v>500</v>
      </c>
      <c r="F106" s="243">
        <v>18</v>
      </c>
      <c r="G106" s="243">
        <v>2</v>
      </c>
      <c r="H106" s="243">
        <v>0</v>
      </c>
      <c r="I106" s="243">
        <v>0</v>
      </c>
      <c r="J106" s="252" t="s">
        <v>180</v>
      </c>
      <c r="K106" s="255">
        <v>3310</v>
      </c>
      <c r="L106" s="255">
        <v>4810</v>
      </c>
      <c r="M106" s="256">
        <v>4810</v>
      </c>
    </row>
    <row r="107" spans="1:13" ht="20.25" customHeight="1" x14ac:dyDescent="0.35">
      <c r="A107" s="240" t="s">
        <v>319</v>
      </c>
      <c r="B107" s="241" t="s">
        <v>322</v>
      </c>
      <c r="C107" s="241" t="s">
        <v>154</v>
      </c>
      <c r="D107" s="252" t="s">
        <v>499</v>
      </c>
      <c r="E107" s="252" t="s">
        <v>500</v>
      </c>
      <c r="F107" s="243">
        <v>15</v>
      </c>
      <c r="G107" s="243">
        <v>2</v>
      </c>
      <c r="H107" s="243">
        <v>0</v>
      </c>
      <c r="I107" s="243">
        <v>0</v>
      </c>
      <c r="J107" s="252" t="s">
        <v>180</v>
      </c>
      <c r="K107" s="255">
        <v>12730</v>
      </c>
      <c r="L107" s="255">
        <v>13702</v>
      </c>
      <c r="M107" s="256">
        <v>21838</v>
      </c>
    </row>
    <row r="108" spans="1:13" ht="20.25" customHeight="1" x14ac:dyDescent="0.35">
      <c r="A108" s="240" t="s">
        <v>319</v>
      </c>
      <c r="B108" s="241" t="s">
        <v>323</v>
      </c>
      <c r="C108" s="241" t="s">
        <v>154</v>
      </c>
      <c r="D108" s="252" t="s">
        <v>499</v>
      </c>
      <c r="E108" s="252" t="s">
        <v>500</v>
      </c>
      <c r="F108" s="243">
        <v>14</v>
      </c>
      <c r="G108" s="243">
        <v>2</v>
      </c>
      <c r="H108" s="243">
        <v>1</v>
      </c>
      <c r="I108" s="243">
        <v>1</v>
      </c>
      <c r="J108" s="252" t="s">
        <v>181</v>
      </c>
      <c r="K108" s="255">
        <v>9800</v>
      </c>
      <c r="L108" s="255">
        <v>10201</v>
      </c>
      <c r="M108" s="256">
        <v>16360</v>
      </c>
    </row>
    <row r="109" spans="1:13" ht="20.25" customHeight="1" x14ac:dyDescent="0.35">
      <c r="A109" s="240" t="s">
        <v>319</v>
      </c>
      <c r="B109" s="241" t="s">
        <v>324</v>
      </c>
      <c r="C109" s="241" t="s">
        <v>154</v>
      </c>
      <c r="D109" s="252" t="s">
        <v>499</v>
      </c>
      <c r="E109" s="252" t="s">
        <v>136</v>
      </c>
      <c r="F109" s="243">
        <v>15</v>
      </c>
      <c r="G109" s="243">
        <v>2</v>
      </c>
      <c r="H109" s="243">
        <v>1</v>
      </c>
      <c r="I109" s="243">
        <v>0</v>
      </c>
      <c r="J109" s="252" t="s">
        <v>180</v>
      </c>
      <c r="K109" s="255">
        <v>11541</v>
      </c>
      <c r="L109" s="255">
        <v>14041</v>
      </c>
      <c r="M109" s="256">
        <v>21541</v>
      </c>
    </row>
    <row r="110" spans="1:13" ht="20.25" customHeight="1" x14ac:dyDescent="0.35">
      <c r="A110" s="240" t="s">
        <v>319</v>
      </c>
      <c r="B110" s="241" t="s">
        <v>325</v>
      </c>
      <c r="C110" s="241" t="s">
        <v>154</v>
      </c>
      <c r="D110" s="252" t="s">
        <v>499</v>
      </c>
      <c r="E110" s="252" t="s">
        <v>500</v>
      </c>
      <c r="F110" s="243">
        <v>15</v>
      </c>
      <c r="G110" s="243">
        <v>2</v>
      </c>
      <c r="H110" s="243">
        <v>1</v>
      </c>
      <c r="I110" s="243">
        <v>1</v>
      </c>
      <c r="J110" s="252" t="s">
        <v>180</v>
      </c>
      <c r="K110" s="255">
        <v>12430</v>
      </c>
      <c r="L110" s="255">
        <v>12430</v>
      </c>
      <c r="M110" s="256">
        <v>20464</v>
      </c>
    </row>
    <row r="111" spans="1:13" ht="20.25" customHeight="1" x14ac:dyDescent="0.35">
      <c r="A111" s="240" t="s">
        <v>319</v>
      </c>
      <c r="B111" s="241" t="s">
        <v>326</v>
      </c>
      <c r="C111" s="241" t="s">
        <v>154</v>
      </c>
      <c r="D111" s="252" t="s">
        <v>503</v>
      </c>
      <c r="E111" s="252" t="s">
        <v>500</v>
      </c>
      <c r="F111" s="243">
        <v>18</v>
      </c>
      <c r="G111" s="243">
        <v>2</v>
      </c>
      <c r="H111" s="243">
        <v>0</v>
      </c>
      <c r="I111" s="243">
        <v>0</v>
      </c>
      <c r="J111" s="252" t="s">
        <v>180</v>
      </c>
      <c r="K111" s="255">
        <v>8208</v>
      </c>
      <c r="L111" s="255">
        <v>12208</v>
      </c>
      <c r="M111" s="256">
        <v>12208</v>
      </c>
    </row>
    <row r="112" spans="1:13" ht="20.25" customHeight="1" x14ac:dyDescent="0.35">
      <c r="A112" s="240" t="s">
        <v>319</v>
      </c>
      <c r="B112" s="241" t="s">
        <v>327</v>
      </c>
      <c r="C112" s="241" t="s">
        <v>154</v>
      </c>
      <c r="D112" s="252" t="s">
        <v>499</v>
      </c>
      <c r="E112" s="252" t="s">
        <v>500</v>
      </c>
      <c r="F112" s="243">
        <v>15</v>
      </c>
      <c r="G112" s="243">
        <v>2</v>
      </c>
      <c r="H112" s="243">
        <v>1</v>
      </c>
      <c r="I112" s="243">
        <v>0</v>
      </c>
      <c r="J112" s="252" t="s">
        <v>180</v>
      </c>
      <c r="K112" s="255">
        <v>11900</v>
      </c>
      <c r="L112" s="255">
        <v>12386</v>
      </c>
      <c r="M112" s="256">
        <v>20363</v>
      </c>
    </row>
    <row r="113" spans="1:13" ht="20.25" customHeight="1" x14ac:dyDescent="0.35">
      <c r="A113" s="240" t="s">
        <v>328</v>
      </c>
      <c r="B113" s="241" t="s">
        <v>329</v>
      </c>
      <c r="C113" s="241" t="s">
        <v>154</v>
      </c>
      <c r="D113" s="252" t="s">
        <v>499</v>
      </c>
      <c r="E113" s="252" t="s">
        <v>500</v>
      </c>
      <c r="F113" s="243">
        <v>12</v>
      </c>
      <c r="G113" s="243">
        <v>2</v>
      </c>
      <c r="H113" s="243">
        <v>1</v>
      </c>
      <c r="I113" s="243">
        <v>0</v>
      </c>
      <c r="J113" s="252" t="s">
        <v>181</v>
      </c>
      <c r="K113" s="255">
        <v>10840</v>
      </c>
      <c r="L113" s="255">
        <v>16235</v>
      </c>
      <c r="M113" s="256">
        <v>16755</v>
      </c>
    </row>
    <row r="114" spans="1:13" ht="20.25" customHeight="1" x14ac:dyDescent="0.35">
      <c r="A114" s="240" t="s">
        <v>328</v>
      </c>
      <c r="B114" s="241" t="s">
        <v>330</v>
      </c>
      <c r="C114" s="241" t="s">
        <v>154</v>
      </c>
      <c r="D114" s="252" t="s">
        <v>499</v>
      </c>
      <c r="E114" s="252" t="s">
        <v>500</v>
      </c>
      <c r="F114" s="243">
        <v>15</v>
      </c>
      <c r="G114" s="243">
        <v>2</v>
      </c>
      <c r="H114" s="243">
        <v>1</v>
      </c>
      <c r="I114" s="243">
        <v>0</v>
      </c>
      <c r="J114" s="252" t="s">
        <v>180</v>
      </c>
      <c r="K114" s="255">
        <v>13906</v>
      </c>
      <c r="L114" s="255">
        <v>24570</v>
      </c>
      <c r="M114" s="256">
        <v>34676</v>
      </c>
    </row>
    <row r="115" spans="1:13" ht="20.25" customHeight="1" x14ac:dyDescent="0.35">
      <c r="A115" s="240" t="s">
        <v>328</v>
      </c>
      <c r="B115" s="241" t="s">
        <v>331</v>
      </c>
      <c r="C115" s="241" t="s">
        <v>154</v>
      </c>
      <c r="D115" s="252" t="s">
        <v>499</v>
      </c>
      <c r="E115" s="252" t="s">
        <v>500</v>
      </c>
      <c r="F115" s="243">
        <v>14</v>
      </c>
      <c r="G115" s="243">
        <v>2</v>
      </c>
      <c r="H115" s="243">
        <v>1</v>
      </c>
      <c r="I115" s="243">
        <v>0</v>
      </c>
      <c r="J115" s="252" t="s">
        <v>180</v>
      </c>
      <c r="K115" s="255">
        <v>9310</v>
      </c>
      <c r="L115" s="255">
        <v>12460</v>
      </c>
      <c r="M115" s="256">
        <v>12460</v>
      </c>
    </row>
    <row r="116" spans="1:13" ht="20.25" customHeight="1" x14ac:dyDescent="0.35">
      <c r="A116" s="240" t="s">
        <v>328</v>
      </c>
      <c r="B116" s="241" t="s">
        <v>332</v>
      </c>
      <c r="C116" s="241" t="s">
        <v>154</v>
      </c>
      <c r="D116" s="252" t="s">
        <v>499</v>
      </c>
      <c r="E116" s="252" t="s">
        <v>500</v>
      </c>
      <c r="F116" s="243">
        <v>15</v>
      </c>
      <c r="G116" s="243">
        <v>2</v>
      </c>
      <c r="H116" s="243">
        <v>0</v>
      </c>
      <c r="I116" s="243">
        <v>0</v>
      </c>
      <c r="J116" s="252" t="s">
        <v>181</v>
      </c>
      <c r="K116" s="255">
        <v>14838</v>
      </c>
      <c r="L116" s="255">
        <v>17572</v>
      </c>
      <c r="M116" s="256">
        <v>22929</v>
      </c>
    </row>
    <row r="117" spans="1:13" ht="20.25" customHeight="1" x14ac:dyDescent="0.35">
      <c r="A117" s="240" t="s">
        <v>328</v>
      </c>
      <c r="B117" s="241" t="s">
        <v>333</v>
      </c>
      <c r="C117" s="241" t="s">
        <v>154</v>
      </c>
      <c r="D117" s="252" t="s">
        <v>499</v>
      </c>
      <c r="E117" s="252" t="s">
        <v>500</v>
      </c>
      <c r="F117" s="243">
        <v>15</v>
      </c>
      <c r="G117" s="243">
        <v>2</v>
      </c>
      <c r="H117" s="243">
        <v>1</v>
      </c>
      <c r="I117" s="243">
        <v>0</v>
      </c>
      <c r="J117" s="252" t="s">
        <v>180</v>
      </c>
      <c r="K117" s="255">
        <v>10514</v>
      </c>
      <c r="L117" s="255">
        <v>17022</v>
      </c>
      <c r="M117" s="256">
        <v>20869</v>
      </c>
    </row>
    <row r="118" spans="1:13" ht="20.25" customHeight="1" x14ac:dyDescent="0.35">
      <c r="A118" s="240" t="s">
        <v>328</v>
      </c>
      <c r="B118" s="241" t="s">
        <v>334</v>
      </c>
      <c r="C118" s="241" t="s">
        <v>154</v>
      </c>
      <c r="D118" s="252" t="s">
        <v>499</v>
      </c>
      <c r="E118" s="252" t="s">
        <v>500</v>
      </c>
      <c r="F118" s="243">
        <v>15</v>
      </c>
      <c r="G118" s="243">
        <v>2</v>
      </c>
      <c r="H118" s="243">
        <v>1</v>
      </c>
      <c r="I118" s="243">
        <v>0</v>
      </c>
      <c r="J118" s="252" t="s">
        <v>180</v>
      </c>
      <c r="K118" s="255">
        <v>7170</v>
      </c>
      <c r="L118" s="255">
        <v>10030</v>
      </c>
      <c r="M118" s="256">
        <v>12480</v>
      </c>
    </row>
    <row r="119" spans="1:13" ht="20.25" customHeight="1" x14ac:dyDescent="0.35">
      <c r="A119" s="240" t="s">
        <v>328</v>
      </c>
      <c r="B119" s="241" t="s">
        <v>335</v>
      </c>
      <c r="C119" s="241" t="s">
        <v>154</v>
      </c>
      <c r="D119" s="252" t="s">
        <v>499</v>
      </c>
      <c r="E119" s="252" t="s">
        <v>500</v>
      </c>
      <c r="F119" s="243">
        <v>15</v>
      </c>
      <c r="G119" s="243">
        <v>2</v>
      </c>
      <c r="H119" s="243">
        <v>0</v>
      </c>
      <c r="I119" s="243">
        <v>0</v>
      </c>
      <c r="J119" s="252" t="s">
        <v>180</v>
      </c>
      <c r="K119" s="255">
        <v>10116</v>
      </c>
      <c r="L119" s="255">
        <v>10557</v>
      </c>
      <c r="M119" s="256">
        <v>12026</v>
      </c>
    </row>
    <row r="120" spans="1:13" ht="20.25" customHeight="1" x14ac:dyDescent="0.35">
      <c r="A120" s="240" t="s">
        <v>336</v>
      </c>
      <c r="B120" s="241" t="s">
        <v>337</v>
      </c>
      <c r="C120" s="241" t="s">
        <v>154</v>
      </c>
      <c r="D120" s="252" t="s">
        <v>503</v>
      </c>
      <c r="E120" s="252" t="s">
        <v>500</v>
      </c>
      <c r="F120" s="243">
        <v>16</v>
      </c>
      <c r="G120" s="243">
        <v>2</v>
      </c>
      <c r="H120" s="243">
        <v>1</v>
      </c>
      <c r="I120" s="243">
        <v>0</v>
      </c>
      <c r="J120" s="252" t="s">
        <v>180</v>
      </c>
      <c r="K120" s="255">
        <v>15888</v>
      </c>
      <c r="L120" s="255">
        <v>15888</v>
      </c>
      <c r="M120" s="256">
        <v>15888</v>
      </c>
    </row>
    <row r="121" spans="1:13" ht="20.25" customHeight="1" x14ac:dyDescent="0.35">
      <c r="A121" s="240" t="s">
        <v>336</v>
      </c>
      <c r="B121" s="241" t="s">
        <v>338</v>
      </c>
      <c r="C121" s="241" t="s">
        <v>154</v>
      </c>
      <c r="D121" s="252" t="s">
        <v>503</v>
      </c>
      <c r="E121" s="252" t="s">
        <v>500</v>
      </c>
      <c r="F121" s="243">
        <v>16</v>
      </c>
      <c r="G121" s="243">
        <v>3</v>
      </c>
      <c r="H121" s="243">
        <v>0</v>
      </c>
      <c r="I121" s="243">
        <v>0</v>
      </c>
      <c r="J121" s="252" t="s">
        <v>136</v>
      </c>
      <c r="K121" s="255">
        <v>10720</v>
      </c>
      <c r="L121" s="255">
        <v>10720</v>
      </c>
      <c r="M121" s="256">
        <v>10720</v>
      </c>
    </row>
    <row r="122" spans="1:13" ht="20.25" customHeight="1" x14ac:dyDescent="0.35">
      <c r="A122" s="240" t="s">
        <v>336</v>
      </c>
      <c r="B122" s="241" t="s">
        <v>339</v>
      </c>
      <c r="C122" s="241" t="s">
        <v>154</v>
      </c>
      <c r="D122" s="252" t="s">
        <v>503</v>
      </c>
      <c r="E122" s="252" t="s">
        <v>500</v>
      </c>
      <c r="F122" s="243">
        <v>17</v>
      </c>
      <c r="G122" s="243">
        <v>2</v>
      </c>
      <c r="H122" s="243">
        <v>0</v>
      </c>
      <c r="I122" s="243">
        <v>0</v>
      </c>
      <c r="J122" s="252" t="s">
        <v>180</v>
      </c>
      <c r="K122" s="255">
        <v>9310</v>
      </c>
      <c r="L122" s="255">
        <v>9310</v>
      </c>
      <c r="M122" s="256">
        <v>9310</v>
      </c>
    </row>
    <row r="123" spans="1:13" ht="20.25" customHeight="1" x14ac:dyDescent="0.35">
      <c r="A123" s="240" t="s">
        <v>336</v>
      </c>
      <c r="B123" s="241" t="s">
        <v>340</v>
      </c>
      <c r="C123" s="241" t="s">
        <v>154</v>
      </c>
      <c r="D123" s="252" t="s">
        <v>503</v>
      </c>
      <c r="E123" s="252" t="s">
        <v>500</v>
      </c>
      <c r="F123" s="243">
        <v>16</v>
      </c>
      <c r="G123" s="243">
        <v>2</v>
      </c>
      <c r="H123" s="243">
        <v>1</v>
      </c>
      <c r="I123" s="243">
        <v>0</v>
      </c>
      <c r="J123" s="252" t="s">
        <v>180</v>
      </c>
      <c r="K123" s="255">
        <v>11872</v>
      </c>
      <c r="L123" s="255">
        <v>11872</v>
      </c>
      <c r="M123" s="256">
        <v>11872</v>
      </c>
    </row>
    <row r="124" spans="1:13" ht="20.25" customHeight="1" x14ac:dyDescent="0.35">
      <c r="A124" s="240" t="s">
        <v>336</v>
      </c>
      <c r="B124" s="241" t="s">
        <v>341</v>
      </c>
      <c r="C124" s="241" t="s">
        <v>155</v>
      </c>
      <c r="D124" s="252" t="s">
        <v>503</v>
      </c>
      <c r="E124" s="252" t="s">
        <v>500</v>
      </c>
      <c r="F124" s="243">
        <v>16</v>
      </c>
      <c r="G124" s="243">
        <v>3</v>
      </c>
      <c r="H124" s="243">
        <v>0</v>
      </c>
      <c r="I124" s="243">
        <v>0</v>
      </c>
      <c r="J124" s="252" t="s">
        <v>180</v>
      </c>
      <c r="K124" s="255">
        <v>35520</v>
      </c>
      <c r="L124" s="255">
        <v>35520</v>
      </c>
      <c r="M124" s="256">
        <v>35520</v>
      </c>
    </row>
    <row r="125" spans="1:13" ht="20.25" customHeight="1" x14ac:dyDescent="0.35">
      <c r="A125" s="240" t="s">
        <v>336</v>
      </c>
      <c r="B125" s="241" t="s">
        <v>342</v>
      </c>
      <c r="C125" s="241" t="s">
        <v>154</v>
      </c>
      <c r="D125" s="252" t="s">
        <v>503</v>
      </c>
      <c r="E125" s="252" t="s">
        <v>500</v>
      </c>
      <c r="F125" s="243">
        <v>17</v>
      </c>
      <c r="G125" s="243">
        <v>2</v>
      </c>
      <c r="H125" s="243">
        <v>1</v>
      </c>
      <c r="I125" s="243">
        <v>0</v>
      </c>
      <c r="J125" s="252" t="s">
        <v>180</v>
      </c>
      <c r="K125" s="255">
        <v>12377</v>
      </c>
      <c r="L125" s="255">
        <v>12377</v>
      </c>
      <c r="M125" s="256">
        <v>12377</v>
      </c>
    </row>
    <row r="126" spans="1:13" ht="20.25" customHeight="1" x14ac:dyDescent="0.35">
      <c r="A126" s="240" t="s">
        <v>336</v>
      </c>
      <c r="B126" s="241" t="s">
        <v>343</v>
      </c>
      <c r="C126" s="241" t="s">
        <v>154</v>
      </c>
      <c r="D126" s="252" t="s">
        <v>503</v>
      </c>
      <c r="E126" s="252" t="s">
        <v>500</v>
      </c>
      <c r="F126" s="243">
        <v>17</v>
      </c>
      <c r="G126" s="243">
        <v>2</v>
      </c>
      <c r="H126" s="243">
        <v>0</v>
      </c>
      <c r="I126" s="243">
        <v>0</v>
      </c>
      <c r="J126" s="252" t="s">
        <v>180</v>
      </c>
      <c r="K126" s="255">
        <v>9015</v>
      </c>
      <c r="L126" s="255">
        <v>9015</v>
      </c>
      <c r="M126" s="256">
        <v>10471</v>
      </c>
    </row>
    <row r="127" spans="1:13" ht="20.25" customHeight="1" x14ac:dyDescent="0.35">
      <c r="A127" s="240" t="s">
        <v>336</v>
      </c>
      <c r="B127" s="241" t="s">
        <v>344</v>
      </c>
      <c r="C127" s="241" t="s">
        <v>154</v>
      </c>
      <c r="D127" s="252" t="s">
        <v>503</v>
      </c>
      <c r="E127" s="252" t="s">
        <v>500</v>
      </c>
      <c r="F127" s="243">
        <v>15</v>
      </c>
      <c r="G127" s="243">
        <v>2</v>
      </c>
      <c r="H127" s="243">
        <v>1</v>
      </c>
      <c r="I127" s="243">
        <v>0</v>
      </c>
      <c r="J127" s="252" t="s">
        <v>181</v>
      </c>
      <c r="K127" s="255">
        <v>13542</v>
      </c>
      <c r="L127" s="255">
        <v>13542</v>
      </c>
      <c r="M127" s="256">
        <v>13542</v>
      </c>
    </row>
    <row r="128" spans="1:13" ht="20.25" customHeight="1" x14ac:dyDescent="0.35">
      <c r="A128" s="240" t="s">
        <v>336</v>
      </c>
      <c r="B128" s="241" t="s">
        <v>345</v>
      </c>
      <c r="C128" s="241" t="s">
        <v>154</v>
      </c>
      <c r="D128" s="252" t="s">
        <v>503</v>
      </c>
      <c r="E128" s="252" t="s">
        <v>500</v>
      </c>
      <c r="F128" s="243">
        <v>17</v>
      </c>
      <c r="G128" s="243">
        <v>2</v>
      </c>
      <c r="H128" s="243">
        <v>2</v>
      </c>
      <c r="I128" s="243">
        <v>0</v>
      </c>
      <c r="J128" s="252" t="s">
        <v>180</v>
      </c>
      <c r="K128" s="255">
        <v>12102</v>
      </c>
      <c r="L128" s="255">
        <v>12102</v>
      </c>
      <c r="M128" s="256">
        <v>12102</v>
      </c>
    </row>
    <row r="129" spans="1:13" ht="20.25" customHeight="1" x14ac:dyDescent="0.35">
      <c r="A129" s="240" t="s">
        <v>336</v>
      </c>
      <c r="B129" s="241" t="s">
        <v>346</v>
      </c>
      <c r="C129" s="241" t="s">
        <v>154</v>
      </c>
      <c r="D129" s="252" t="s">
        <v>503</v>
      </c>
      <c r="E129" s="252" t="s">
        <v>500</v>
      </c>
      <c r="F129" s="243">
        <v>16</v>
      </c>
      <c r="G129" s="243">
        <v>2</v>
      </c>
      <c r="H129" s="243">
        <v>1</v>
      </c>
      <c r="I129" s="243">
        <v>0</v>
      </c>
      <c r="J129" s="252" t="s">
        <v>180</v>
      </c>
      <c r="K129" s="255">
        <v>10419</v>
      </c>
      <c r="L129" s="255">
        <v>10419</v>
      </c>
      <c r="M129" s="256">
        <v>10419</v>
      </c>
    </row>
    <row r="130" spans="1:13" ht="20.25" customHeight="1" x14ac:dyDescent="0.35">
      <c r="A130" s="240" t="s">
        <v>336</v>
      </c>
      <c r="B130" s="241" t="s">
        <v>347</v>
      </c>
      <c r="C130" s="241" t="s">
        <v>154</v>
      </c>
      <c r="D130" s="252" t="s">
        <v>503</v>
      </c>
      <c r="E130" s="252" t="s">
        <v>500</v>
      </c>
      <c r="F130" s="243">
        <v>16</v>
      </c>
      <c r="G130" s="243">
        <v>2</v>
      </c>
      <c r="H130" s="243">
        <v>0</v>
      </c>
      <c r="I130" s="243">
        <v>1</v>
      </c>
      <c r="J130" s="252" t="s">
        <v>180</v>
      </c>
      <c r="K130" s="255">
        <v>11424</v>
      </c>
      <c r="L130" s="255">
        <v>11424</v>
      </c>
      <c r="M130" s="256">
        <v>11424</v>
      </c>
    </row>
    <row r="131" spans="1:13" ht="20.25" customHeight="1" x14ac:dyDescent="0.35">
      <c r="A131" s="240" t="s">
        <v>336</v>
      </c>
      <c r="B131" s="241" t="s">
        <v>348</v>
      </c>
      <c r="C131" s="241" t="s">
        <v>154</v>
      </c>
      <c r="D131" s="252" t="s">
        <v>505</v>
      </c>
      <c r="E131" s="252" t="s">
        <v>500</v>
      </c>
      <c r="F131" s="243">
        <v>16</v>
      </c>
      <c r="G131" s="243">
        <v>4</v>
      </c>
      <c r="H131" s="243">
        <v>0</v>
      </c>
      <c r="I131" s="243">
        <v>0</v>
      </c>
      <c r="J131" s="252" t="s">
        <v>180</v>
      </c>
      <c r="K131" s="255">
        <v>16450</v>
      </c>
      <c r="L131" s="255">
        <v>16450</v>
      </c>
      <c r="M131" s="256">
        <v>16450</v>
      </c>
    </row>
    <row r="132" spans="1:13" ht="20.25" customHeight="1" x14ac:dyDescent="0.35">
      <c r="A132" s="240" t="s">
        <v>336</v>
      </c>
      <c r="B132" s="241" t="s">
        <v>349</v>
      </c>
      <c r="C132" s="241" t="s">
        <v>154</v>
      </c>
      <c r="D132" s="252" t="s">
        <v>503</v>
      </c>
      <c r="E132" s="252" t="s">
        <v>500</v>
      </c>
      <c r="F132" s="243">
        <v>17</v>
      </c>
      <c r="G132" s="243">
        <v>4</v>
      </c>
      <c r="H132" s="243">
        <v>0</v>
      </c>
      <c r="I132" s="243">
        <v>0</v>
      </c>
      <c r="J132" s="252" t="s">
        <v>180</v>
      </c>
      <c r="K132" s="255">
        <v>13380</v>
      </c>
      <c r="L132" s="255">
        <v>13380</v>
      </c>
      <c r="M132" s="256">
        <v>13380</v>
      </c>
    </row>
    <row r="133" spans="1:13" ht="20.25" customHeight="1" x14ac:dyDescent="0.35">
      <c r="A133" s="240" t="s">
        <v>350</v>
      </c>
      <c r="B133" s="241" t="s">
        <v>351</v>
      </c>
      <c r="C133" s="241" t="s">
        <v>154</v>
      </c>
      <c r="D133" s="252" t="s">
        <v>499</v>
      </c>
      <c r="E133" s="252" t="s">
        <v>500</v>
      </c>
      <c r="F133" s="243">
        <v>15</v>
      </c>
      <c r="G133" s="243">
        <v>2</v>
      </c>
      <c r="H133" s="243">
        <v>2</v>
      </c>
      <c r="I133" s="243">
        <v>0</v>
      </c>
      <c r="J133" s="252" t="s">
        <v>180</v>
      </c>
      <c r="K133" s="255">
        <v>11327</v>
      </c>
      <c r="L133" s="255">
        <v>11327</v>
      </c>
      <c r="M133" s="256">
        <v>11327</v>
      </c>
    </row>
    <row r="134" spans="1:13" ht="20.25" customHeight="1" x14ac:dyDescent="0.35">
      <c r="A134" s="240" t="s">
        <v>350</v>
      </c>
      <c r="B134" s="241" t="s">
        <v>352</v>
      </c>
      <c r="C134" s="241" t="s">
        <v>154</v>
      </c>
      <c r="D134" s="252" t="s">
        <v>499</v>
      </c>
      <c r="E134" s="252" t="s">
        <v>500</v>
      </c>
      <c r="F134" s="243">
        <v>17</v>
      </c>
      <c r="G134" s="243">
        <v>2</v>
      </c>
      <c r="H134" s="243">
        <v>1</v>
      </c>
      <c r="I134" s="243">
        <v>0</v>
      </c>
      <c r="J134" s="252" t="s">
        <v>180</v>
      </c>
      <c r="K134" s="255">
        <v>6763</v>
      </c>
      <c r="L134" s="255">
        <v>6763</v>
      </c>
      <c r="M134" s="256">
        <v>9013</v>
      </c>
    </row>
    <row r="135" spans="1:13" ht="20.25" customHeight="1" x14ac:dyDescent="0.35">
      <c r="A135" s="240" t="s">
        <v>350</v>
      </c>
      <c r="B135" s="241" t="s">
        <v>353</v>
      </c>
      <c r="C135" s="241" t="s">
        <v>154</v>
      </c>
      <c r="D135" s="252" t="s">
        <v>499</v>
      </c>
      <c r="E135" s="252" t="s">
        <v>500</v>
      </c>
      <c r="F135" s="243">
        <v>15</v>
      </c>
      <c r="G135" s="243">
        <v>2</v>
      </c>
      <c r="H135" s="243">
        <v>2</v>
      </c>
      <c r="I135" s="243">
        <v>0</v>
      </c>
      <c r="J135" s="252" t="s">
        <v>180</v>
      </c>
      <c r="K135" s="255">
        <v>10550</v>
      </c>
      <c r="L135" s="255">
        <v>10550</v>
      </c>
      <c r="M135" s="256">
        <v>12050</v>
      </c>
    </row>
    <row r="136" spans="1:13" ht="20.25" customHeight="1" x14ac:dyDescent="0.35">
      <c r="A136" s="240" t="s">
        <v>354</v>
      </c>
      <c r="B136" s="241" t="s">
        <v>355</v>
      </c>
      <c r="C136" s="241" t="s">
        <v>154</v>
      </c>
      <c r="D136" s="252" t="s">
        <v>499</v>
      </c>
      <c r="E136" s="252" t="s">
        <v>500</v>
      </c>
      <c r="F136" s="243">
        <v>16</v>
      </c>
      <c r="G136" s="243">
        <v>2</v>
      </c>
      <c r="H136" s="243">
        <v>1</v>
      </c>
      <c r="I136" s="243">
        <v>0</v>
      </c>
      <c r="J136" s="252" t="s">
        <v>180</v>
      </c>
      <c r="K136" s="255">
        <v>13147</v>
      </c>
      <c r="L136" s="255">
        <v>19433</v>
      </c>
      <c r="M136" s="256">
        <v>23904</v>
      </c>
    </row>
    <row r="137" spans="1:13" ht="20.25" customHeight="1" x14ac:dyDescent="0.35">
      <c r="A137" s="240" t="s">
        <v>354</v>
      </c>
      <c r="B137" s="241" t="s">
        <v>356</v>
      </c>
      <c r="C137" s="241" t="s">
        <v>154</v>
      </c>
      <c r="D137" s="252" t="s">
        <v>499</v>
      </c>
      <c r="E137" s="252" t="s">
        <v>500</v>
      </c>
      <c r="F137" s="243">
        <v>16</v>
      </c>
      <c r="G137" s="243">
        <v>2</v>
      </c>
      <c r="H137" s="243">
        <v>0</v>
      </c>
      <c r="I137" s="243">
        <v>0</v>
      </c>
      <c r="J137" s="252" t="s">
        <v>180</v>
      </c>
      <c r="K137" s="255">
        <v>8836</v>
      </c>
      <c r="L137" s="255">
        <v>10669</v>
      </c>
      <c r="M137" s="256">
        <v>13561</v>
      </c>
    </row>
    <row r="138" spans="1:13" ht="20.25" customHeight="1" x14ac:dyDescent="0.35">
      <c r="A138" s="240" t="s">
        <v>354</v>
      </c>
      <c r="B138" s="241" t="s">
        <v>357</v>
      </c>
      <c r="C138" s="241" t="s">
        <v>154</v>
      </c>
      <c r="D138" s="252" t="s">
        <v>499</v>
      </c>
      <c r="E138" s="252" t="s">
        <v>500</v>
      </c>
      <c r="F138" s="243">
        <v>16</v>
      </c>
      <c r="G138" s="243">
        <v>2</v>
      </c>
      <c r="H138" s="243">
        <v>1</v>
      </c>
      <c r="I138" s="243">
        <v>0</v>
      </c>
      <c r="J138" s="252" t="s">
        <v>180</v>
      </c>
      <c r="K138" s="255">
        <v>9576</v>
      </c>
      <c r="L138" s="255">
        <v>9576</v>
      </c>
      <c r="M138" s="256">
        <v>17287</v>
      </c>
    </row>
    <row r="139" spans="1:13" ht="20.25" customHeight="1" x14ac:dyDescent="0.35">
      <c r="A139" s="240" t="s">
        <v>358</v>
      </c>
      <c r="B139" s="241" t="s">
        <v>359</v>
      </c>
      <c r="C139" s="241" t="s">
        <v>154</v>
      </c>
      <c r="D139" s="252" t="s">
        <v>499</v>
      </c>
      <c r="E139" s="252" t="s">
        <v>500</v>
      </c>
      <c r="F139" s="243">
        <v>16</v>
      </c>
      <c r="G139" s="243">
        <v>2</v>
      </c>
      <c r="H139" s="243">
        <v>1</v>
      </c>
      <c r="I139" s="243">
        <v>0</v>
      </c>
      <c r="J139" s="252" t="s">
        <v>180</v>
      </c>
      <c r="K139" s="255">
        <v>5486</v>
      </c>
      <c r="L139" s="255">
        <v>5486</v>
      </c>
      <c r="M139" s="256">
        <v>15563</v>
      </c>
    </row>
    <row r="140" spans="1:13" ht="20.25" customHeight="1" x14ac:dyDescent="0.35">
      <c r="A140" s="240" t="s">
        <v>358</v>
      </c>
      <c r="B140" s="241" t="s">
        <v>360</v>
      </c>
      <c r="C140" s="241" t="s">
        <v>155</v>
      </c>
      <c r="D140" s="252" t="s">
        <v>499</v>
      </c>
      <c r="E140" s="252" t="s">
        <v>502</v>
      </c>
      <c r="F140" s="243">
        <v>10</v>
      </c>
      <c r="G140" s="243">
        <v>3</v>
      </c>
      <c r="H140" s="243">
        <v>0</v>
      </c>
      <c r="I140" s="243">
        <v>0</v>
      </c>
      <c r="J140" s="252" t="s">
        <v>180</v>
      </c>
      <c r="K140" s="255">
        <v>6426</v>
      </c>
      <c r="L140" s="255">
        <v>6966</v>
      </c>
      <c r="M140" s="256">
        <v>16744</v>
      </c>
    </row>
    <row r="141" spans="1:13" ht="20.25" customHeight="1" x14ac:dyDescent="0.35">
      <c r="A141" s="240" t="s">
        <v>361</v>
      </c>
      <c r="B141" s="241" t="s">
        <v>362</v>
      </c>
      <c r="C141" s="241" t="s">
        <v>154</v>
      </c>
      <c r="D141" s="252" t="s">
        <v>503</v>
      </c>
      <c r="E141" s="252" t="s">
        <v>500</v>
      </c>
      <c r="F141" s="243">
        <v>16</v>
      </c>
      <c r="G141" s="243">
        <v>2</v>
      </c>
      <c r="H141" s="243">
        <v>1</v>
      </c>
      <c r="I141" s="243">
        <v>0</v>
      </c>
      <c r="J141" s="252" t="s">
        <v>180</v>
      </c>
      <c r="K141" s="255">
        <v>5195</v>
      </c>
      <c r="L141" s="255">
        <v>5195</v>
      </c>
      <c r="M141" s="256">
        <v>7175</v>
      </c>
    </row>
    <row r="142" spans="1:13" ht="20.25" customHeight="1" x14ac:dyDescent="0.35">
      <c r="A142" s="240" t="s">
        <v>361</v>
      </c>
      <c r="B142" s="241" t="s">
        <v>363</v>
      </c>
      <c r="C142" s="241" t="s">
        <v>154</v>
      </c>
      <c r="D142" s="252" t="s">
        <v>503</v>
      </c>
      <c r="E142" s="252" t="s">
        <v>500</v>
      </c>
      <c r="F142" s="243">
        <v>16</v>
      </c>
      <c r="G142" s="243">
        <v>2</v>
      </c>
      <c r="H142" s="243">
        <v>1</v>
      </c>
      <c r="I142" s="243">
        <v>0</v>
      </c>
      <c r="J142" s="252" t="s">
        <v>180</v>
      </c>
      <c r="K142" s="255">
        <v>5658</v>
      </c>
      <c r="L142" s="255">
        <v>5658</v>
      </c>
      <c r="M142" s="256">
        <v>6888</v>
      </c>
    </row>
    <row r="143" spans="1:13" ht="20.25" customHeight="1" x14ac:dyDescent="0.35">
      <c r="A143" s="240" t="s">
        <v>361</v>
      </c>
      <c r="B143" s="241" t="s">
        <v>364</v>
      </c>
      <c r="C143" s="241" t="s">
        <v>154</v>
      </c>
      <c r="D143" s="252" t="s">
        <v>503</v>
      </c>
      <c r="E143" s="252" t="s">
        <v>504</v>
      </c>
      <c r="F143" s="243">
        <v>15</v>
      </c>
      <c r="G143" s="243">
        <v>2</v>
      </c>
      <c r="H143" s="243">
        <v>1</v>
      </c>
      <c r="I143" s="243">
        <v>0</v>
      </c>
      <c r="J143" s="252" t="s">
        <v>180</v>
      </c>
      <c r="K143" s="255">
        <v>8477</v>
      </c>
      <c r="L143" s="255">
        <v>9737</v>
      </c>
      <c r="M143" s="256">
        <v>9737</v>
      </c>
    </row>
    <row r="144" spans="1:13" ht="20.25" customHeight="1" x14ac:dyDescent="0.35">
      <c r="A144" s="240" t="s">
        <v>365</v>
      </c>
      <c r="B144" s="241" t="s">
        <v>366</v>
      </c>
      <c r="C144" s="241" t="s">
        <v>154</v>
      </c>
      <c r="D144" s="252" t="s">
        <v>499</v>
      </c>
      <c r="E144" s="252" t="s">
        <v>500</v>
      </c>
      <c r="F144" s="243">
        <v>16</v>
      </c>
      <c r="G144" s="243">
        <v>3</v>
      </c>
      <c r="H144" s="243">
        <v>0</v>
      </c>
      <c r="I144" s="243">
        <v>0</v>
      </c>
      <c r="J144" s="252" t="s">
        <v>181</v>
      </c>
      <c r="K144" s="255">
        <v>4677</v>
      </c>
      <c r="L144" s="255">
        <v>4677</v>
      </c>
      <c r="M144" s="256">
        <v>8475</v>
      </c>
    </row>
    <row r="145" spans="1:13" ht="20.25" customHeight="1" x14ac:dyDescent="0.35">
      <c r="A145" s="240" t="s">
        <v>365</v>
      </c>
      <c r="B145" s="241" t="s">
        <v>367</v>
      </c>
      <c r="C145" s="241" t="s">
        <v>154</v>
      </c>
      <c r="D145" s="252" t="s">
        <v>499</v>
      </c>
      <c r="E145" s="252" t="s">
        <v>500</v>
      </c>
      <c r="F145" s="243">
        <v>15</v>
      </c>
      <c r="G145" s="243">
        <v>2</v>
      </c>
      <c r="H145" s="243">
        <v>1</v>
      </c>
      <c r="I145" s="243">
        <v>0</v>
      </c>
      <c r="J145" s="252" t="s">
        <v>180</v>
      </c>
      <c r="K145" s="255">
        <v>7550</v>
      </c>
      <c r="L145" s="255">
        <v>7550</v>
      </c>
      <c r="M145" s="256">
        <v>10550</v>
      </c>
    </row>
    <row r="146" spans="1:13" ht="20.25" customHeight="1" x14ac:dyDescent="0.35">
      <c r="A146" s="240" t="s">
        <v>368</v>
      </c>
      <c r="B146" s="241" t="s">
        <v>369</v>
      </c>
      <c r="C146" s="241" t="s">
        <v>154</v>
      </c>
      <c r="D146" s="252" t="s">
        <v>499</v>
      </c>
      <c r="E146" s="252" t="s">
        <v>500</v>
      </c>
      <c r="F146" s="243">
        <v>16</v>
      </c>
      <c r="G146" s="243">
        <v>2</v>
      </c>
      <c r="H146" s="243">
        <v>1</v>
      </c>
      <c r="I146" s="243">
        <v>0</v>
      </c>
      <c r="J146" s="252" t="s">
        <v>180</v>
      </c>
      <c r="K146" s="255">
        <v>14097</v>
      </c>
      <c r="L146" s="255">
        <v>18417</v>
      </c>
      <c r="M146" s="256">
        <v>25097</v>
      </c>
    </row>
    <row r="147" spans="1:13" ht="20.25" customHeight="1" x14ac:dyDescent="0.35">
      <c r="A147" s="240" t="s">
        <v>370</v>
      </c>
      <c r="B147" s="241" t="s">
        <v>371</v>
      </c>
      <c r="C147" s="241" t="s">
        <v>154</v>
      </c>
      <c r="D147" s="252" t="s">
        <v>499</v>
      </c>
      <c r="E147" s="252" t="s">
        <v>500</v>
      </c>
      <c r="F147" s="243">
        <v>14</v>
      </c>
      <c r="G147" s="243">
        <v>2</v>
      </c>
      <c r="H147" s="243">
        <v>0</v>
      </c>
      <c r="I147" s="243">
        <v>0</v>
      </c>
      <c r="J147" s="252" t="s">
        <v>180</v>
      </c>
      <c r="K147" s="255">
        <v>8959</v>
      </c>
      <c r="L147" s="255">
        <v>8959</v>
      </c>
      <c r="M147" s="256">
        <v>9009</v>
      </c>
    </row>
    <row r="148" spans="1:13" ht="20.25" customHeight="1" x14ac:dyDescent="0.35">
      <c r="A148" s="240" t="s">
        <v>370</v>
      </c>
      <c r="B148" s="241" t="s">
        <v>372</v>
      </c>
      <c r="C148" s="241" t="s">
        <v>154</v>
      </c>
      <c r="D148" s="252" t="s">
        <v>499</v>
      </c>
      <c r="E148" s="252" t="s">
        <v>500</v>
      </c>
      <c r="F148" s="243">
        <v>15</v>
      </c>
      <c r="G148" s="243">
        <v>2</v>
      </c>
      <c r="H148" s="243">
        <v>2</v>
      </c>
      <c r="I148" s="243">
        <v>0</v>
      </c>
      <c r="J148" s="252" t="s">
        <v>180</v>
      </c>
      <c r="K148" s="255">
        <v>7020</v>
      </c>
      <c r="L148" s="255">
        <v>7020</v>
      </c>
      <c r="M148" s="256">
        <v>7020</v>
      </c>
    </row>
    <row r="149" spans="1:13" ht="20.25" customHeight="1" x14ac:dyDescent="0.35">
      <c r="A149" s="240" t="s">
        <v>370</v>
      </c>
      <c r="B149" s="241" t="s">
        <v>373</v>
      </c>
      <c r="C149" s="241" t="s">
        <v>154</v>
      </c>
      <c r="D149" s="252" t="s">
        <v>503</v>
      </c>
      <c r="E149" s="252" t="s">
        <v>502</v>
      </c>
      <c r="F149" s="243">
        <v>10</v>
      </c>
      <c r="G149" s="243">
        <v>4</v>
      </c>
      <c r="H149" s="243">
        <v>0</v>
      </c>
      <c r="I149" s="243">
        <v>0</v>
      </c>
      <c r="J149" s="252" t="s">
        <v>180</v>
      </c>
      <c r="K149" s="255">
        <v>6500</v>
      </c>
      <c r="L149" s="255">
        <v>8500</v>
      </c>
      <c r="M149" s="256">
        <v>8500</v>
      </c>
    </row>
    <row r="150" spans="1:13" ht="20.25" customHeight="1" x14ac:dyDescent="0.35">
      <c r="A150" s="240" t="s">
        <v>374</v>
      </c>
      <c r="B150" s="241" t="s">
        <v>375</v>
      </c>
      <c r="C150" s="241" t="s">
        <v>154</v>
      </c>
      <c r="D150" s="252" t="s">
        <v>499</v>
      </c>
      <c r="E150" s="252" t="s">
        <v>504</v>
      </c>
      <c r="F150" s="243">
        <v>14</v>
      </c>
      <c r="G150" s="243">
        <v>2</v>
      </c>
      <c r="H150" s="243">
        <v>1</v>
      </c>
      <c r="I150" s="243">
        <v>0</v>
      </c>
      <c r="J150" s="252" t="s">
        <v>181</v>
      </c>
      <c r="K150" s="255">
        <v>4010</v>
      </c>
      <c r="L150" s="255">
        <v>4010</v>
      </c>
      <c r="M150" s="256">
        <v>13190</v>
      </c>
    </row>
    <row r="151" spans="1:13" ht="20.25" customHeight="1" x14ac:dyDescent="0.35">
      <c r="A151" s="240" t="s">
        <v>374</v>
      </c>
      <c r="B151" s="241" t="s">
        <v>376</v>
      </c>
      <c r="C151" s="241" t="s">
        <v>154</v>
      </c>
      <c r="D151" s="252" t="s">
        <v>499</v>
      </c>
      <c r="E151" s="252" t="s">
        <v>500</v>
      </c>
      <c r="F151" s="243">
        <v>16</v>
      </c>
      <c r="G151" s="243">
        <v>2</v>
      </c>
      <c r="H151" s="243">
        <v>1</v>
      </c>
      <c r="I151" s="243">
        <v>1</v>
      </c>
      <c r="J151" s="252" t="s">
        <v>181</v>
      </c>
      <c r="K151" s="255">
        <v>2450</v>
      </c>
      <c r="L151" s="255">
        <v>2642</v>
      </c>
      <c r="M151" s="256">
        <v>3314</v>
      </c>
    </row>
    <row r="152" spans="1:13" ht="20.25" customHeight="1" x14ac:dyDescent="0.35">
      <c r="A152" s="240" t="s">
        <v>374</v>
      </c>
      <c r="B152" s="241" t="s">
        <v>377</v>
      </c>
      <c r="C152" s="241" t="s">
        <v>154</v>
      </c>
      <c r="D152" s="252" t="s">
        <v>499</v>
      </c>
      <c r="E152" s="252" t="s">
        <v>500</v>
      </c>
      <c r="F152" s="243">
        <v>16</v>
      </c>
      <c r="G152" s="243">
        <v>2</v>
      </c>
      <c r="H152" s="243">
        <v>1</v>
      </c>
      <c r="I152" s="243">
        <v>0</v>
      </c>
      <c r="J152" s="252" t="s">
        <v>182</v>
      </c>
      <c r="K152" s="255">
        <v>2930</v>
      </c>
      <c r="L152" s="255">
        <v>3316</v>
      </c>
      <c r="M152" s="256">
        <v>3835</v>
      </c>
    </row>
    <row r="153" spans="1:13" ht="20.25" customHeight="1" x14ac:dyDescent="0.35">
      <c r="A153" s="240" t="s">
        <v>374</v>
      </c>
      <c r="B153" s="241" t="s">
        <v>378</v>
      </c>
      <c r="C153" s="241" t="s">
        <v>154</v>
      </c>
      <c r="D153" s="252" t="s">
        <v>499</v>
      </c>
      <c r="E153" s="252" t="s">
        <v>500</v>
      </c>
      <c r="F153" s="243">
        <v>16</v>
      </c>
      <c r="G153" s="243">
        <v>2</v>
      </c>
      <c r="H153" s="243">
        <v>1</v>
      </c>
      <c r="I153" s="243">
        <v>0</v>
      </c>
      <c r="J153" s="252" t="s">
        <v>181</v>
      </c>
      <c r="K153" s="255">
        <v>3632</v>
      </c>
      <c r="L153" s="255">
        <v>4100</v>
      </c>
      <c r="M153" s="256">
        <v>7337</v>
      </c>
    </row>
    <row r="154" spans="1:13" ht="20.25" customHeight="1" x14ac:dyDescent="0.35">
      <c r="A154" s="240" t="s">
        <v>374</v>
      </c>
      <c r="B154" s="241" t="s">
        <v>379</v>
      </c>
      <c r="C154" s="241" t="s">
        <v>154</v>
      </c>
      <c r="D154" s="252" t="s">
        <v>499</v>
      </c>
      <c r="E154" s="252" t="s">
        <v>500</v>
      </c>
      <c r="F154" s="243">
        <v>16</v>
      </c>
      <c r="G154" s="243">
        <v>2</v>
      </c>
      <c r="H154" s="243">
        <v>0</v>
      </c>
      <c r="I154" s="243">
        <v>0</v>
      </c>
      <c r="J154" s="252" t="s">
        <v>180</v>
      </c>
      <c r="K154" s="255">
        <v>4045</v>
      </c>
      <c r="L154" s="255">
        <v>4045</v>
      </c>
      <c r="M154" s="256">
        <v>7631</v>
      </c>
    </row>
    <row r="155" spans="1:13" ht="20.25" customHeight="1" x14ac:dyDescent="0.35">
      <c r="A155" s="240" t="s">
        <v>380</v>
      </c>
      <c r="B155" s="241" t="s">
        <v>381</v>
      </c>
      <c r="C155" s="241" t="s">
        <v>154</v>
      </c>
      <c r="D155" s="252" t="s">
        <v>499</v>
      </c>
      <c r="E155" s="252" t="s">
        <v>500</v>
      </c>
      <c r="F155" s="243">
        <v>16</v>
      </c>
      <c r="G155" s="243">
        <v>2</v>
      </c>
      <c r="H155" s="243">
        <v>0</v>
      </c>
      <c r="I155" s="243">
        <v>0</v>
      </c>
      <c r="J155" s="252" t="s">
        <v>180</v>
      </c>
      <c r="K155" s="255" t="s">
        <v>507</v>
      </c>
      <c r="L155" s="255" t="s">
        <v>507</v>
      </c>
      <c r="M155" s="256" t="s">
        <v>507</v>
      </c>
    </row>
    <row r="156" spans="1:13" ht="20.25" customHeight="1" x14ac:dyDescent="0.35">
      <c r="A156" s="240" t="s">
        <v>382</v>
      </c>
      <c r="B156" s="241" t="s">
        <v>383</v>
      </c>
      <c r="C156" s="241" t="s">
        <v>154</v>
      </c>
      <c r="D156" s="252" t="s">
        <v>503</v>
      </c>
      <c r="E156" s="252" t="s">
        <v>500</v>
      </c>
      <c r="F156" s="243">
        <v>16</v>
      </c>
      <c r="G156" s="243">
        <v>2</v>
      </c>
      <c r="H156" s="243">
        <v>1</v>
      </c>
      <c r="I156" s="243">
        <v>0</v>
      </c>
      <c r="J156" s="252" t="s">
        <v>180</v>
      </c>
      <c r="K156" s="255">
        <v>7618</v>
      </c>
      <c r="L156" s="255">
        <v>7618</v>
      </c>
      <c r="M156" s="256">
        <v>19138</v>
      </c>
    </row>
    <row r="157" spans="1:13" ht="20.25" customHeight="1" x14ac:dyDescent="0.35">
      <c r="A157" s="240" t="s">
        <v>382</v>
      </c>
      <c r="B157" s="241" t="s">
        <v>384</v>
      </c>
      <c r="C157" s="241" t="s">
        <v>154</v>
      </c>
      <c r="D157" s="252" t="s">
        <v>503</v>
      </c>
      <c r="E157" s="252" t="s">
        <v>500</v>
      </c>
      <c r="F157" s="243">
        <v>16</v>
      </c>
      <c r="G157" s="243">
        <v>2</v>
      </c>
      <c r="H157" s="243">
        <v>1</v>
      </c>
      <c r="I157" s="243">
        <v>0</v>
      </c>
      <c r="J157" s="252" t="s">
        <v>180</v>
      </c>
      <c r="K157" s="255">
        <v>6018</v>
      </c>
      <c r="L157" s="255">
        <v>6018</v>
      </c>
      <c r="M157" s="256">
        <v>15234</v>
      </c>
    </row>
    <row r="158" spans="1:13" ht="20.25" customHeight="1" x14ac:dyDescent="0.35">
      <c r="A158" s="240" t="s">
        <v>382</v>
      </c>
      <c r="B158" s="241" t="s">
        <v>385</v>
      </c>
      <c r="C158" s="241" t="s">
        <v>154</v>
      </c>
      <c r="D158" s="252" t="s">
        <v>503</v>
      </c>
      <c r="E158" s="252" t="s">
        <v>500</v>
      </c>
      <c r="F158" s="243">
        <v>16</v>
      </c>
      <c r="G158" s="243">
        <v>2</v>
      </c>
      <c r="H158" s="243">
        <v>1</v>
      </c>
      <c r="I158" s="243">
        <v>0</v>
      </c>
      <c r="J158" s="252" t="s">
        <v>180</v>
      </c>
      <c r="K158" s="255">
        <v>6109</v>
      </c>
      <c r="L158" s="255">
        <v>6109</v>
      </c>
      <c r="M158" s="256">
        <v>8756</v>
      </c>
    </row>
    <row r="159" spans="1:13" ht="20.25" customHeight="1" x14ac:dyDescent="0.35">
      <c r="A159" s="240" t="s">
        <v>382</v>
      </c>
      <c r="B159" s="241" t="s">
        <v>386</v>
      </c>
      <c r="C159" s="241" t="s">
        <v>154</v>
      </c>
      <c r="D159" s="252" t="s">
        <v>503</v>
      </c>
      <c r="E159" s="252" t="s">
        <v>500</v>
      </c>
      <c r="F159" s="243">
        <v>16</v>
      </c>
      <c r="G159" s="243">
        <v>2</v>
      </c>
      <c r="H159" s="243">
        <v>1</v>
      </c>
      <c r="I159" s="243">
        <v>0</v>
      </c>
      <c r="J159" s="252" t="s">
        <v>180</v>
      </c>
      <c r="K159" s="255">
        <v>5879</v>
      </c>
      <c r="L159" s="255">
        <v>5879</v>
      </c>
      <c r="M159" s="256">
        <v>13340</v>
      </c>
    </row>
    <row r="160" spans="1:13" ht="20.25" customHeight="1" x14ac:dyDescent="0.35">
      <c r="A160" s="240" t="s">
        <v>382</v>
      </c>
      <c r="B160" s="241" t="s">
        <v>387</v>
      </c>
      <c r="C160" s="241" t="s">
        <v>154</v>
      </c>
      <c r="D160" s="252" t="s">
        <v>503</v>
      </c>
      <c r="E160" s="252" t="s">
        <v>500</v>
      </c>
      <c r="F160" s="243">
        <v>16</v>
      </c>
      <c r="G160" s="243">
        <v>2</v>
      </c>
      <c r="H160" s="243">
        <v>1</v>
      </c>
      <c r="I160" s="243">
        <v>0</v>
      </c>
      <c r="J160" s="252" t="s">
        <v>180</v>
      </c>
      <c r="K160" s="255">
        <v>6969</v>
      </c>
      <c r="L160" s="255">
        <v>6969</v>
      </c>
      <c r="M160" s="256">
        <v>13881</v>
      </c>
    </row>
    <row r="161" spans="1:13" ht="20.25" customHeight="1" x14ac:dyDescent="0.35">
      <c r="A161" s="240" t="s">
        <v>382</v>
      </c>
      <c r="B161" s="241" t="s">
        <v>388</v>
      </c>
      <c r="C161" s="241" t="s">
        <v>154</v>
      </c>
      <c r="D161" s="252" t="s">
        <v>503</v>
      </c>
      <c r="E161" s="252" t="s">
        <v>500</v>
      </c>
      <c r="F161" s="243">
        <v>16</v>
      </c>
      <c r="G161" s="243">
        <v>2</v>
      </c>
      <c r="H161" s="243">
        <v>1</v>
      </c>
      <c r="I161" s="243">
        <v>0</v>
      </c>
      <c r="J161" s="252" t="s">
        <v>180</v>
      </c>
      <c r="K161" s="255">
        <v>7735</v>
      </c>
      <c r="L161" s="255">
        <v>7785</v>
      </c>
      <c r="M161" s="256">
        <v>15788</v>
      </c>
    </row>
    <row r="162" spans="1:13" ht="20.25" customHeight="1" x14ac:dyDescent="0.35">
      <c r="A162" s="240" t="s">
        <v>382</v>
      </c>
      <c r="B162" s="241" t="s">
        <v>389</v>
      </c>
      <c r="C162" s="241" t="s">
        <v>154</v>
      </c>
      <c r="D162" s="252" t="s">
        <v>503</v>
      </c>
      <c r="E162" s="252" t="s">
        <v>500</v>
      </c>
      <c r="F162" s="243">
        <v>16</v>
      </c>
      <c r="G162" s="243">
        <v>2</v>
      </c>
      <c r="H162" s="243">
        <v>1</v>
      </c>
      <c r="I162" s="243">
        <v>0</v>
      </c>
      <c r="J162" s="252" t="s">
        <v>180</v>
      </c>
      <c r="K162" s="255">
        <v>4647</v>
      </c>
      <c r="L162" s="255">
        <v>12711</v>
      </c>
      <c r="M162" s="256">
        <v>12711</v>
      </c>
    </row>
    <row r="163" spans="1:13" ht="20.25" customHeight="1" x14ac:dyDescent="0.35">
      <c r="A163" s="240" t="s">
        <v>382</v>
      </c>
      <c r="B163" s="241" t="s">
        <v>390</v>
      </c>
      <c r="C163" s="241" t="s">
        <v>154</v>
      </c>
      <c r="D163" s="252" t="s">
        <v>503</v>
      </c>
      <c r="E163" s="252" t="s">
        <v>500</v>
      </c>
      <c r="F163" s="243">
        <v>16</v>
      </c>
      <c r="G163" s="243">
        <v>2</v>
      </c>
      <c r="H163" s="243">
        <v>1</v>
      </c>
      <c r="I163" s="243">
        <v>0</v>
      </c>
      <c r="J163" s="252" t="s">
        <v>180</v>
      </c>
      <c r="K163" s="255">
        <v>6539</v>
      </c>
      <c r="L163" s="255">
        <v>6539</v>
      </c>
      <c r="M163" s="256">
        <v>15351</v>
      </c>
    </row>
    <row r="164" spans="1:13" ht="20.25" customHeight="1" x14ac:dyDescent="0.35">
      <c r="A164" s="240" t="s">
        <v>382</v>
      </c>
      <c r="B164" s="241" t="s">
        <v>391</v>
      </c>
      <c r="C164" s="241" t="s">
        <v>154</v>
      </c>
      <c r="D164" s="252" t="s">
        <v>503</v>
      </c>
      <c r="E164" s="252" t="s">
        <v>500</v>
      </c>
      <c r="F164" s="243">
        <v>16</v>
      </c>
      <c r="G164" s="243">
        <v>2</v>
      </c>
      <c r="H164" s="243">
        <v>1</v>
      </c>
      <c r="I164" s="243">
        <v>0</v>
      </c>
      <c r="J164" s="252" t="s">
        <v>182</v>
      </c>
      <c r="K164" s="255">
        <v>6282</v>
      </c>
      <c r="L164" s="255">
        <v>8033</v>
      </c>
      <c r="M164" s="256">
        <v>8033</v>
      </c>
    </row>
    <row r="165" spans="1:13" ht="20.25" customHeight="1" x14ac:dyDescent="0.35">
      <c r="A165" s="240" t="s">
        <v>382</v>
      </c>
      <c r="B165" s="241" t="s">
        <v>392</v>
      </c>
      <c r="C165" s="241" t="s">
        <v>154</v>
      </c>
      <c r="D165" s="252" t="s">
        <v>503</v>
      </c>
      <c r="E165" s="252" t="s">
        <v>500</v>
      </c>
      <c r="F165" s="243">
        <v>16</v>
      </c>
      <c r="G165" s="243">
        <v>2</v>
      </c>
      <c r="H165" s="243">
        <v>1</v>
      </c>
      <c r="I165" s="243">
        <v>0</v>
      </c>
      <c r="J165" s="252" t="s">
        <v>180</v>
      </c>
      <c r="K165" s="255">
        <v>4284</v>
      </c>
      <c r="L165" s="255">
        <v>4284</v>
      </c>
      <c r="M165" s="256">
        <v>11196</v>
      </c>
    </row>
    <row r="166" spans="1:13" ht="20.25" customHeight="1" x14ac:dyDescent="0.35">
      <c r="A166" s="240" t="s">
        <v>382</v>
      </c>
      <c r="B166" s="241" t="s">
        <v>393</v>
      </c>
      <c r="C166" s="241" t="s">
        <v>156</v>
      </c>
      <c r="D166" s="252" t="s">
        <v>505</v>
      </c>
      <c r="E166" s="252" t="s">
        <v>501</v>
      </c>
      <c r="F166" s="243">
        <v>5</v>
      </c>
      <c r="G166" s="243">
        <v>11</v>
      </c>
      <c r="H166" s="243">
        <v>0</v>
      </c>
      <c r="I166" s="243">
        <v>0</v>
      </c>
      <c r="J166" s="252" t="s">
        <v>180</v>
      </c>
      <c r="K166" s="255">
        <v>33160</v>
      </c>
      <c r="L166" s="255">
        <v>33160</v>
      </c>
      <c r="M166" s="256">
        <v>33160</v>
      </c>
    </row>
    <row r="167" spans="1:13" ht="20.25" customHeight="1" x14ac:dyDescent="0.35">
      <c r="A167" s="240" t="s">
        <v>382</v>
      </c>
      <c r="B167" s="241" t="s">
        <v>394</v>
      </c>
      <c r="C167" s="241" t="s">
        <v>154</v>
      </c>
      <c r="D167" s="252" t="s">
        <v>503</v>
      </c>
      <c r="E167" s="252" t="s">
        <v>500</v>
      </c>
      <c r="F167" s="243">
        <v>16</v>
      </c>
      <c r="G167" s="243">
        <v>2</v>
      </c>
      <c r="H167" s="243">
        <v>1</v>
      </c>
      <c r="I167" s="243">
        <v>0</v>
      </c>
      <c r="J167" s="252" t="s">
        <v>180</v>
      </c>
      <c r="K167" s="255">
        <v>6040</v>
      </c>
      <c r="L167" s="255">
        <v>6040</v>
      </c>
      <c r="M167" s="256">
        <v>14840</v>
      </c>
    </row>
    <row r="168" spans="1:13" ht="20.25" customHeight="1" x14ac:dyDescent="0.35">
      <c r="A168" s="240" t="s">
        <v>382</v>
      </c>
      <c r="B168" s="241" t="s">
        <v>395</v>
      </c>
      <c r="C168" s="241" t="s">
        <v>154</v>
      </c>
      <c r="D168" s="252" t="s">
        <v>503</v>
      </c>
      <c r="E168" s="252" t="s">
        <v>500</v>
      </c>
      <c r="F168" s="243">
        <v>16</v>
      </c>
      <c r="G168" s="243">
        <v>2</v>
      </c>
      <c r="H168" s="243">
        <v>1</v>
      </c>
      <c r="I168" s="243">
        <v>0</v>
      </c>
      <c r="J168" s="252" t="s">
        <v>180</v>
      </c>
      <c r="K168" s="255">
        <v>4842</v>
      </c>
      <c r="L168" s="255">
        <v>4842</v>
      </c>
      <c r="M168" s="256">
        <v>12906</v>
      </c>
    </row>
    <row r="169" spans="1:13" ht="20.25" customHeight="1" x14ac:dyDescent="0.35">
      <c r="A169" s="240" t="s">
        <v>382</v>
      </c>
      <c r="B169" s="241" t="s">
        <v>396</v>
      </c>
      <c r="C169" s="241" t="s">
        <v>154</v>
      </c>
      <c r="D169" s="252" t="s">
        <v>503</v>
      </c>
      <c r="E169" s="252" t="s">
        <v>500</v>
      </c>
      <c r="F169" s="243">
        <v>16</v>
      </c>
      <c r="G169" s="243">
        <v>2</v>
      </c>
      <c r="H169" s="243">
        <v>1</v>
      </c>
      <c r="I169" s="243">
        <v>0</v>
      </c>
      <c r="J169" s="252" t="s">
        <v>180</v>
      </c>
      <c r="K169" s="255">
        <v>5169</v>
      </c>
      <c r="L169" s="255">
        <v>5169</v>
      </c>
      <c r="M169" s="256">
        <v>13881</v>
      </c>
    </row>
    <row r="170" spans="1:13" ht="20.25" customHeight="1" x14ac:dyDescent="0.35">
      <c r="A170" s="240" t="s">
        <v>382</v>
      </c>
      <c r="B170" s="241" t="s">
        <v>397</v>
      </c>
      <c r="C170" s="241" t="s">
        <v>154</v>
      </c>
      <c r="D170" s="252" t="s">
        <v>503</v>
      </c>
      <c r="E170" s="252" t="s">
        <v>500</v>
      </c>
      <c r="F170" s="243">
        <v>16</v>
      </c>
      <c r="G170" s="243">
        <v>2</v>
      </c>
      <c r="H170" s="243">
        <v>1</v>
      </c>
      <c r="I170" s="243">
        <v>0</v>
      </c>
      <c r="J170" s="252" t="s">
        <v>180</v>
      </c>
      <c r="K170" s="255">
        <v>7843</v>
      </c>
      <c r="L170" s="255">
        <v>7843</v>
      </c>
      <c r="M170" s="256">
        <v>17059</v>
      </c>
    </row>
    <row r="171" spans="1:13" ht="20.25" customHeight="1" x14ac:dyDescent="0.35">
      <c r="A171" s="240" t="s">
        <v>382</v>
      </c>
      <c r="B171" s="241" t="s">
        <v>398</v>
      </c>
      <c r="C171" s="241" t="s">
        <v>154</v>
      </c>
      <c r="D171" s="252" t="s">
        <v>503</v>
      </c>
      <c r="E171" s="252" t="s">
        <v>500</v>
      </c>
      <c r="F171" s="243">
        <v>16</v>
      </c>
      <c r="G171" s="243">
        <v>2</v>
      </c>
      <c r="H171" s="243">
        <v>1</v>
      </c>
      <c r="I171" s="243">
        <v>0</v>
      </c>
      <c r="J171" s="252" t="s">
        <v>180</v>
      </c>
      <c r="K171" s="255">
        <v>5181</v>
      </c>
      <c r="L171" s="255">
        <v>5181</v>
      </c>
      <c r="M171" s="256">
        <v>12669</v>
      </c>
    </row>
    <row r="172" spans="1:13" ht="20.25" customHeight="1" x14ac:dyDescent="0.35">
      <c r="A172" s="240" t="s">
        <v>382</v>
      </c>
      <c r="B172" s="241" t="s">
        <v>399</v>
      </c>
      <c r="C172" s="241" t="s">
        <v>154</v>
      </c>
      <c r="D172" s="252" t="s">
        <v>503</v>
      </c>
      <c r="E172" s="252" t="s">
        <v>500</v>
      </c>
      <c r="F172" s="243">
        <v>16</v>
      </c>
      <c r="G172" s="243">
        <v>2</v>
      </c>
      <c r="H172" s="243">
        <v>0</v>
      </c>
      <c r="I172" s="243">
        <v>0</v>
      </c>
      <c r="J172" s="252" t="s">
        <v>181</v>
      </c>
      <c r="K172" s="255">
        <v>4298</v>
      </c>
      <c r="L172" s="255">
        <v>4298</v>
      </c>
      <c r="M172" s="256">
        <v>13514</v>
      </c>
    </row>
    <row r="173" spans="1:13" ht="20.25" customHeight="1" x14ac:dyDescent="0.35">
      <c r="A173" s="240" t="s">
        <v>382</v>
      </c>
      <c r="B173" s="241" t="s">
        <v>400</v>
      </c>
      <c r="C173" s="241" t="s">
        <v>154</v>
      </c>
      <c r="D173" s="252" t="s">
        <v>503</v>
      </c>
      <c r="E173" s="252" t="s">
        <v>500</v>
      </c>
      <c r="F173" s="243">
        <v>16</v>
      </c>
      <c r="G173" s="243">
        <v>2</v>
      </c>
      <c r="H173" s="243">
        <v>1</v>
      </c>
      <c r="I173" s="243">
        <v>0</v>
      </c>
      <c r="J173" s="252" t="s">
        <v>180</v>
      </c>
      <c r="K173" s="255">
        <v>5033</v>
      </c>
      <c r="L173" s="255">
        <v>11377</v>
      </c>
      <c r="M173" s="256">
        <v>11377</v>
      </c>
    </row>
    <row r="174" spans="1:13" ht="20.25" customHeight="1" x14ac:dyDescent="0.35">
      <c r="A174" s="240" t="s">
        <v>401</v>
      </c>
      <c r="B174" s="241" t="s">
        <v>402</v>
      </c>
      <c r="C174" s="241" t="s">
        <v>154</v>
      </c>
      <c r="D174" s="252" t="s">
        <v>499</v>
      </c>
      <c r="E174" s="252" t="s">
        <v>500</v>
      </c>
      <c r="F174" s="243">
        <v>16</v>
      </c>
      <c r="G174" s="243">
        <v>2</v>
      </c>
      <c r="H174" s="243">
        <v>1</v>
      </c>
      <c r="I174" s="243">
        <v>0</v>
      </c>
      <c r="J174" s="252" t="s">
        <v>180</v>
      </c>
      <c r="K174" s="255">
        <v>12889</v>
      </c>
      <c r="L174" s="255">
        <v>13620</v>
      </c>
      <c r="M174" s="256">
        <v>14127</v>
      </c>
    </row>
    <row r="175" spans="1:13" ht="20.25" customHeight="1" x14ac:dyDescent="0.35">
      <c r="A175" s="240" t="s">
        <v>403</v>
      </c>
      <c r="B175" s="241" t="s">
        <v>404</v>
      </c>
      <c r="C175" s="241" t="s">
        <v>154</v>
      </c>
      <c r="D175" s="252" t="s">
        <v>499</v>
      </c>
      <c r="E175" s="252" t="s">
        <v>500</v>
      </c>
      <c r="F175" s="243">
        <v>13</v>
      </c>
      <c r="G175" s="243">
        <v>2</v>
      </c>
      <c r="H175" s="243">
        <v>0</v>
      </c>
      <c r="I175" s="243">
        <v>0</v>
      </c>
      <c r="J175" s="252" t="s">
        <v>180</v>
      </c>
      <c r="K175" s="255">
        <v>10068</v>
      </c>
      <c r="L175" s="255">
        <v>10068</v>
      </c>
      <c r="M175" s="256">
        <v>10068</v>
      </c>
    </row>
    <row r="176" spans="1:13" ht="20.25" customHeight="1" x14ac:dyDescent="0.35">
      <c r="A176" s="240" t="s">
        <v>403</v>
      </c>
      <c r="B176" s="241" t="s">
        <v>405</v>
      </c>
      <c r="C176" s="241" t="s">
        <v>154</v>
      </c>
      <c r="D176" s="252" t="s">
        <v>499</v>
      </c>
      <c r="E176" s="252" t="s">
        <v>500</v>
      </c>
      <c r="F176" s="243">
        <v>15</v>
      </c>
      <c r="G176" s="243">
        <v>2</v>
      </c>
      <c r="H176" s="243">
        <v>1</v>
      </c>
      <c r="I176" s="243">
        <v>0</v>
      </c>
      <c r="J176" s="252" t="s">
        <v>180</v>
      </c>
      <c r="K176" s="255">
        <v>11382</v>
      </c>
      <c r="L176" s="255">
        <v>11586</v>
      </c>
      <c r="M176" s="256">
        <v>15258</v>
      </c>
    </row>
    <row r="177" spans="1:13" ht="20.25" customHeight="1" x14ac:dyDescent="0.35">
      <c r="A177" s="240" t="s">
        <v>406</v>
      </c>
      <c r="B177" s="241" t="s">
        <v>407</v>
      </c>
      <c r="C177" s="241" t="s">
        <v>154</v>
      </c>
      <c r="D177" s="252" t="s">
        <v>503</v>
      </c>
      <c r="E177" s="252" t="s">
        <v>500</v>
      </c>
      <c r="F177" s="243">
        <v>18</v>
      </c>
      <c r="G177" s="243">
        <v>2</v>
      </c>
      <c r="H177" s="243">
        <v>0</v>
      </c>
      <c r="I177" s="243">
        <v>0</v>
      </c>
      <c r="J177" s="252" t="s">
        <v>180</v>
      </c>
      <c r="K177" s="255">
        <v>4100</v>
      </c>
      <c r="L177" s="255">
        <v>4640</v>
      </c>
      <c r="M177" s="256">
        <v>4640</v>
      </c>
    </row>
    <row r="178" spans="1:13" ht="20.25" customHeight="1" x14ac:dyDescent="0.35">
      <c r="A178" s="240" t="s">
        <v>406</v>
      </c>
      <c r="B178" s="241" t="s">
        <v>408</v>
      </c>
      <c r="C178" s="241" t="s">
        <v>154</v>
      </c>
      <c r="D178" s="252" t="s">
        <v>499</v>
      </c>
      <c r="E178" s="252" t="s">
        <v>500</v>
      </c>
      <c r="F178" s="243">
        <v>16</v>
      </c>
      <c r="G178" s="243">
        <v>2</v>
      </c>
      <c r="H178" s="243">
        <v>1</v>
      </c>
      <c r="I178" s="243">
        <v>0</v>
      </c>
      <c r="J178" s="252" t="s">
        <v>181</v>
      </c>
      <c r="K178" s="255">
        <v>7418</v>
      </c>
      <c r="L178" s="255">
        <v>7418</v>
      </c>
      <c r="M178" s="256">
        <v>15680</v>
      </c>
    </row>
    <row r="179" spans="1:13" ht="20.25" customHeight="1" x14ac:dyDescent="0.35">
      <c r="A179" s="240" t="s">
        <v>406</v>
      </c>
      <c r="B179" s="241" t="s">
        <v>409</v>
      </c>
      <c r="C179" s="241" t="s">
        <v>154</v>
      </c>
      <c r="D179" s="252" t="s">
        <v>499</v>
      </c>
      <c r="E179" s="252" t="s">
        <v>500</v>
      </c>
      <c r="F179" s="243">
        <v>20</v>
      </c>
      <c r="G179" s="243">
        <v>2</v>
      </c>
      <c r="H179" s="243">
        <v>0</v>
      </c>
      <c r="I179" s="243">
        <v>0</v>
      </c>
      <c r="J179" s="252" t="s">
        <v>180</v>
      </c>
      <c r="K179" s="255">
        <v>4715</v>
      </c>
      <c r="L179" s="255">
        <v>4715</v>
      </c>
      <c r="M179" s="256">
        <v>4715</v>
      </c>
    </row>
    <row r="180" spans="1:13" ht="20.25" customHeight="1" x14ac:dyDescent="0.35">
      <c r="A180" s="240" t="s">
        <v>406</v>
      </c>
      <c r="B180" s="241" t="s">
        <v>410</v>
      </c>
      <c r="C180" s="241" t="s">
        <v>154</v>
      </c>
      <c r="D180" s="252" t="s">
        <v>499</v>
      </c>
      <c r="E180" s="252" t="s">
        <v>500</v>
      </c>
      <c r="F180" s="243">
        <v>18</v>
      </c>
      <c r="G180" s="243">
        <v>2</v>
      </c>
      <c r="H180" s="243">
        <v>0</v>
      </c>
      <c r="I180" s="243">
        <v>0</v>
      </c>
      <c r="J180" s="252" t="s">
        <v>180</v>
      </c>
      <c r="K180" s="255">
        <v>4296</v>
      </c>
      <c r="L180" s="255">
        <v>4296</v>
      </c>
      <c r="M180" s="256">
        <v>4296</v>
      </c>
    </row>
    <row r="181" spans="1:13" ht="20.25" customHeight="1" x14ac:dyDescent="0.35">
      <c r="A181" s="240" t="s">
        <v>411</v>
      </c>
      <c r="B181" s="241" t="s">
        <v>412</v>
      </c>
      <c r="C181" s="241" t="s">
        <v>154</v>
      </c>
      <c r="D181" s="252" t="s">
        <v>499</v>
      </c>
      <c r="E181" s="252" t="s">
        <v>502</v>
      </c>
      <c r="F181" s="243">
        <v>11</v>
      </c>
      <c r="G181" s="243">
        <v>3</v>
      </c>
      <c r="H181" s="243">
        <v>0</v>
      </c>
      <c r="I181" s="243">
        <v>0</v>
      </c>
      <c r="J181" s="252" t="s">
        <v>181</v>
      </c>
      <c r="K181" s="255">
        <v>10329</v>
      </c>
      <c r="L181" s="255">
        <v>13503</v>
      </c>
      <c r="M181" s="256">
        <v>25371</v>
      </c>
    </row>
    <row r="182" spans="1:13" ht="20.25" customHeight="1" x14ac:dyDescent="0.35">
      <c r="A182" s="240" t="s">
        <v>411</v>
      </c>
      <c r="B182" s="241" t="s">
        <v>413</v>
      </c>
      <c r="C182" s="241" t="s">
        <v>154</v>
      </c>
      <c r="D182" s="252" t="s">
        <v>499</v>
      </c>
      <c r="E182" s="252" t="s">
        <v>502</v>
      </c>
      <c r="F182" s="243">
        <v>11</v>
      </c>
      <c r="G182" s="243">
        <v>3</v>
      </c>
      <c r="H182" s="243">
        <v>0</v>
      </c>
      <c r="I182" s="243">
        <v>0</v>
      </c>
      <c r="J182" s="252" t="s">
        <v>181</v>
      </c>
      <c r="K182" s="255">
        <v>10600</v>
      </c>
      <c r="L182" s="255">
        <v>10600</v>
      </c>
      <c r="M182" s="256">
        <v>18295</v>
      </c>
    </row>
    <row r="183" spans="1:13" ht="20.25" customHeight="1" x14ac:dyDescent="0.35">
      <c r="A183" s="240" t="s">
        <v>411</v>
      </c>
      <c r="B183" s="241" t="s">
        <v>414</v>
      </c>
      <c r="C183" s="241" t="s">
        <v>154</v>
      </c>
      <c r="D183" s="252" t="s">
        <v>499</v>
      </c>
      <c r="E183" s="252" t="s">
        <v>502</v>
      </c>
      <c r="F183" s="243">
        <v>11</v>
      </c>
      <c r="G183" s="243">
        <v>3</v>
      </c>
      <c r="H183" s="243">
        <v>0</v>
      </c>
      <c r="I183" s="243">
        <v>0</v>
      </c>
      <c r="J183" s="252" t="s">
        <v>181</v>
      </c>
      <c r="K183" s="255">
        <v>15640</v>
      </c>
      <c r="L183" s="255">
        <v>15640</v>
      </c>
      <c r="M183" s="256">
        <v>15640</v>
      </c>
    </row>
    <row r="184" spans="1:13" ht="20.25" customHeight="1" x14ac:dyDescent="0.35">
      <c r="A184" s="240" t="s">
        <v>411</v>
      </c>
      <c r="B184" s="241" t="s">
        <v>415</v>
      </c>
      <c r="C184" s="241" t="s">
        <v>154</v>
      </c>
      <c r="D184" s="252" t="s">
        <v>499</v>
      </c>
      <c r="E184" s="252" t="s">
        <v>502</v>
      </c>
      <c r="F184" s="243">
        <v>11</v>
      </c>
      <c r="G184" s="243">
        <v>3</v>
      </c>
      <c r="H184" s="243">
        <v>1</v>
      </c>
      <c r="I184" s="243">
        <v>0</v>
      </c>
      <c r="J184" s="252" t="s">
        <v>180</v>
      </c>
      <c r="K184" s="255">
        <v>12380</v>
      </c>
      <c r="L184" s="255">
        <v>12380</v>
      </c>
      <c r="M184" s="256">
        <v>23560</v>
      </c>
    </row>
    <row r="185" spans="1:13" ht="20.25" customHeight="1" x14ac:dyDescent="0.35">
      <c r="A185" s="240" t="s">
        <v>411</v>
      </c>
      <c r="B185" s="241" t="s">
        <v>416</v>
      </c>
      <c r="C185" s="241" t="s">
        <v>154</v>
      </c>
      <c r="D185" s="252" t="s">
        <v>499</v>
      </c>
      <c r="E185" s="252" t="s">
        <v>502</v>
      </c>
      <c r="F185" s="243">
        <v>11</v>
      </c>
      <c r="G185" s="243">
        <v>3</v>
      </c>
      <c r="H185" s="243">
        <v>0</v>
      </c>
      <c r="I185" s="243">
        <v>0</v>
      </c>
      <c r="J185" s="252" t="s">
        <v>181</v>
      </c>
      <c r="K185" s="255">
        <v>8908</v>
      </c>
      <c r="L185" s="255">
        <v>8908</v>
      </c>
      <c r="M185" s="256">
        <v>8908</v>
      </c>
    </row>
    <row r="186" spans="1:13" ht="20.25" customHeight="1" x14ac:dyDescent="0.35">
      <c r="A186" s="240" t="s">
        <v>411</v>
      </c>
      <c r="B186" s="241" t="s">
        <v>417</v>
      </c>
      <c r="C186" s="241" t="s">
        <v>154</v>
      </c>
      <c r="D186" s="252" t="s">
        <v>499</v>
      </c>
      <c r="E186" s="252" t="s">
        <v>502</v>
      </c>
      <c r="F186" s="243">
        <v>11</v>
      </c>
      <c r="G186" s="243">
        <v>3</v>
      </c>
      <c r="H186" s="243">
        <v>0</v>
      </c>
      <c r="I186" s="243">
        <v>0</v>
      </c>
      <c r="J186" s="252" t="s">
        <v>181</v>
      </c>
      <c r="K186" s="255">
        <v>9812</v>
      </c>
      <c r="L186" s="255">
        <v>9812</v>
      </c>
      <c r="M186" s="256">
        <v>10186</v>
      </c>
    </row>
    <row r="187" spans="1:13" ht="20.25" customHeight="1" x14ac:dyDescent="0.35">
      <c r="A187" s="240" t="s">
        <v>418</v>
      </c>
      <c r="B187" s="241" t="s">
        <v>419</v>
      </c>
      <c r="C187" s="241" t="s">
        <v>155</v>
      </c>
      <c r="D187" s="252" t="s">
        <v>499</v>
      </c>
      <c r="E187" s="252" t="s">
        <v>500</v>
      </c>
      <c r="F187" s="243">
        <v>15</v>
      </c>
      <c r="G187" s="243">
        <v>2</v>
      </c>
      <c r="H187" s="243">
        <v>1</v>
      </c>
      <c r="I187" s="243">
        <v>0</v>
      </c>
      <c r="J187" s="252" t="s">
        <v>180</v>
      </c>
      <c r="K187" s="255">
        <v>60811</v>
      </c>
      <c r="L187" s="255">
        <v>60811</v>
      </c>
      <c r="M187" s="256">
        <v>60811</v>
      </c>
    </row>
    <row r="188" spans="1:13" ht="20.25" customHeight="1" x14ac:dyDescent="0.35">
      <c r="A188" s="240" t="s">
        <v>418</v>
      </c>
      <c r="B188" s="241" t="s">
        <v>420</v>
      </c>
      <c r="C188" s="241" t="s">
        <v>154</v>
      </c>
      <c r="D188" s="252" t="s">
        <v>499</v>
      </c>
      <c r="E188" s="252" t="s">
        <v>500</v>
      </c>
      <c r="F188" s="243">
        <v>15</v>
      </c>
      <c r="G188" s="243">
        <v>2</v>
      </c>
      <c r="H188" s="243">
        <v>0</v>
      </c>
      <c r="I188" s="243">
        <v>1</v>
      </c>
      <c r="J188" s="252" t="s">
        <v>180</v>
      </c>
      <c r="K188" s="255">
        <v>10159</v>
      </c>
      <c r="L188" s="255">
        <v>11885</v>
      </c>
      <c r="M188" s="256">
        <v>13747</v>
      </c>
    </row>
    <row r="189" spans="1:13" ht="20.25" customHeight="1" x14ac:dyDescent="0.35">
      <c r="A189" s="240" t="s">
        <v>418</v>
      </c>
      <c r="B189" s="241" t="s">
        <v>421</v>
      </c>
      <c r="C189" s="241" t="s">
        <v>155</v>
      </c>
      <c r="D189" s="252" t="s">
        <v>505</v>
      </c>
      <c r="E189" s="252" t="s">
        <v>500</v>
      </c>
      <c r="F189" s="243">
        <v>15</v>
      </c>
      <c r="G189" s="243">
        <v>4</v>
      </c>
      <c r="H189" s="243">
        <v>1</v>
      </c>
      <c r="I189" s="243">
        <v>0</v>
      </c>
      <c r="J189" s="252" t="s">
        <v>180</v>
      </c>
      <c r="K189" s="255">
        <v>44547</v>
      </c>
      <c r="L189" s="255">
        <v>44547</v>
      </c>
      <c r="M189" s="256">
        <v>44547</v>
      </c>
    </row>
    <row r="190" spans="1:13" ht="20.25" customHeight="1" x14ac:dyDescent="0.35">
      <c r="A190" s="240" t="s">
        <v>418</v>
      </c>
      <c r="B190" s="241" t="s">
        <v>422</v>
      </c>
      <c r="C190" s="241" t="s">
        <v>154</v>
      </c>
      <c r="D190" s="252" t="s">
        <v>503</v>
      </c>
      <c r="E190" s="252" t="s">
        <v>500</v>
      </c>
      <c r="F190" s="243">
        <v>16</v>
      </c>
      <c r="G190" s="243">
        <v>2</v>
      </c>
      <c r="H190" s="243">
        <v>1</v>
      </c>
      <c r="I190" s="243">
        <v>0</v>
      </c>
      <c r="J190" s="252" t="s">
        <v>180</v>
      </c>
      <c r="K190" s="255">
        <v>9191</v>
      </c>
      <c r="L190" s="255">
        <v>14777</v>
      </c>
      <c r="M190" s="256">
        <v>20363</v>
      </c>
    </row>
    <row r="191" spans="1:13" ht="20.25" customHeight="1" x14ac:dyDescent="0.35">
      <c r="A191" s="240" t="s">
        <v>423</v>
      </c>
      <c r="B191" s="241" t="s">
        <v>424</v>
      </c>
      <c r="C191" s="241" t="s">
        <v>154</v>
      </c>
      <c r="D191" s="252" t="s">
        <v>505</v>
      </c>
      <c r="E191" s="252" t="s">
        <v>500</v>
      </c>
      <c r="F191" s="243">
        <v>18</v>
      </c>
      <c r="G191" s="243">
        <v>2</v>
      </c>
      <c r="H191" s="243">
        <v>1</v>
      </c>
      <c r="I191" s="243">
        <v>0</v>
      </c>
      <c r="J191" s="252" t="s">
        <v>182</v>
      </c>
      <c r="K191" s="255">
        <v>8517</v>
      </c>
      <c r="L191" s="255">
        <v>8517</v>
      </c>
      <c r="M191" s="256">
        <v>14897</v>
      </c>
    </row>
    <row r="192" spans="1:13" ht="20.25" customHeight="1" x14ac:dyDescent="0.35">
      <c r="A192" s="240" t="s">
        <v>425</v>
      </c>
      <c r="B192" s="241" t="s">
        <v>426</v>
      </c>
      <c r="C192" s="241" t="s">
        <v>154</v>
      </c>
      <c r="D192" s="252" t="s">
        <v>499</v>
      </c>
      <c r="E192" s="252" t="s">
        <v>500</v>
      </c>
      <c r="F192" s="243">
        <v>15</v>
      </c>
      <c r="G192" s="243">
        <v>2</v>
      </c>
      <c r="H192" s="243">
        <v>0</v>
      </c>
      <c r="I192" s="243">
        <v>1</v>
      </c>
      <c r="J192" s="252" t="s">
        <v>180</v>
      </c>
      <c r="K192" s="255">
        <v>6940</v>
      </c>
      <c r="L192" s="255">
        <v>9146</v>
      </c>
      <c r="M192" s="256">
        <v>15018</v>
      </c>
    </row>
    <row r="193" spans="1:13" ht="20.25" customHeight="1" x14ac:dyDescent="0.35">
      <c r="A193" s="240" t="s">
        <v>427</v>
      </c>
      <c r="B193" s="241" t="s">
        <v>428</v>
      </c>
      <c r="C193" s="241" t="s">
        <v>154</v>
      </c>
      <c r="D193" s="252" t="s">
        <v>503</v>
      </c>
      <c r="E193" s="252" t="s">
        <v>500</v>
      </c>
      <c r="F193" s="243">
        <v>40</v>
      </c>
      <c r="G193" s="243">
        <v>3</v>
      </c>
      <c r="H193" s="243">
        <v>1</v>
      </c>
      <c r="I193" s="243">
        <v>1</v>
      </c>
      <c r="J193" s="252" t="s">
        <v>181</v>
      </c>
      <c r="K193" s="255">
        <v>5400</v>
      </c>
      <c r="L193" s="255">
        <v>6400</v>
      </c>
      <c r="M193" s="256">
        <v>7400</v>
      </c>
    </row>
    <row r="194" spans="1:13" ht="20.25" customHeight="1" x14ac:dyDescent="0.35">
      <c r="A194" s="240" t="s">
        <v>427</v>
      </c>
      <c r="B194" s="241" t="s">
        <v>429</v>
      </c>
      <c r="C194" s="241" t="s">
        <v>154</v>
      </c>
      <c r="D194" s="252" t="s">
        <v>503</v>
      </c>
      <c r="E194" s="252" t="s">
        <v>500</v>
      </c>
      <c r="F194" s="243">
        <v>15</v>
      </c>
      <c r="G194" s="243">
        <v>2</v>
      </c>
      <c r="H194" s="243">
        <v>1</v>
      </c>
      <c r="I194" s="243">
        <v>0</v>
      </c>
      <c r="J194" s="252" t="s">
        <v>180</v>
      </c>
      <c r="K194" s="255">
        <v>10183</v>
      </c>
      <c r="L194" s="255">
        <v>10700</v>
      </c>
      <c r="M194" s="256">
        <v>14272</v>
      </c>
    </row>
    <row r="195" spans="1:13" ht="20.25" customHeight="1" x14ac:dyDescent="0.35">
      <c r="A195" s="240" t="s">
        <v>427</v>
      </c>
      <c r="B195" s="241" t="s">
        <v>430</v>
      </c>
      <c r="C195" s="241" t="s">
        <v>154</v>
      </c>
      <c r="D195" s="252" t="s">
        <v>503</v>
      </c>
      <c r="E195" s="252" t="s">
        <v>500</v>
      </c>
      <c r="F195" s="243">
        <v>15</v>
      </c>
      <c r="G195" s="243">
        <v>2</v>
      </c>
      <c r="H195" s="243">
        <v>1</v>
      </c>
      <c r="I195" s="243">
        <v>0</v>
      </c>
      <c r="J195" s="252" t="s">
        <v>181</v>
      </c>
      <c r="K195" s="255">
        <v>14573</v>
      </c>
      <c r="L195" s="255">
        <v>15593</v>
      </c>
      <c r="M195" s="256">
        <v>24873</v>
      </c>
    </row>
    <row r="196" spans="1:13" ht="20.25" customHeight="1" x14ac:dyDescent="0.35">
      <c r="A196" s="240" t="s">
        <v>427</v>
      </c>
      <c r="B196" s="241" t="s">
        <v>431</v>
      </c>
      <c r="C196" s="241" t="s">
        <v>154</v>
      </c>
      <c r="D196" s="252" t="s">
        <v>499</v>
      </c>
      <c r="E196" s="252" t="s">
        <v>500</v>
      </c>
      <c r="F196" s="243">
        <v>15</v>
      </c>
      <c r="G196" s="243">
        <v>2</v>
      </c>
      <c r="H196" s="243">
        <v>0</v>
      </c>
      <c r="I196" s="243">
        <v>0</v>
      </c>
      <c r="J196" s="252" t="s">
        <v>180</v>
      </c>
      <c r="K196" s="255">
        <v>8093</v>
      </c>
      <c r="L196" s="255">
        <v>9323</v>
      </c>
      <c r="M196" s="256">
        <v>13403</v>
      </c>
    </row>
    <row r="197" spans="1:13" ht="20.25" customHeight="1" x14ac:dyDescent="0.35">
      <c r="A197" s="240" t="s">
        <v>427</v>
      </c>
      <c r="B197" s="241" t="s">
        <v>432</v>
      </c>
      <c r="C197" s="241" t="s">
        <v>154</v>
      </c>
      <c r="D197" s="252" t="s">
        <v>503</v>
      </c>
      <c r="E197" s="252" t="s">
        <v>500</v>
      </c>
      <c r="F197" s="243">
        <v>14</v>
      </c>
      <c r="G197" s="243">
        <v>2</v>
      </c>
      <c r="H197" s="243">
        <v>1</v>
      </c>
      <c r="I197" s="243">
        <v>0</v>
      </c>
      <c r="J197" s="252" t="s">
        <v>180</v>
      </c>
      <c r="K197" s="255">
        <v>10483</v>
      </c>
      <c r="L197" s="255">
        <v>12175</v>
      </c>
      <c r="M197" s="256">
        <v>12175</v>
      </c>
    </row>
    <row r="198" spans="1:13" ht="20.25" customHeight="1" x14ac:dyDescent="0.35">
      <c r="A198" s="240" t="s">
        <v>427</v>
      </c>
      <c r="B198" s="241" t="s">
        <v>433</v>
      </c>
      <c r="C198" s="241" t="s">
        <v>154</v>
      </c>
      <c r="D198" s="252" t="s">
        <v>503</v>
      </c>
      <c r="E198" s="252" t="s">
        <v>500</v>
      </c>
      <c r="F198" s="243">
        <v>15</v>
      </c>
      <c r="G198" s="243">
        <v>2</v>
      </c>
      <c r="H198" s="243">
        <v>1</v>
      </c>
      <c r="I198" s="243">
        <v>0</v>
      </c>
      <c r="J198" s="252" t="s">
        <v>180</v>
      </c>
      <c r="K198" s="255">
        <v>12310</v>
      </c>
      <c r="L198" s="255">
        <v>14660</v>
      </c>
      <c r="M198" s="256">
        <v>22550</v>
      </c>
    </row>
    <row r="199" spans="1:13" ht="20.25" customHeight="1" x14ac:dyDescent="0.35">
      <c r="A199" s="240" t="s">
        <v>427</v>
      </c>
      <c r="B199" s="241" t="s">
        <v>434</v>
      </c>
      <c r="C199" s="241" t="s">
        <v>154</v>
      </c>
      <c r="D199" s="252" t="s">
        <v>503</v>
      </c>
      <c r="E199" s="252" t="s">
        <v>500</v>
      </c>
      <c r="F199" s="243">
        <v>14</v>
      </c>
      <c r="G199" s="243">
        <v>2</v>
      </c>
      <c r="H199" s="243">
        <v>1</v>
      </c>
      <c r="I199" s="243">
        <v>0</v>
      </c>
      <c r="J199" s="252" t="s">
        <v>180</v>
      </c>
      <c r="K199" s="255">
        <v>12384</v>
      </c>
      <c r="L199" s="255">
        <v>15484</v>
      </c>
      <c r="M199" s="256">
        <v>25684</v>
      </c>
    </row>
    <row r="200" spans="1:13" ht="20.25" customHeight="1" x14ac:dyDescent="0.35">
      <c r="A200" s="240" t="s">
        <v>427</v>
      </c>
      <c r="B200" s="241" t="s">
        <v>435</v>
      </c>
      <c r="C200" s="241" t="s">
        <v>154</v>
      </c>
      <c r="D200" s="252" t="s">
        <v>503</v>
      </c>
      <c r="E200" s="252" t="s">
        <v>500</v>
      </c>
      <c r="F200" s="243">
        <v>14</v>
      </c>
      <c r="G200" s="243">
        <v>2</v>
      </c>
      <c r="H200" s="243">
        <v>1</v>
      </c>
      <c r="I200" s="243">
        <v>0</v>
      </c>
      <c r="J200" s="252" t="s">
        <v>180</v>
      </c>
      <c r="K200" s="255">
        <v>10942</v>
      </c>
      <c r="L200" s="255">
        <v>11871</v>
      </c>
      <c r="M200" s="256">
        <v>18521</v>
      </c>
    </row>
    <row r="201" spans="1:13" ht="20.25" customHeight="1" x14ac:dyDescent="0.35">
      <c r="A201" s="240" t="s">
        <v>427</v>
      </c>
      <c r="B201" s="241" t="s">
        <v>436</v>
      </c>
      <c r="C201" s="241" t="s">
        <v>154</v>
      </c>
      <c r="D201" s="252" t="s">
        <v>503</v>
      </c>
      <c r="E201" s="252" t="s">
        <v>500</v>
      </c>
      <c r="F201" s="243">
        <v>16</v>
      </c>
      <c r="G201" s="243">
        <v>2</v>
      </c>
      <c r="H201" s="243">
        <v>1</v>
      </c>
      <c r="I201" s="243">
        <v>0</v>
      </c>
      <c r="J201" s="252" t="s">
        <v>180</v>
      </c>
      <c r="K201" s="255" t="s">
        <v>507</v>
      </c>
      <c r="L201" s="255" t="s">
        <v>507</v>
      </c>
      <c r="M201" s="256" t="s">
        <v>507</v>
      </c>
    </row>
    <row r="202" spans="1:13" ht="20.25" customHeight="1" x14ac:dyDescent="0.35">
      <c r="A202" s="240" t="s">
        <v>437</v>
      </c>
      <c r="B202" s="241" t="s">
        <v>438</v>
      </c>
      <c r="C202" s="241" t="s">
        <v>154</v>
      </c>
      <c r="D202" s="252" t="s">
        <v>503</v>
      </c>
      <c r="E202" s="252" t="s">
        <v>500</v>
      </c>
      <c r="F202" s="243">
        <v>16</v>
      </c>
      <c r="G202" s="243">
        <v>2</v>
      </c>
      <c r="H202" s="243">
        <v>1</v>
      </c>
      <c r="I202" s="243">
        <v>0</v>
      </c>
      <c r="J202" s="252" t="s">
        <v>180</v>
      </c>
      <c r="K202" s="255">
        <v>17858</v>
      </c>
      <c r="L202" s="255">
        <v>17858</v>
      </c>
      <c r="M202" s="256">
        <v>17858</v>
      </c>
    </row>
    <row r="203" spans="1:13" ht="20.25" customHeight="1" x14ac:dyDescent="0.35">
      <c r="A203" s="240" t="s">
        <v>437</v>
      </c>
      <c r="B203" s="241" t="s">
        <v>439</v>
      </c>
      <c r="C203" s="241" t="s">
        <v>154</v>
      </c>
      <c r="D203" s="252" t="s">
        <v>503</v>
      </c>
      <c r="E203" s="252" t="s">
        <v>500</v>
      </c>
      <c r="F203" s="243">
        <v>16</v>
      </c>
      <c r="G203" s="243">
        <v>2</v>
      </c>
      <c r="H203" s="243">
        <v>1</v>
      </c>
      <c r="I203" s="243">
        <v>0</v>
      </c>
      <c r="J203" s="252" t="s">
        <v>180</v>
      </c>
      <c r="K203" s="255">
        <v>20205</v>
      </c>
      <c r="L203" s="255">
        <v>20205</v>
      </c>
      <c r="M203" s="256">
        <v>20205</v>
      </c>
    </row>
    <row r="204" spans="1:13" ht="20.25" customHeight="1" x14ac:dyDescent="0.35">
      <c r="A204" s="240" t="s">
        <v>440</v>
      </c>
      <c r="B204" s="241" t="s">
        <v>441</v>
      </c>
      <c r="C204" s="241" t="s">
        <v>154</v>
      </c>
      <c r="D204" s="252" t="s">
        <v>499</v>
      </c>
      <c r="E204" s="252" t="s">
        <v>500</v>
      </c>
      <c r="F204" s="243">
        <v>15</v>
      </c>
      <c r="G204" s="243">
        <v>2</v>
      </c>
      <c r="H204" s="243">
        <v>1</v>
      </c>
      <c r="I204" s="243">
        <v>0</v>
      </c>
      <c r="J204" s="252" t="s">
        <v>180</v>
      </c>
      <c r="K204" s="255">
        <v>12397</v>
      </c>
      <c r="L204" s="255">
        <v>12397</v>
      </c>
      <c r="M204" s="256">
        <v>32584</v>
      </c>
    </row>
    <row r="205" spans="1:13" ht="20.25" customHeight="1" x14ac:dyDescent="0.35">
      <c r="A205" s="240" t="s">
        <v>440</v>
      </c>
      <c r="B205" s="241" t="s">
        <v>442</v>
      </c>
      <c r="C205" s="241" t="s">
        <v>154</v>
      </c>
      <c r="D205" s="252" t="s">
        <v>499</v>
      </c>
      <c r="E205" s="252" t="s">
        <v>500</v>
      </c>
      <c r="F205" s="243">
        <v>15</v>
      </c>
      <c r="G205" s="243">
        <v>2</v>
      </c>
      <c r="H205" s="243">
        <v>1</v>
      </c>
      <c r="I205" s="243">
        <v>0</v>
      </c>
      <c r="J205" s="252" t="s">
        <v>181</v>
      </c>
      <c r="K205" s="255">
        <v>8628</v>
      </c>
      <c r="L205" s="255">
        <v>8628</v>
      </c>
      <c r="M205" s="256">
        <v>24014</v>
      </c>
    </row>
    <row r="206" spans="1:13" ht="20.25" customHeight="1" x14ac:dyDescent="0.35">
      <c r="A206" s="240" t="s">
        <v>440</v>
      </c>
      <c r="B206" s="241" t="s">
        <v>443</v>
      </c>
      <c r="C206" s="241" t="s">
        <v>156</v>
      </c>
      <c r="D206" s="252" t="s">
        <v>499</v>
      </c>
      <c r="E206" s="252" t="s">
        <v>502</v>
      </c>
      <c r="F206" s="243">
        <v>11</v>
      </c>
      <c r="G206" s="243">
        <v>2</v>
      </c>
      <c r="H206" s="243">
        <v>0</v>
      </c>
      <c r="I206" s="243">
        <v>0</v>
      </c>
      <c r="J206" s="252" t="s">
        <v>180</v>
      </c>
      <c r="K206" s="255">
        <v>18965</v>
      </c>
      <c r="L206" s="255">
        <v>18965</v>
      </c>
      <c r="M206" s="256">
        <v>18965</v>
      </c>
    </row>
    <row r="207" spans="1:13" ht="20.25" customHeight="1" x14ac:dyDescent="0.35">
      <c r="A207" s="240" t="s">
        <v>440</v>
      </c>
      <c r="B207" s="241" t="s">
        <v>444</v>
      </c>
      <c r="C207" s="241" t="s">
        <v>154</v>
      </c>
      <c r="D207" s="252" t="s">
        <v>503</v>
      </c>
      <c r="E207" s="252" t="s">
        <v>504</v>
      </c>
      <c r="F207" s="243">
        <v>15</v>
      </c>
      <c r="G207" s="243">
        <v>3</v>
      </c>
      <c r="H207" s="243">
        <v>0</v>
      </c>
      <c r="I207" s="243">
        <v>0</v>
      </c>
      <c r="J207" s="252" t="s">
        <v>180</v>
      </c>
      <c r="K207" s="255">
        <v>6117</v>
      </c>
      <c r="L207" s="255">
        <v>6117</v>
      </c>
      <c r="M207" s="256">
        <v>6117</v>
      </c>
    </row>
    <row r="208" spans="1:13" ht="20.25" customHeight="1" x14ac:dyDescent="0.35">
      <c r="A208" s="240" t="s">
        <v>440</v>
      </c>
      <c r="B208" s="241" t="s">
        <v>445</v>
      </c>
      <c r="C208" s="241" t="s">
        <v>154</v>
      </c>
      <c r="D208" s="252" t="s">
        <v>503</v>
      </c>
      <c r="E208" s="252" t="s">
        <v>504</v>
      </c>
      <c r="F208" s="243">
        <v>12</v>
      </c>
      <c r="G208" s="243">
        <v>3</v>
      </c>
      <c r="H208" s="243">
        <v>0</v>
      </c>
      <c r="I208" s="243">
        <v>0</v>
      </c>
      <c r="J208" s="252" t="s">
        <v>180</v>
      </c>
      <c r="K208" s="255">
        <v>12198</v>
      </c>
      <c r="L208" s="255">
        <v>12198</v>
      </c>
      <c r="M208" s="256">
        <v>12198</v>
      </c>
    </row>
    <row r="209" spans="1:13" ht="20.25" customHeight="1" x14ac:dyDescent="0.35">
      <c r="A209" s="240" t="s">
        <v>440</v>
      </c>
      <c r="B209" s="241" t="s">
        <v>446</v>
      </c>
      <c r="C209" s="241" t="s">
        <v>154</v>
      </c>
      <c r="D209" s="252" t="s">
        <v>499</v>
      </c>
      <c r="E209" s="252" t="s">
        <v>500</v>
      </c>
      <c r="F209" s="243">
        <v>15</v>
      </c>
      <c r="G209" s="243">
        <v>2</v>
      </c>
      <c r="H209" s="243">
        <v>1</v>
      </c>
      <c r="I209" s="243">
        <v>0</v>
      </c>
      <c r="J209" s="252" t="s">
        <v>180</v>
      </c>
      <c r="K209" s="255">
        <v>8583</v>
      </c>
      <c r="L209" s="255">
        <v>8583</v>
      </c>
      <c r="M209" s="256">
        <v>28100</v>
      </c>
    </row>
    <row r="210" spans="1:13" ht="20.25" customHeight="1" x14ac:dyDescent="0.35">
      <c r="A210" s="240" t="s">
        <v>447</v>
      </c>
      <c r="B210" s="241" t="s">
        <v>448</v>
      </c>
      <c r="C210" s="241" t="s">
        <v>154</v>
      </c>
      <c r="D210" s="252" t="s">
        <v>499</v>
      </c>
      <c r="E210" s="252" t="s">
        <v>500</v>
      </c>
      <c r="F210" s="243">
        <v>16</v>
      </c>
      <c r="G210" s="243">
        <v>2</v>
      </c>
      <c r="H210" s="243">
        <v>1</v>
      </c>
      <c r="I210" s="243">
        <v>0</v>
      </c>
      <c r="J210" s="252" t="s">
        <v>180</v>
      </c>
      <c r="K210" s="255">
        <v>5749</v>
      </c>
      <c r="L210" s="255">
        <v>9397</v>
      </c>
      <c r="M210" s="256">
        <v>11164</v>
      </c>
    </row>
    <row r="211" spans="1:13" ht="20.25" customHeight="1" x14ac:dyDescent="0.35">
      <c r="A211" s="240" t="s">
        <v>447</v>
      </c>
      <c r="B211" s="241" t="s">
        <v>449</v>
      </c>
      <c r="C211" s="241" t="s">
        <v>154</v>
      </c>
      <c r="D211" s="252" t="s">
        <v>499</v>
      </c>
      <c r="E211" s="252" t="s">
        <v>500</v>
      </c>
      <c r="F211" s="243">
        <v>16</v>
      </c>
      <c r="G211" s="243">
        <v>2</v>
      </c>
      <c r="H211" s="243">
        <v>2</v>
      </c>
      <c r="I211" s="243">
        <v>0</v>
      </c>
      <c r="J211" s="252" t="s">
        <v>180</v>
      </c>
      <c r="K211" s="255">
        <v>5689</v>
      </c>
      <c r="L211" s="255">
        <v>7289</v>
      </c>
      <c r="M211" s="256">
        <v>9035</v>
      </c>
    </row>
    <row r="212" spans="1:13" ht="20.25" customHeight="1" x14ac:dyDescent="0.35">
      <c r="A212" s="240" t="s">
        <v>447</v>
      </c>
      <c r="B212" s="241" t="s">
        <v>450</v>
      </c>
      <c r="C212" s="241" t="s">
        <v>154</v>
      </c>
      <c r="D212" s="252" t="s">
        <v>499</v>
      </c>
      <c r="E212" s="252" t="s">
        <v>500</v>
      </c>
      <c r="F212" s="243">
        <v>16</v>
      </c>
      <c r="G212" s="243">
        <v>2</v>
      </c>
      <c r="H212" s="243">
        <v>1</v>
      </c>
      <c r="I212" s="243">
        <v>0</v>
      </c>
      <c r="J212" s="252" t="s">
        <v>180</v>
      </c>
      <c r="K212" s="255">
        <v>15759</v>
      </c>
      <c r="L212" s="255">
        <v>15759</v>
      </c>
      <c r="M212" s="256">
        <v>20859</v>
      </c>
    </row>
    <row r="213" spans="1:13" ht="20.25" customHeight="1" x14ac:dyDescent="0.35">
      <c r="A213" s="240" t="s">
        <v>447</v>
      </c>
      <c r="B213" s="241" t="s">
        <v>451</v>
      </c>
      <c r="C213" s="241" t="s">
        <v>154</v>
      </c>
      <c r="D213" s="252" t="s">
        <v>499</v>
      </c>
      <c r="E213" s="252" t="s">
        <v>500</v>
      </c>
      <c r="F213" s="243">
        <v>16</v>
      </c>
      <c r="G213" s="243">
        <v>2</v>
      </c>
      <c r="H213" s="243">
        <v>1</v>
      </c>
      <c r="I213" s="243">
        <v>0</v>
      </c>
      <c r="J213" s="252" t="s">
        <v>181</v>
      </c>
      <c r="K213" s="255">
        <v>5772</v>
      </c>
      <c r="L213" s="255">
        <v>7172</v>
      </c>
      <c r="M213" s="256">
        <v>7972</v>
      </c>
    </row>
    <row r="214" spans="1:13" ht="20.25" customHeight="1" x14ac:dyDescent="0.35">
      <c r="A214" s="240" t="s">
        <v>447</v>
      </c>
      <c r="B214" s="241" t="s">
        <v>452</v>
      </c>
      <c r="C214" s="241" t="s">
        <v>136</v>
      </c>
      <c r="D214" s="252" t="s">
        <v>499</v>
      </c>
      <c r="E214" s="252" t="s">
        <v>136</v>
      </c>
      <c r="F214" s="243">
        <v>2</v>
      </c>
      <c r="G214" s="243">
        <v>6</v>
      </c>
      <c r="H214" s="243">
        <v>0</v>
      </c>
      <c r="I214" s="243">
        <v>0</v>
      </c>
      <c r="J214" s="252" t="s">
        <v>180</v>
      </c>
      <c r="K214" s="255">
        <v>0</v>
      </c>
      <c r="L214" s="255">
        <v>0</v>
      </c>
      <c r="M214" s="256">
        <v>0</v>
      </c>
    </row>
    <row r="215" spans="1:13" ht="20.25" customHeight="1" x14ac:dyDescent="0.35">
      <c r="A215" s="240" t="s">
        <v>447</v>
      </c>
      <c r="B215" s="241" t="s">
        <v>453</v>
      </c>
      <c r="C215" s="241" t="s">
        <v>154</v>
      </c>
      <c r="D215" s="252" t="s">
        <v>499</v>
      </c>
      <c r="E215" s="252" t="s">
        <v>500</v>
      </c>
      <c r="F215" s="243">
        <v>16</v>
      </c>
      <c r="G215" s="243">
        <v>2</v>
      </c>
      <c r="H215" s="243">
        <v>1</v>
      </c>
      <c r="I215" s="243">
        <v>0</v>
      </c>
      <c r="J215" s="252" t="s">
        <v>180</v>
      </c>
      <c r="K215" s="255">
        <v>4271</v>
      </c>
      <c r="L215" s="255">
        <v>8099</v>
      </c>
      <c r="M215" s="256">
        <v>16382</v>
      </c>
    </row>
    <row r="216" spans="1:13" ht="20.25" customHeight="1" x14ac:dyDescent="0.35">
      <c r="A216" s="240" t="s">
        <v>447</v>
      </c>
      <c r="B216" s="241" t="s">
        <v>454</v>
      </c>
      <c r="C216" s="241" t="s">
        <v>154</v>
      </c>
      <c r="D216" s="252" t="s">
        <v>499</v>
      </c>
      <c r="E216" s="252" t="s">
        <v>500</v>
      </c>
      <c r="F216" s="243">
        <v>16</v>
      </c>
      <c r="G216" s="243">
        <v>2</v>
      </c>
      <c r="H216" s="243">
        <v>1</v>
      </c>
      <c r="I216" s="243">
        <v>0</v>
      </c>
      <c r="J216" s="252" t="s">
        <v>180</v>
      </c>
      <c r="K216" s="255">
        <v>9730</v>
      </c>
      <c r="L216" s="255">
        <v>11539</v>
      </c>
      <c r="M216" s="256">
        <v>12327</v>
      </c>
    </row>
    <row r="217" spans="1:13" ht="20.25" customHeight="1" x14ac:dyDescent="0.35">
      <c r="A217" s="240" t="s">
        <v>455</v>
      </c>
      <c r="B217" s="241" t="s">
        <v>456</v>
      </c>
      <c r="C217" s="241" t="s">
        <v>154</v>
      </c>
      <c r="D217" s="252" t="s">
        <v>499</v>
      </c>
      <c r="E217" s="252" t="s">
        <v>502</v>
      </c>
      <c r="F217" s="243">
        <v>10</v>
      </c>
      <c r="G217" s="243">
        <v>4</v>
      </c>
      <c r="H217" s="243">
        <v>0</v>
      </c>
      <c r="I217" s="243">
        <v>0</v>
      </c>
      <c r="J217" s="252" t="s">
        <v>136</v>
      </c>
      <c r="K217" s="255">
        <v>17700</v>
      </c>
      <c r="L217" s="255">
        <v>17700</v>
      </c>
      <c r="M217" s="256">
        <v>17700</v>
      </c>
    </row>
    <row r="218" spans="1:13" ht="20.25" customHeight="1" x14ac:dyDescent="0.35">
      <c r="A218" s="240" t="s">
        <v>457</v>
      </c>
      <c r="B218" s="241" t="s">
        <v>458</v>
      </c>
      <c r="C218" s="241" t="s">
        <v>156</v>
      </c>
      <c r="D218" s="252" t="s">
        <v>503</v>
      </c>
      <c r="E218" s="252" t="s">
        <v>501</v>
      </c>
      <c r="F218" s="243">
        <v>5</v>
      </c>
      <c r="G218" s="243">
        <v>7</v>
      </c>
      <c r="H218" s="243">
        <v>0</v>
      </c>
      <c r="I218" s="243">
        <v>0</v>
      </c>
      <c r="J218" s="252" t="s">
        <v>180</v>
      </c>
      <c r="K218" s="255">
        <v>35474</v>
      </c>
      <c r="L218" s="255">
        <v>35474</v>
      </c>
      <c r="M218" s="256">
        <v>35474</v>
      </c>
    </row>
    <row r="219" spans="1:13" ht="20.25" customHeight="1" x14ac:dyDescent="0.35">
      <c r="A219" s="240" t="s">
        <v>457</v>
      </c>
      <c r="B219" s="241" t="s">
        <v>459</v>
      </c>
      <c r="C219" s="241" t="s">
        <v>156</v>
      </c>
      <c r="D219" s="252" t="s">
        <v>503</v>
      </c>
      <c r="E219" s="252" t="s">
        <v>502</v>
      </c>
      <c r="F219" s="243">
        <v>12</v>
      </c>
      <c r="G219" s="243">
        <v>4</v>
      </c>
      <c r="H219" s="243">
        <v>0</v>
      </c>
      <c r="I219" s="243">
        <v>0</v>
      </c>
      <c r="J219" s="252" t="s">
        <v>180</v>
      </c>
      <c r="K219" s="255">
        <v>21731</v>
      </c>
      <c r="L219" s="255">
        <v>21731</v>
      </c>
      <c r="M219" s="256">
        <v>21731</v>
      </c>
    </row>
    <row r="220" spans="1:13" ht="20.25" customHeight="1" x14ac:dyDescent="0.35">
      <c r="A220" s="240" t="s">
        <v>457</v>
      </c>
      <c r="B220" s="241" t="s">
        <v>460</v>
      </c>
      <c r="C220" s="241" t="s">
        <v>154</v>
      </c>
      <c r="D220" s="252" t="s">
        <v>499</v>
      </c>
      <c r="E220" s="252" t="s">
        <v>500</v>
      </c>
      <c r="F220" s="243">
        <v>15</v>
      </c>
      <c r="G220" s="243">
        <v>2</v>
      </c>
      <c r="H220" s="243">
        <v>1</v>
      </c>
      <c r="I220" s="243">
        <v>0</v>
      </c>
      <c r="J220" s="252" t="s">
        <v>180</v>
      </c>
      <c r="K220" s="255">
        <v>8161</v>
      </c>
      <c r="L220" s="255">
        <v>8161</v>
      </c>
      <c r="M220" s="256">
        <v>15965</v>
      </c>
    </row>
    <row r="221" spans="1:13" ht="20.25" customHeight="1" x14ac:dyDescent="0.35">
      <c r="A221" s="240" t="s">
        <v>457</v>
      </c>
      <c r="B221" s="241" t="s">
        <v>461</v>
      </c>
      <c r="C221" s="241" t="s">
        <v>154</v>
      </c>
      <c r="D221" s="252" t="s">
        <v>499</v>
      </c>
      <c r="E221" s="252" t="s">
        <v>500</v>
      </c>
      <c r="F221" s="243">
        <v>15</v>
      </c>
      <c r="G221" s="243">
        <v>2</v>
      </c>
      <c r="H221" s="243">
        <v>1</v>
      </c>
      <c r="I221" s="243">
        <v>0</v>
      </c>
      <c r="J221" s="252" t="s">
        <v>181</v>
      </c>
      <c r="K221" s="255">
        <v>8646</v>
      </c>
      <c r="L221" s="255">
        <v>18278</v>
      </c>
      <c r="M221" s="256">
        <v>18278</v>
      </c>
    </row>
    <row r="222" spans="1:13" ht="20.25" customHeight="1" x14ac:dyDescent="0.35">
      <c r="A222" s="240" t="s">
        <v>457</v>
      </c>
      <c r="B222" s="241" t="s">
        <v>462</v>
      </c>
      <c r="C222" s="241" t="s">
        <v>154</v>
      </c>
      <c r="D222" s="252" t="s">
        <v>499</v>
      </c>
      <c r="E222" s="252" t="s">
        <v>500</v>
      </c>
      <c r="F222" s="243">
        <v>15</v>
      </c>
      <c r="G222" s="243">
        <v>2</v>
      </c>
      <c r="H222" s="243">
        <v>1</v>
      </c>
      <c r="I222" s="243">
        <v>0</v>
      </c>
      <c r="J222" s="252" t="s">
        <v>181</v>
      </c>
      <c r="K222" s="255">
        <v>10277</v>
      </c>
      <c r="L222" s="255">
        <v>10277</v>
      </c>
      <c r="M222" s="256">
        <v>18995</v>
      </c>
    </row>
    <row r="223" spans="1:13" ht="20.25" customHeight="1" x14ac:dyDescent="0.35">
      <c r="A223" s="240" t="s">
        <v>463</v>
      </c>
      <c r="B223" s="241" t="s">
        <v>464</v>
      </c>
      <c r="C223" s="241" t="s">
        <v>154</v>
      </c>
      <c r="D223" s="252" t="s">
        <v>505</v>
      </c>
      <c r="E223" s="252" t="s">
        <v>502</v>
      </c>
      <c r="F223" s="243">
        <v>10</v>
      </c>
      <c r="G223" s="243">
        <v>3</v>
      </c>
      <c r="H223" s="243">
        <v>1</v>
      </c>
      <c r="I223" s="243">
        <v>0</v>
      </c>
      <c r="J223" s="252" t="s">
        <v>180</v>
      </c>
      <c r="K223" s="255">
        <v>15704</v>
      </c>
      <c r="L223" s="255">
        <v>15704</v>
      </c>
      <c r="M223" s="256">
        <v>26368</v>
      </c>
    </row>
    <row r="224" spans="1:13" ht="20.25" customHeight="1" x14ac:dyDescent="0.35">
      <c r="A224" s="240" t="s">
        <v>463</v>
      </c>
      <c r="B224" s="241" t="s">
        <v>465</v>
      </c>
      <c r="C224" s="241" t="s">
        <v>154</v>
      </c>
      <c r="D224" s="252" t="s">
        <v>505</v>
      </c>
      <c r="E224" s="252" t="s">
        <v>502</v>
      </c>
      <c r="F224" s="243">
        <v>11</v>
      </c>
      <c r="G224" s="243">
        <v>3</v>
      </c>
      <c r="H224" s="243">
        <v>1</v>
      </c>
      <c r="I224" s="243">
        <v>0</v>
      </c>
      <c r="J224" s="252" t="s">
        <v>180</v>
      </c>
      <c r="K224" s="255">
        <v>10358</v>
      </c>
      <c r="L224" s="255">
        <v>10358</v>
      </c>
      <c r="M224" s="256">
        <v>22897</v>
      </c>
    </row>
    <row r="225" spans="1:13" ht="20.25" customHeight="1" x14ac:dyDescent="0.35">
      <c r="A225" s="240" t="s">
        <v>463</v>
      </c>
      <c r="B225" s="241" t="s">
        <v>466</v>
      </c>
      <c r="C225" s="241" t="s">
        <v>154</v>
      </c>
      <c r="D225" s="252" t="s">
        <v>499</v>
      </c>
      <c r="E225" s="252" t="s">
        <v>502</v>
      </c>
      <c r="F225" s="243">
        <v>11</v>
      </c>
      <c r="G225" s="243">
        <v>3</v>
      </c>
      <c r="H225" s="243">
        <v>1</v>
      </c>
      <c r="I225" s="243">
        <v>0</v>
      </c>
      <c r="J225" s="252" t="s">
        <v>180</v>
      </c>
      <c r="K225" s="255">
        <v>13664</v>
      </c>
      <c r="L225" s="255">
        <v>13664</v>
      </c>
      <c r="M225" s="256">
        <v>13664</v>
      </c>
    </row>
    <row r="226" spans="1:13" ht="20.25" customHeight="1" x14ac:dyDescent="0.35">
      <c r="A226" s="240" t="s">
        <v>463</v>
      </c>
      <c r="B226" s="241" t="s">
        <v>467</v>
      </c>
      <c r="C226" s="241" t="s">
        <v>154</v>
      </c>
      <c r="D226" s="252" t="s">
        <v>499</v>
      </c>
      <c r="E226" s="252" t="s">
        <v>502</v>
      </c>
      <c r="F226" s="243">
        <v>11</v>
      </c>
      <c r="G226" s="243">
        <v>3</v>
      </c>
      <c r="H226" s="243">
        <v>1</v>
      </c>
      <c r="I226" s="243">
        <v>0</v>
      </c>
      <c r="J226" s="252" t="s">
        <v>136</v>
      </c>
      <c r="K226" s="255">
        <v>8528</v>
      </c>
      <c r="L226" s="255">
        <v>8528</v>
      </c>
      <c r="M226" s="256">
        <v>9122</v>
      </c>
    </row>
    <row r="227" spans="1:13" ht="20.25" customHeight="1" x14ac:dyDescent="0.35">
      <c r="A227" s="240" t="s">
        <v>463</v>
      </c>
      <c r="B227" s="241" t="s">
        <v>468</v>
      </c>
      <c r="C227" s="241" t="s">
        <v>154</v>
      </c>
      <c r="D227" s="252" t="s">
        <v>505</v>
      </c>
      <c r="E227" s="252" t="s">
        <v>502</v>
      </c>
      <c r="F227" s="243">
        <v>11</v>
      </c>
      <c r="G227" s="243">
        <v>5</v>
      </c>
      <c r="H227" s="243">
        <v>2</v>
      </c>
      <c r="I227" s="243">
        <v>0</v>
      </c>
      <c r="J227" s="252" t="s">
        <v>180</v>
      </c>
      <c r="K227" s="255">
        <v>9788</v>
      </c>
      <c r="L227" s="255">
        <v>9788</v>
      </c>
      <c r="M227" s="256">
        <v>10589</v>
      </c>
    </row>
    <row r="228" spans="1:13" ht="20.25" customHeight="1" x14ac:dyDescent="0.35">
      <c r="A228" s="240" t="s">
        <v>463</v>
      </c>
      <c r="B228" s="241" t="s">
        <v>469</v>
      </c>
      <c r="C228" s="241" t="s">
        <v>154</v>
      </c>
      <c r="D228" s="252" t="s">
        <v>499</v>
      </c>
      <c r="E228" s="252" t="s">
        <v>502</v>
      </c>
      <c r="F228" s="243">
        <v>11</v>
      </c>
      <c r="G228" s="243">
        <v>3</v>
      </c>
      <c r="H228" s="243">
        <v>0</v>
      </c>
      <c r="I228" s="243">
        <v>0</v>
      </c>
      <c r="J228" s="252" t="s">
        <v>180</v>
      </c>
      <c r="K228" s="255">
        <v>7150</v>
      </c>
      <c r="L228" s="255">
        <v>7650</v>
      </c>
      <c r="M228" s="256">
        <v>13153</v>
      </c>
    </row>
    <row r="229" spans="1:13" ht="20.25" customHeight="1" x14ac:dyDescent="0.35">
      <c r="A229" s="240" t="s">
        <v>470</v>
      </c>
      <c r="B229" s="241" t="s">
        <v>471</v>
      </c>
      <c r="C229" s="241" t="s">
        <v>154</v>
      </c>
      <c r="D229" s="252" t="s">
        <v>499</v>
      </c>
      <c r="E229" s="252" t="s">
        <v>500</v>
      </c>
      <c r="F229" s="243">
        <v>18</v>
      </c>
      <c r="G229" s="243">
        <v>2</v>
      </c>
      <c r="H229" s="243">
        <v>0</v>
      </c>
      <c r="I229" s="243">
        <v>0</v>
      </c>
      <c r="J229" s="252" t="s">
        <v>180</v>
      </c>
      <c r="K229" s="255">
        <v>4479</v>
      </c>
      <c r="L229" s="255">
        <v>4479</v>
      </c>
      <c r="M229" s="256">
        <v>4479</v>
      </c>
    </row>
    <row r="230" spans="1:13" ht="20.25" customHeight="1" x14ac:dyDescent="0.35">
      <c r="A230" s="240" t="s">
        <v>472</v>
      </c>
      <c r="B230" s="241" t="s">
        <v>473</v>
      </c>
      <c r="C230" s="241" t="s">
        <v>154</v>
      </c>
      <c r="D230" s="252" t="s">
        <v>499</v>
      </c>
      <c r="E230" s="252" t="s">
        <v>500</v>
      </c>
      <c r="F230" s="243">
        <v>16</v>
      </c>
      <c r="G230" s="243">
        <v>2</v>
      </c>
      <c r="H230" s="243">
        <v>0</v>
      </c>
      <c r="I230" s="243">
        <v>0</v>
      </c>
      <c r="J230" s="252" t="s">
        <v>180</v>
      </c>
      <c r="K230" s="255">
        <v>6866</v>
      </c>
      <c r="L230" s="255">
        <v>6866</v>
      </c>
      <c r="M230" s="256">
        <v>8065</v>
      </c>
    </row>
    <row r="231" spans="1:13" ht="20.25" customHeight="1" x14ac:dyDescent="0.35">
      <c r="A231" s="240" t="s">
        <v>472</v>
      </c>
      <c r="B231" s="241" t="s">
        <v>474</v>
      </c>
      <c r="C231" s="241" t="s">
        <v>154</v>
      </c>
      <c r="D231" s="252" t="s">
        <v>503</v>
      </c>
      <c r="E231" s="252" t="s">
        <v>500</v>
      </c>
      <c r="F231" s="243">
        <v>18</v>
      </c>
      <c r="G231" s="243">
        <v>2</v>
      </c>
      <c r="H231" s="243">
        <v>0</v>
      </c>
      <c r="I231" s="243">
        <v>0</v>
      </c>
      <c r="J231" s="252" t="s">
        <v>180</v>
      </c>
      <c r="K231" s="255">
        <v>7689</v>
      </c>
      <c r="L231" s="255">
        <v>7689</v>
      </c>
      <c r="M231" s="256">
        <v>10056</v>
      </c>
    </row>
    <row r="232" spans="1:13" ht="20.25" customHeight="1" x14ac:dyDescent="0.35">
      <c r="A232" s="240" t="s">
        <v>472</v>
      </c>
      <c r="B232" s="241" t="s">
        <v>475</v>
      </c>
      <c r="C232" s="241" t="s">
        <v>154</v>
      </c>
      <c r="D232" s="252" t="s">
        <v>503</v>
      </c>
      <c r="E232" s="252" t="s">
        <v>504</v>
      </c>
      <c r="F232" s="243">
        <v>14</v>
      </c>
      <c r="G232" s="243">
        <v>2</v>
      </c>
      <c r="H232" s="243">
        <v>1</v>
      </c>
      <c r="I232" s="243">
        <v>0</v>
      </c>
      <c r="J232" s="252" t="s">
        <v>180</v>
      </c>
      <c r="K232" s="255">
        <v>6920</v>
      </c>
      <c r="L232" s="255">
        <v>6920</v>
      </c>
      <c r="M232" s="256">
        <v>8357</v>
      </c>
    </row>
    <row r="233" spans="1:13" ht="20.25" customHeight="1" x14ac:dyDescent="0.35">
      <c r="A233" s="240" t="s">
        <v>472</v>
      </c>
      <c r="B233" s="241" t="s">
        <v>476</v>
      </c>
      <c r="C233" s="241" t="s">
        <v>154</v>
      </c>
      <c r="D233" s="252" t="s">
        <v>503</v>
      </c>
      <c r="E233" s="252" t="s">
        <v>500</v>
      </c>
      <c r="F233" s="243">
        <v>16</v>
      </c>
      <c r="G233" s="243">
        <v>3</v>
      </c>
      <c r="H233" s="243">
        <v>0</v>
      </c>
      <c r="I233" s="243">
        <v>0</v>
      </c>
      <c r="J233" s="252" t="s">
        <v>180</v>
      </c>
      <c r="K233" s="255">
        <v>7850</v>
      </c>
      <c r="L233" s="255">
        <v>7850</v>
      </c>
      <c r="M233" s="256">
        <v>8900</v>
      </c>
    </row>
    <row r="234" spans="1:13" ht="20.25" customHeight="1" x14ac:dyDescent="0.35">
      <c r="A234" s="240" t="s">
        <v>472</v>
      </c>
      <c r="B234" s="241" t="s">
        <v>477</v>
      </c>
      <c r="C234" s="241" t="s">
        <v>154</v>
      </c>
      <c r="D234" s="252" t="s">
        <v>503</v>
      </c>
      <c r="E234" s="252" t="s">
        <v>500</v>
      </c>
      <c r="F234" s="243">
        <v>16</v>
      </c>
      <c r="G234" s="243">
        <v>2</v>
      </c>
      <c r="H234" s="243">
        <v>0</v>
      </c>
      <c r="I234" s="243">
        <v>0</v>
      </c>
      <c r="J234" s="252" t="s">
        <v>180</v>
      </c>
      <c r="K234" s="255">
        <v>8000</v>
      </c>
      <c r="L234" s="255">
        <v>8000</v>
      </c>
      <c r="M234" s="256">
        <v>8000</v>
      </c>
    </row>
    <row r="235" spans="1:13" ht="20.25" customHeight="1" thickBot="1" x14ac:dyDescent="0.4">
      <c r="A235" s="259" t="s">
        <v>472</v>
      </c>
      <c r="B235" s="260" t="s">
        <v>478</v>
      </c>
      <c r="C235" s="260" t="s">
        <v>154</v>
      </c>
      <c r="D235" s="261" t="s">
        <v>503</v>
      </c>
      <c r="E235" s="261" t="s">
        <v>504</v>
      </c>
      <c r="F235" s="262">
        <v>15</v>
      </c>
      <c r="G235" s="262">
        <v>2</v>
      </c>
      <c r="H235" s="262">
        <v>1</v>
      </c>
      <c r="I235" s="262">
        <v>0</v>
      </c>
      <c r="J235" s="261" t="s">
        <v>180</v>
      </c>
      <c r="K235" s="263">
        <v>6910</v>
      </c>
      <c r="L235" s="263">
        <v>6910</v>
      </c>
      <c r="M235" s="264">
        <v>8210</v>
      </c>
    </row>
    <row r="236" spans="1:13" ht="13.15" thickTop="1" x14ac:dyDescent="0.35"/>
    <row r="237" spans="1:13" ht="13.9" x14ac:dyDescent="0.35">
      <c r="A237" s="204" t="s">
        <v>508</v>
      </c>
    </row>
    <row r="238" spans="1:13" ht="13.9" x14ac:dyDescent="0.35">
      <c r="A238" s="204" t="s">
        <v>509</v>
      </c>
    </row>
    <row r="239" spans="1:13" x14ac:dyDescent="0.35">
      <c r="A239" s="205"/>
    </row>
    <row r="240" spans="1:13" ht="27.6" customHeight="1" x14ac:dyDescent="0.35">
      <c r="A240" s="326" t="s">
        <v>510</v>
      </c>
      <c r="B240" s="326"/>
      <c r="C240" s="239"/>
    </row>
    <row r="241" spans="1:1" x14ac:dyDescent="0.35">
      <c r="A241" s="168" t="s">
        <v>114</v>
      </c>
    </row>
  </sheetData>
  <autoFilter ref="A4:M235" xr:uid="{00000000-0001-0000-0E00-000000000000}"/>
  <mergeCells count="4">
    <mergeCell ref="K3:M3"/>
    <mergeCell ref="A2:B2"/>
    <mergeCell ref="A240:B240"/>
    <mergeCell ref="A1:B1"/>
  </mergeCells>
  <conditionalFormatting sqref="A5:M235">
    <cfRule type="expression" dxfId="10" priority="1">
      <formula>MOD(ROW(),2)=0</formula>
    </cfRule>
  </conditionalFormatting>
  <hyperlinks>
    <hyperlink ref="A2:B2" location="TOC!A1" display="Return to Table of Contents" xr:uid="{00000000-0004-0000-0E00-000000000000}"/>
  </hyperlinks>
  <pageMargins left="0.25" right="0.25" top="0.75" bottom="0.75" header="0.3" footer="0.3"/>
  <pageSetup scale="50" fitToWidth="0" fitToHeight="0" orientation="portrait" r:id="rId1"/>
  <headerFooter>
    <oddHeader>&amp;L&amp;"Arial,Bold"2022-23 &amp;"Arial,Bold Italic"Survey of Allied Dental Education&amp;"Arial,Bold"
Report 2 - Dental Assisting  Education Programs</oddHeader>
  </headerFooter>
  <rowBreaks count="4" manualBreakCount="4">
    <brk id="59" max="16383" man="1"/>
    <brk id="119" max="16383" man="1"/>
    <brk id="173" max="16383" man="1"/>
    <brk id="222"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pageSetUpPr fitToPage="1"/>
  </sheetPr>
  <dimension ref="A1:T54"/>
  <sheetViews>
    <sheetView zoomScaleNormal="100" workbookViewId="0"/>
  </sheetViews>
  <sheetFormatPr defaultColWidth="9.265625" defaultRowHeight="12.75" x14ac:dyDescent="0.35"/>
  <cols>
    <col min="1" max="1" width="17.265625" style="2" customWidth="1"/>
    <col min="2" max="2" width="12.265625" style="2" customWidth="1"/>
    <col min="3" max="4" width="10.73046875" style="2" customWidth="1"/>
    <col min="5" max="5" width="10.265625" style="2" customWidth="1"/>
    <col min="6" max="7" width="11.265625" style="2" bestFit="1" customWidth="1"/>
    <col min="8" max="12" width="9.265625" style="2"/>
    <col min="13" max="13" width="9.73046875" style="2" customWidth="1"/>
    <col min="14" max="14" width="11.265625" style="2" customWidth="1"/>
    <col min="15" max="16384" width="9.265625" style="2"/>
  </cols>
  <sheetData>
    <row r="1" spans="1:20" ht="15.75" x14ac:dyDescent="0.4">
      <c r="A1" s="28" t="s">
        <v>511</v>
      </c>
      <c r="B1" s="29"/>
    </row>
    <row r="2" spans="1:20" ht="13.5" x14ac:dyDescent="0.35">
      <c r="A2" s="315" t="s">
        <v>46</v>
      </c>
      <c r="B2" s="306"/>
    </row>
    <row r="3" spans="1:20" ht="13.5" x14ac:dyDescent="0.35">
      <c r="A3" s="43"/>
    </row>
    <row r="4" spans="1:20" ht="13.5" x14ac:dyDescent="0.35">
      <c r="A4" s="43"/>
    </row>
    <row r="5" spans="1:20" ht="13.5" x14ac:dyDescent="0.35">
      <c r="A5" s="43"/>
    </row>
    <row r="6" spans="1:20" ht="13.5" x14ac:dyDescent="0.35">
      <c r="A6" s="43"/>
    </row>
    <row r="8" spans="1:20" x14ac:dyDescent="0.35">
      <c r="B8" s="88"/>
      <c r="C8" s="88" t="s">
        <v>97</v>
      </c>
      <c r="D8" s="88" t="s">
        <v>98</v>
      </c>
      <c r="E8" s="27" t="s">
        <v>99</v>
      </c>
      <c r="F8" s="27" t="s">
        <v>100</v>
      </c>
      <c r="G8" s="27" t="s">
        <v>101</v>
      </c>
      <c r="H8" s="27" t="s">
        <v>102</v>
      </c>
      <c r="I8" s="27" t="s">
        <v>103</v>
      </c>
      <c r="J8" s="27" t="s">
        <v>104</v>
      </c>
      <c r="K8" s="27" t="s">
        <v>105</v>
      </c>
      <c r="L8" s="27" t="s">
        <v>106</v>
      </c>
      <c r="M8" s="27" t="s">
        <v>107</v>
      </c>
    </row>
    <row r="9" spans="1:20" x14ac:dyDescent="0.35">
      <c r="A9" s="47"/>
      <c r="B9" s="88" t="s">
        <v>512</v>
      </c>
      <c r="C9" s="89">
        <v>8643.15</v>
      </c>
      <c r="D9" s="89">
        <v>9185.83</v>
      </c>
      <c r="E9" s="90">
        <v>9159.0400000000009</v>
      </c>
      <c r="F9" s="90">
        <v>8849</v>
      </c>
      <c r="G9" s="90">
        <v>8876</v>
      </c>
      <c r="H9" s="90">
        <v>8910</v>
      </c>
      <c r="I9" s="90">
        <v>9222</v>
      </c>
      <c r="J9" s="90">
        <v>8867</v>
      </c>
      <c r="K9" s="90">
        <v>9010</v>
      </c>
      <c r="L9" s="90">
        <v>9143</v>
      </c>
      <c r="M9" s="90">
        <v>9388</v>
      </c>
    </row>
    <row r="10" spans="1:20" x14ac:dyDescent="0.35">
      <c r="A10" s="47"/>
      <c r="B10" s="88" t="s">
        <v>513</v>
      </c>
      <c r="C10" s="89">
        <v>9362</v>
      </c>
      <c r="D10" s="89">
        <v>9996.06</v>
      </c>
      <c r="E10" s="90">
        <v>10132.129999999999</v>
      </c>
      <c r="F10" s="90">
        <v>9893</v>
      </c>
      <c r="G10" s="90">
        <v>9997</v>
      </c>
      <c r="H10" s="90">
        <v>9871</v>
      </c>
      <c r="I10" s="90">
        <v>10182</v>
      </c>
      <c r="J10" s="90">
        <v>10086</v>
      </c>
      <c r="K10" s="90">
        <v>9976</v>
      </c>
      <c r="L10" s="90">
        <v>10099</v>
      </c>
      <c r="M10" s="90">
        <v>10586</v>
      </c>
    </row>
    <row r="11" spans="1:20" x14ac:dyDescent="0.35">
      <c r="A11" s="47"/>
      <c r="B11" s="88" t="s">
        <v>514</v>
      </c>
      <c r="C11" s="89">
        <v>13016</v>
      </c>
      <c r="D11" s="89">
        <v>14060.13</v>
      </c>
      <c r="E11" s="90">
        <v>14333.65</v>
      </c>
      <c r="F11" s="90">
        <v>14123</v>
      </c>
      <c r="G11" s="90">
        <v>14560</v>
      </c>
      <c r="H11" s="90">
        <v>15144</v>
      </c>
      <c r="I11" s="90">
        <v>15261</v>
      </c>
      <c r="J11" s="90">
        <v>14835</v>
      </c>
      <c r="K11" s="90">
        <v>15199</v>
      </c>
      <c r="L11" s="90">
        <v>16054</v>
      </c>
      <c r="M11" s="90">
        <v>15626</v>
      </c>
    </row>
    <row r="12" spans="1:20" x14ac:dyDescent="0.35">
      <c r="A12" s="47"/>
      <c r="B12" s="47"/>
      <c r="C12" s="47"/>
      <c r="D12" s="47"/>
      <c r="E12" s="47"/>
      <c r="F12" s="47"/>
      <c r="G12" s="47"/>
      <c r="H12" s="47"/>
      <c r="I12" s="47"/>
      <c r="J12" s="47"/>
      <c r="K12" s="47"/>
      <c r="L12" s="47"/>
      <c r="M12" s="47"/>
    </row>
    <row r="13" spans="1:20" x14ac:dyDescent="0.35">
      <c r="A13" s="47"/>
      <c r="B13" s="47"/>
      <c r="C13" s="47"/>
      <c r="D13" s="47"/>
      <c r="E13" s="47"/>
      <c r="F13" s="47"/>
      <c r="G13" s="47"/>
      <c r="H13" s="47"/>
      <c r="I13" s="47"/>
      <c r="J13" s="47"/>
      <c r="K13" s="47"/>
      <c r="L13" s="47"/>
      <c r="M13" s="47"/>
    </row>
    <row r="14" spans="1:20" x14ac:dyDescent="0.35">
      <c r="A14" s="47"/>
      <c r="B14" s="47"/>
      <c r="C14" s="47"/>
      <c r="D14" s="47"/>
      <c r="E14" s="47"/>
      <c r="F14" s="47"/>
      <c r="G14" s="47"/>
      <c r="H14" s="47"/>
      <c r="I14" s="47"/>
      <c r="J14" s="47"/>
      <c r="K14" s="47"/>
      <c r="L14" s="47"/>
      <c r="M14" s="47"/>
    </row>
    <row r="15" spans="1:20" x14ac:dyDescent="0.35">
      <c r="A15" s="47"/>
      <c r="B15" s="47"/>
      <c r="C15" s="47"/>
      <c r="D15" s="47"/>
      <c r="E15" s="47"/>
      <c r="F15" s="47"/>
      <c r="G15" s="47"/>
      <c r="H15" s="47"/>
      <c r="I15" s="47"/>
      <c r="J15" s="47"/>
      <c r="K15" s="47"/>
      <c r="L15" s="47"/>
      <c r="M15" s="47"/>
    </row>
    <row r="16" spans="1:20" ht="13.15" thickBot="1" x14ac:dyDescent="0.4">
      <c r="A16" s="47"/>
      <c r="B16" s="47"/>
      <c r="C16" s="47"/>
      <c r="D16" s="47"/>
      <c r="E16" s="47"/>
      <c r="F16" s="47"/>
      <c r="G16" s="47"/>
      <c r="H16" s="47"/>
      <c r="I16" s="47"/>
      <c r="J16" s="47"/>
      <c r="K16" s="47"/>
      <c r="L16" s="47"/>
      <c r="M16" s="47"/>
      <c r="P16" s="27"/>
      <c r="Q16" s="27"/>
      <c r="R16" s="27"/>
      <c r="S16" s="27"/>
      <c r="T16" s="27"/>
    </row>
    <row r="17" spans="1:20" ht="13.15" x14ac:dyDescent="0.35">
      <c r="A17" s="47"/>
      <c r="B17" s="149" t="s">
        <v>167</v>
      </c>
      <c r="C17" s="150" t="s">
        <v>77</v>
      </c>
      <c r="D17" s="150" t="s">
        <v>169</v>
      </c>
      <c r="E17" s="47"/>
      <c r="F17" s="47"/>
      <c r="G17" s="47"/>
      <c r="H17" s="47"/>
      <c r="I17" s="47"/>
      <c r="J17" s="47"/>
      <c r="K17" s="47"/>
      <c r="L17" s="47"/>
      <c r="M17" s="47"/>
      <c r="P17" s="36"/>
      <c r="Q17" s="36"/>
      <c r="R17" s="36"/>
      <c r="S17" s="36"/>
      <c r="T17" s="27"/>
    </row>
    <row r="18" spans="1:20" ht="13.15" x14ac:dyDescent="0.35">
      <c r="A18" s="47"/>
      <c r="B18" s="60" t="s">
        <v>515</v>
      </c>
      <c r="C18" s="59">
        <v>9388</v>
      </c>
      <c r="D18" s="59">
        <v>226</v>
      </c>
      <c r="E18" s="47"/>
      <c r="F18" s="47"/>
      <c r="G18" s="47"/>
      <c r="H18" s="47"/>
      <c r="I18" s="47"/>
      <c r="J18" s="47"/>
      <c r="K18" s="47"/>
      <c r="L18" s="47"/>
      <c r="M18" s="47"/>
      <c r="P18" s="45"/>
      <c r="Q18" s="45"/>
      <c r="R18" s="45"/>
      <c r="S18" s="45"/>
      <c r="T18" s="27"/>
    </row>
    <row r="19" spans="1:20" ht="13.15" x14ac:dyDescent="0.35">
      <c r="A19" s="47"/>
      <c r="B19" s="60" t="s">
        <v>516</v>
      </c>
      <c r="C19" s="59">
        <v>10586</v>
      </c>
      <c r="D19" s="59">
        <v>226</v>
      </c>
      <c r="E19" s="47"/>
      <c r="F19" s="47"/>
      <c r="G19" s="47"/>
      <c r="H19" s="47"/>
      <c r="I19" s="47"/>
      <c r="J19" s="47"/>
      <c r="K19" s="47"/>
      <c r="L19" s="47"/>
      <c r="M19" s="47"/>
      <c r="P19" s="45"/>
      <c r="Q19" s="45"/>
      <c r="R19" s="45"/>
      <c r="S19" s="45"/>
      <c r="T19" s="27"/>
    </row>
    <row r="20" spans="1:20" ht="13.15" x14ac:dyDescent="0.35">
      <c r="A20" s="47"/>
      <c r="B20" s="60" t="s">
        <v>517</v>
      </c>
      <c r="C20" s="59">
        <v>15626</v>
      </c>
      <c r="D20" s="59">
        <v>226</v>
      </c>
      <c r="E20" s="47"/>
      <c r="F20" s="47"/>
      <c r="G20" s="47"/>
      <c r="H20" s="47"/>
      <c r="I20" s="47"/>
      <c r="J20" s="47"/>
      <c r="K20" s="47"/>
      <c r="L20" s="47"/>
      <c r="M20" s="47"/>
      <c r="P20" s="45"/>
      <c r="Q20" s="45"/>
      <c r="R20" s="45"/>
      <c r="S20" s="45"/>
      <c r="T20" s="27"/>
    </row>
    <row r="21" spans="1:20" x14ac:dyDescent="0.35">
      <c r="A21" s="47"/>
      <c r="B21" s="47"/>
      <c r="C21" s="47"/>
      <c r="D21" s="47"/>
      <c r="E21" s="47"/>
      <c r="F21" s="47"/>
      <c r="G21" s="47"/>
      <c r="H21" s="47"/>
      <c r="I21" s="47"/>
      <c r="J21" s="47"/>
      <c r="K21" s="47"/>
      <c r="L21" s="47"/>
      <c r="M21" s="47"/>
      <c r="P21" s="45"/>
      <c r="Q21" s="45"/>
      <c r="R21" s="45"/>
      <c r="S21" s="45"/>
      <c r="T21" s="27"/>
    </row>
    <row r="22" spans="1:20" x14ac:dyDescent="0.35">
      <c r="A22" s="47"/>
      <c r="B22" s="47"/>
      <c r="C22" s="47"/>
      <c r="D22" s="47"/>
      <c r="E22" s="47"/>
      <c r="F22" s="47"/>
      <c r="G22" s="47"/>
      <c r="H22" s="47"/>
      <c r="I22" s="47"/>
      <c r="J22" s="47"/>
      <c r="K22" s="47"/>
      <c r="L22" s="47"/>
      <c r="M22" s="47"/>
      <c r="P22" s="45"/>
      <c r="Q22" s="45"/>
      <c r="R22" s="45"/>
      <c r="S22" s="45"/>
      <c r="T22" s="27"/>
    </row>
    <row r="23" spans="1:20" x14ac:dyDescent="0.35">
      <c r="A23" s="47"/>
      <c r="B23" s="47"/>
      <c r="C23" s="47"/>
      <c r="D23" s="47"/>
      <c r="E23" s="47"/>
      <c r="F23" s="47"/>
      <c r="G23" s="47"/>
      <c r="H23" s="47"/>
      <c r="I23" s="47"/>
      <c r="J23" s="47"/>
      <c r="K23" s="47"/>
      <c r="L23" s="47"/>
      <c r="M23" s="47"/>
      <c r="P23" s="27"/>
      <c r="Q23" s="27"/>
      <c r="R23" s="27"/>
      <c r="S23" s="27"/>
      <c r="T23" s="27"/>
    </row>
    <row r="24" spans="1:20" x14ac:dyDescent="0.35">
      <c r="A24" s="47"/>
      <c r="B24" s="47"/>
      <c r="C24" s="47"/>
      <c r="D24" s="47"/>
      <c r="E24" s="47"/>
      <c r="F24" s="47"/>
      <c r="G24" s="47"/>
      <c r="H24" s="47"/>
      <c r="I24" s="47"/>
      <c r="J24" s="47"/>
      <c r="K24" s="47"/>
      <c r="L24" s="47"/>
      <c r="M24" s="47"/>
    </row>
    <row r="25" spans="1:20" x14ac:dyDescent="0.35">
      <c r="A25" s="47"/>
      <c r="B25" s="47"/>
      <c r="C25" s="47"/>
      <c r="D25" s="47"/>
      <c r="E25" s="47"/>
      <c r="F25" s="47"/>
      <c r="G25" s="47"/>
      <c r="H25" s="47"/>
      <c r="I25" s="47"/>
      <c r="J25" s="47"/>
      <c r="K25" s="47"/>
      <c r="L25" s="47"/>
      <c r="M25" s="47"/>
    </row>
    <row r="26" spans="1:20" x14ac:dyDescent="0.35">
      <c r="A26" s="47"/>
      <c r="B26" s="47"/>
      <c r="C26" s="47"/>
      <c r="D26" s="47"/>
      <c r="E26" s="47"/>
      <c r="F26" s="47"/>
      <c r="G26" s="47"/>
      <c r="H26" s="47"/>
      <c r="I26" s="47"/>
      <c r="J26" s="47"/>
      <c r="K26" s="47"/>
      <c r="L26" s="47"/>
      <c r="M26" s="47"/>
    </row>
    <row r="27" spans="1:20" ht="13.9" x14ac:dyDescent="0.35">
      <c r="A27" s="169" t="s">
        <v>518</v>
      </c>
      <c r="B27" s="47"/>
      <c r="C27" s="47"/>
      <c r="D27" s="47"/>
      <c r="E27" s="47"/>
      <c r="F27" s="47"/>
      <c r="G27" s="47"/>
      <c r="H27" s="47"/>
      <c r="I27" s="47"/>
      <c r="J27" s="47"/>
      <c r="K27" s="47"/>
      <c r="L27" s="47"/>
      <c r="M27" s="47"/>
    </row>
    <row r="28" spans="1:20" x14ac:dyDescent="0.35">
      <c r="A28" s="167" t="s">
        <v>172</v>
      </c>
    </row>
    <row r="29" spans="1:20" x14ac:dyDescent="0.35">
      <c r="A29" s="168" t="s">
        <v>114</v>
      </c>
    </row>
    <row r="31" spans="1:20" ht="15.75" x14ac:dyDescent="0.4">
      <c r="A31" s="28" t="s">
        <v>519</v>
      </c>
      <c r="N31" s="47"/>
    </row>
    <row r="34" spans="2:20" x14ac:dyDescent="0.35">
      <c r="N34" s="47"/>
    </row>
    <row r="35" spans="2:20" ht="12.75" customHeight="1" x14ac:dyDescent="0.35">
      <c r="N35" s="91"/>
      <c r="R35" s="92"/>
      <c r="S35" s="92"/>
      <c r="T35" s="92"/>
    </row>
    <row r="36" spans="2:20" ht="63.75" x14ac:dyDescent="0.35">
      <c r="B36" s="93" t="s">
        <v>520</v>
      </c>
      <c r="C36" s="93" t="s">
        <v>521</v>
      </c>
      <c r="D36" s="93" t="s">
        <v>522</v>
      </c>
      <c r="E36" s="1" t="s">
        <v>523</v>
      </c>
      <c r="F36" s="93" t="s">
        <v>524</v>
      </c>
      <c r="G36" s="93"/>
      <c r="M36" s="92"/>
      <c r="N36" s="92"/>
      <c r="O36" s="92"/>
      <c r="P36" s="92"/>
    </row>
    <row r="37" spans="2:20" ht="13.15" x14ac:dyDescent="0.35">
      <c r="B37" s="94">
        <v>9872</v>
      </c>
      <c r="C37" s="94">
        <v>5543</v>
      </c>
      <c r="D37" s="94">
        <v>6045</v>
      </c>
      <c r="E37" s="94">
        <v>8842</v>
      </c>
      <c r="F37" s="94">
        <v>10586</v>
      </c>
      <c r="G37" s="94"/>
      <c r="M37" s="36"/>
      <c r="N37" s="36"/>
      <c r="O37" s="36"/>
      <c r="P37" s="36"/>
    </row>
    <row r="38" spans="2:20" ht="12.75" customHeight="1" x14ac:dyDescent="0.35">
      <c r="H38" s="47"/>
      <c r="M38" s="36"/>
      <c r="N38" s="36"/>
      <c r="O38" s="45"/>
      <c r="P38" s="45"/>
    </row>
    <row r="39" spans="2:20" ht="13.15" x14ac:dyDescent="0.35">
      <c r="M39" s="36"/>
      <c r="N39" s="36"/>
      <c r="O39" s="45"/>
      <c r="P39" s="45"/>
    </row>
    <row r="40" spans="2:20" ht="13.5" customHeight="1" x14ac:dyDescent="0.35">
      <c r="M40" s="36"/>
      <c r="N40" s="36"/>
      <c r="O40" s="45"/>
      <c r="P40" s="45"/>
    </row>
    <row r="41" spans="2:20" ht="13.35" customHeight="1" thickBot="1" x14ac:dyDescent="0.4">
      <c r="C41" s="314"/>
      <c r="D41" s="314"/>
      <c r="E41" s="314"/>
      <c r="F41" s="314"/>
      <c r="I41" s="36"/>
      <c r="J41" s="36"/>
      <c r="K41" s="45"/>
      <c r="L41" s="45"/>
    </row>
    <row r="42" spans="2:20" ht="13.15" x14ac:dyDescent="0.35">
      <c r="C42" s="149" t="s">
        <v>525</v>
      </c>
      <c r="D42" s="150" t="s">
        <v>526</v>
      </c>
      <c r="E42" s="150" t="s">
        <v>81</v>
      </c>
      <c r="F42" s="150" t="s">
        <v>77</v>
      </c>
      <c r="G42" s="150" t="s">
        <v>169</v>
      </c>
      <c r="I42" s="36"/>
      <c r="J42" s="36"/>
      <c r="K42" s="45"/>
      <c r="L42" s="45"/>
    </row>
    <row r="43" spans="2:20" ht="39.4" x14ac:dyDescent="0.35">
      <c r="C43" s="56" t="s">
        <v>527</v>
      </c>
      <c r="D43" s="151">
        <v>13</v>
      </c>
      <c r="E43" s="57">
        <v>3573</v>
      </c>
      <c r="F43" s="57">
        <v>9872</v>
      </c>
      <c r="G43" s="57">
        <v>13</v>
      </c>
      <c r="I43" s="36"/>
      <c r="J43" s="36"/>
      <c r="K43" s="45"/>
      <c r="L43" s="45"/>
    </row>
    <row r="44" spans="2:20" ht="26.25" x14ac:dyDescent="0.35">
      <c r="C44" s="56" t="s">
        <v>528</v>
      </c>
      <c r="D44" s="151">
        <v>142</v>
      </c>
      <c r="E44" s="57">
        <v>140</v>
      </c>
      <c r="F44" s="57">
        <v>5543</v>
      </c>
      <c r="G44" s="57">
        <v>142</v>
      </c>
      <c r="I44" s="36"/>
      <c r="J44" s="36"/>
      <c r="K44" s="45"/>
      <c r="L44" s="45"/>
    </row>
    <row r="45" spans="2:20" ht="39.4" x14ac:dyDescent="0.35">
      <c r="C45" s="56" t="s">
        <v>529</v>
      </c>
      <c r="D45" s="151">
        <v>51</v>
      </c>
      <c r="E45" s="57">
        <v>1524</v>
      </c>
      <c r="F45" s="57">
        <v>6045</v>
      </c>
      <c r="G45" s="57">
        <v>50</v>
      </c>
      <c r="I45" s="36"/>
      <c r="J45" s="36"/>
      <c r="K45" s="45"/>
      <c r="L45" s="45"/>
    </row>
    <row r="46" spans="2:20" ht="39.4" x14ac:dyDescent="0.35">
      <c r="C46" s="56" t="s">
        <v>530</v>
      </c>
      <c r="D46" s="151">
        <v>12</v>
      </c>
      <c r="E46" s="57">
        <v>1500</v>
      </c>
      <c r="F46" s="57">
        <v>8842</v>
      </c>
      <c r="G46" s="57">
        <v>12</v>
      </c>
    </row>
    <row r="47" spans="2:20" ht="26.25" x14ac:dyDescent="0.35">
      <c r="C47" s="56" t="s">
        <v>531</v>
      </c>
      <c r="D47" s="151">
        <v>6</v>
      </c>
      <c r="E47" s="57">
        <v>4216</v>
      </c>
      <c r="F47" s="57">
        <v>10586</v>
      </c>
      <c r="G47" s="57">
        <v>6</v>
      </c>
    </row>
    <row r="51" spans="1:1" ht="13.9" x14ac:dyDescent="0.35">
      <c r="A51" s="169" t="s">
        <v>532</v>
      </c>
    </row>
    <row r="52" spans="1:1" x14ac:dyDescent="0.35">
      <c r="A52" s="168"/>
    </row>
    <row r="53" spans="1:1" x14ac:dyDescent="0.35">
      <c r="A53" s="167" t="s">
        <v>163</v>
      </c>
    </row>
    <row r="54" spans="1:1" x14ac:dyDescent="0.35">
      <c r="A54" s="170" t="s">
        <v>114</v>
      </c>
    </row>
  </sheetData>
  <mergeCells count="2">
    <mergeCell ref="A2:B2"/>
    <mergeCell ref="C41:F41"/>
  </mergeCells>
  <hyperlinks>
    <hyperlink ref="A2" location="TOC!A1" display="Return to Table of Contents" xr:uid="{00000000-0004-0000-0F00-000000000000}"/>
  </hyperlinks>
  <pageMargins left="0.25" right="0.25" top="0.75" bottom="0.75" header="0.3" footer="0.3"/>
  <pageSetup scale="68" fitToHeight="0" orientation="portrait" r:id="rId1"/>
  <headerFooter>
    <oddHeader>&amp;L&amp;"Arial,Bold"2022-23 &amp;"Arial,Bold Italic"Survey of Allied Dental Education&amp;"Arial,Bold"
Report 2 - Dental Assisting  Education Programs</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I244"/>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ColWidth="9.265625" defaultRowHeight="12.75" x14ac:dyDescent="0.35"/>
  <cols>
    <col min="1" max="1" width="6.73046875" style="67" customWidth="1"/>
    <col min="2" max="2" width="71.265625" style="67" customWidth="1"/>
    <col min="3" max="3" width="20.86328125" style="67" customWidth="1"/>
    <col min="4" max="9" width="12.73046875" style="67" customWidth="1"/>
    <col min="10" max="16384" width="9.265625" style="67"/>
  </cols>
  <sheetData>
    <row r="1" spans="1:9" ht="13.9" x14ac:dyDescent="0.4">
      <c r="A1" s="66" t="s">
        <v>533</v>
      </c>
    </row>
    <row r="2" spans="1:9" ht="21" customHeight="1" x14ac:dyDescent="0.35">
      <c r="A2" s="320" t="s">
        <v>46</v>
      </c>
      <c r="B2" s="320"/>
      <c r="C2" s="237"/>
    </row>
    <row r="3" spans="1:9" ht="49.5" customHeight="1" x14ac:dyDescent="0.4">
      <c r="A3" s="69" t="s">
        <v>192</v>
      </c>
      <c r="B3" s="70" t="s">
        <v>193</v>
      </c>
      <c r="C3" s="70" t="s">
        <v>194</v>
      </c>
      <c r="D3" s="86" t="s">
        <v>534</v>
      </c>
      <c r="E3" s="81" t="s">
        <v>535</v>
      </c>
      <c r="F3" s="81" t="s">
        <v>536</v>
      </c>
      <c r="G3" s="81" t="s">
        <v>537</v>
      </c>
      <c r="H3" s="81" t="s">
        <v>538</v>
      </c>
      <c r="I3" s="87" t="s">
        <v>539</v>
      </c>
    </row>
    <row r="4" spans="1:9" ht="20.25" customHeight="1" x14ac:dyDescent="0.35">
      <c r="A4" s="240" t="s">
        <v>200</v>
      </c>
      <c r="B4" s="241" t="s">
        <v>201</v>
      </c>
      <c r="C4" s="241" t="s">
        <v>154</v>
      </c>
      <c r="D4" s="265">
        <v>10496</v>
      </c>
      <c r="E4" s="253">
        <v>0</v>
      </c>
      <c r="F4" s="253">
        <v>200</v>
      </c>
      <c r="G4" s="253">
        <v>250</v>
      </c>
      <c r="H4" s="253">
        <v>90</v>
      </c>
      <c r="I4" s="254">
        <v>750</v>
      </c>
    </row>
    <row r="5" spans="1:9" ht="20.25" customHeight="1" x14ac:dyDescent="0.35">
      <c r="A5" s="240" t="s">
        <v>200</v>
      </c>
      <c r="B5" s="241" t="s">
        <v>203</v>
      </c>
      <c r="C5" s="241" t="s">
        <v>154</v>
      </c>
      <c r="D5" s="266">
        <v>8036</v>
      </c>
      <c r="E5" s="267">
        <v>650</v>
      </c>
      <c r="F5" s="267">
        <v>265</v>
      </c>
      <c r="G5" s="267">
        <v>900</v>
      </c>
      <c r="H5" s="267">
        <v>0</v>
      </c>
      <c r="I5" s="268">
        <v>1470</v>
      </c>
    </row>
    <row r="6" spans="1:9" ht="20.25" customHeight="1" x14ac:dyDescent="0.35">
      <c r="A6" s="240" t="s">
        <v>200</v>
      </c>
      <c r="B6" s="241" t="s">
        <v>204</v>
      </c>
      <c r="C6" s="241" t="s">
        <v>154</v>
      </c>
      <c r="D6" s="266">
        <v>3750</v>
      </c>
      <c r="E6" s="267">
        <v>0</v>
      </c>
      <c r="F6" s="267">
        <v>200</v>
      </c>
      <c r="G6" s="267">
        <v>600</v>
      </c>
      <c r="H6" s="267">
        <v>0</v>
      </c>
      <c r="I6" s="268">
        <v>17</v>
      </c>
    </row>
    <row r="7" spans="1:9" ht="20.25" customHeight="1" x14ac:dyDescent="0.35">
      <c r="A7" s="240" t="s">
        <v>200</v>
      </c>
      <c r="B7" s="241" t="s">
        <v>205</v>
      </c>
      <c r="C7" s="241" t="s">
        <v>154</v>
      </c>
      <c r="D7" s="266">
        <v>6027</v>
      </c>
      <c r="E7" s="267">
        <v>0</v>
      </c>
      <c r="F7" s="267">
        <v>250</v>
      </c>
      <c r="G7" s="267">
        <v>200</v>
      </c>
      <c r="H7" s="267">
        <v>0</v>
      </c>
      <c r="I7" s="268">
        <v>240</v>
      </c>
    </row>
    <row r="8" spans="1:9" ht="20.25" customHeight="1" x14ac:dyDescent="0.35">
      <c r="A8" s="240" t="s">
        <v>200</v>
      </c>
      <c r="B8" s="241" t="s">
        <v>206</v>
      </c>
      <c r="C8" s="241" t="s">
        <v>154</v>
      </c>
      <c r="D8" s="266">
        <v>6300</v>
      </c>
      <c r="E8" s="267">
        <v>125</v>
      </c>
      <c r="F8" s="267">
        <v>250</v>
      </c>
      <c r="G8" s="267">
        <v>600</v>
      </c>
      <c r="H8" s="267">
        <v>0</v>
      </c>
      <c r="I8" s="268">
        <v>160</v>
      </c>
    </row>
    <row r="9" spans="1:9" ht="20.25" customHeight="1" x14ac:dyDescent="0.35">
      <c r="A9" s="240" t="s">
        <v>207</v>
      </c>
      <c r="B9" s="241" t="s">
        <v>208</v>
      </c>
      <c r="C9" s="241" t="s">
        <v>154</v>
      </c>
      <c r="D9" s="266">
        <v>7254</v>
      </c>
      <c r="E9" s="267">
        <v>65</v>
      </c>
      <c r="F9" s="267">
        <v>315</v>
      </c>
      <c r="G9" s="267">
        <v>1050</v>
      </c>
      <c r="H9" s="267">
        <v>1682</v>
      </c>
      <c r="I9" s="268">
        <v>0</v>
      </c>
    </row>
    <row r="10" spans="1:9" ht="20.25" customHeight="1" x14ac:dyDescent="0.35">
      <c r="A10" s="240" t="s">
        <v>209</v>
      </c>
      <c r="B10" s="241" t="s">
        <v>210</v>
      </c>
      <c r="C10" s="241" t="s">
        <v>154</v>
      </c>
      <c r="D10" s="266">
        <v>2380</v>
      </c>
      <c r="E10" s="267">
        <v>0</v>
      </c>
      <c r="F10" s="267">
        <v>200</v>
      </c>
      <c r="G10" s="267">
        <v>346</v>
      </c>
      <c r="H10" s="267">
        <v>1405</v>
      </c>
      <c r="I10" s="268">
        <v>199</v>
      </c>
    </row>
    <row r="11" spans="1:9" ht="20.25" customHeight="1" x14ac:dyDescent="0.35">
      <c r="A11" s="240" t="s">
        <v>209</v>
      </c>
      <c r="B11" s="241" t="s">
        <v>211</v>
      </c>
      <c r="C11" s="241" t="s">
        <v>154</v>
      </c>
      <c r="D11" s="266">
        <v>4227</v>
      </c>
      <c r="E11" s="267">
        <v>300</v>
      </c>
      <c r="F11" s="267">
        <v>400</v>
      </c>
      <c r="G11" s="267">
        <v>950</v>
      </c>
      <c r="H11" s="267">
        <v>1350</v>
      </c>
      <c r="I11" s="268">
        <v>500</v>
      </c>
    </row>
    <row r="12" spans="1:9" ht="20.25" customHeight="1" x14ac:dyDescent="0.35">
      <c r="A12" s="240" t="s">
        <v>212</v>
      </c>
      <c r="B12" s="241" t="s">
        <v>213</v>
      </c>
      <c r="C12" s="241" t="s">
        <v>154</v>
      </c>
      <c r="D12" s="266">
        <v>3977</v>
      </c>
      <c r="E12" s="267">
        <v>50</v>
      </c>
      <c r="F12" s="267">
        <v>285</v>
      </c>
      <c r="G12" s="267">
        <v>610</v>
      </c>
      <c r="H12" s="267">
        <v>687</v>
      </c>
      <c r="I12" s="268">
        <v>500</v>
      </c>
    </row>
    <row r="13" spans="1:9" ht="20.25" customHeight="1" x14ac:dyDescent="0.35">
      <c r="A13" s="240" t="s">
        <v>212</v>
      </c>
      <c r="B13" s="241" t="s">
        <v>214</v>
      </c>
      <c r="C13" s="241" t="s">
        <v>154</v>
      </c>
      <c r="D13" s="266">
        <v>5520</v>
      </c>
      <c r="E13" s="267">
        <v>140</v>
      </c>
      <c r="F13" s="267">
        <v>300</v>
      </c>
      <c r="G13" s="267">
        <v>600</v>
      </c>
      <c r="H13" s="267">
        <v>520</v>
      </c>
      <c r="I13" s="268">
        <v>2200</v>
      </c>
    </row>
    <row r="14" spans="1:9" ht="20.25" customHeight="1" x14ac:dyDescent="0.35">
      <c r="A14" s="240" t="s">
        <v>215</v>
      </c>
      <c r="B14" s="241" t="s">
        <v>216</v>
      </c>
      <c r="C14" s="241" t="s">
        <v>154</v>
      </c>
      <c r="D14" s="266">
        <v>1640</v>
      </c>
      <c r="E14" s="267">
        <v>1125</v>
      </c>
      <c r="F14" s="267">
        <v>300</v>
      </c>
      <c r="G14" s="267">
        <v>590</v>
      </c>
      <c r="H14" s="267">
        <v>384</v>
      </c>
      <c r="I14" s="268">
        <v>800</v>
      </c>
    </row>
    <row r="15" spans="1:9" ht="20.25" customHeight="1" x14ac:dyDescent="0.35">
      <c r="A15" s="240" t="s">
        <v>215</v>
      </c>
      <c r="B15" s="241" t="s">
        <v>217</v>
      </c>
      <c r="C15" s="241" t="s">
        <v>154</v>
      </c>
      <c r="D15" s="266">
        <v>1518</v>
      </c>
      <c r="E15" s="267">
        <v>225</v>
      </c>
      <c r="F15" s="267">
        <v>200</v>
      </c>
      <c r="G15" s="267">
        <v>80</v>
      </c>
      <c r="H15" s="267">
        <v>0</v>
      </c>
      <c r="I15" s="268">
        <v>0</v>
      </c>
    </row>
    <row r="16" spans="1:9" ht="20.25" customHeight="1" x14ac:dyDescent="0.35">
      <c r="A16" s="240" t="s">
        <v>215</v>
      </c>
      <c r="B16" s="241" t="s">
        <v>218</v>
      </c>
      <c r="C16" s="241" t="s">
        <v>154</v>
      </c>
      <c r="D16" s="266">
        <v>1449</v>
      </c>
      <c r="E16" s="267">
        <v>500</v>
      </c>
      <c r="F16" s="267">
        <v>200</v>
      </c>
      <c r="G16" s="267">
        <v>550</v>
      </c>
      <c r="H16" s="267">
        <v>0</v>
      </c>
      <c r="I16" s="268">
        <v>0</v>
      </c>
    </row>
    <row r="17" spans="1:9" ht="20.25" customHeight="1" x14ac:dyDescent="0.35">
      <c r="A17" s="240" t="s">
        <v>215</v>
      </c>
      <c r="B17" s="241" t="s">
        <v>219</v>
      </c>
      <c r="C17" s="241" t="s">
        <v>154</v>
      </c>
      <c r="D17" s="266">
        <v>0</v>
      </c>
      <c r="E17" s="267">
        <v>0</v>
      </c>
      <c r="F17" s="267">
        <v>100</v>
      </c>
      <c r="G17" s="267">
        <v>450</v>
      </c>
      <c r="H17" s="267">
        <v>180</v>
      </c>
      <c r="I17" s="268">
        <v>0</v>
      </c>
    </row>
    <row r="18" spans="1:9" ht="20.25" customHeight="1" x14ac:dyDescent="0.35">
      <c r="A18" s="240" t="s">
        <v>215</v>
      </c>
      <c r="B18" s="241" t="s">
        <v>220</v>
      </c>
      <c r="C18" s="241" t="s">
        <v>154</v>
      </c>
      <c r="D18" s="266">
        <v>4500</v>
      </c>
      <c r="E18" s="267">
        <v>600</v>
      </c>
      <c r="F18" s="267">
        <v>250</v>
      </c>
      <c r="G18" s="267">
        <v>350</v>
      </c>
      <c r="H18" s="267">
        <v>0</v>
      </c>
      <c r="I18" s="268">
        <v>120</v>
      </c>
    </row>
    <row r="19" spans="1:9" ht="20.25" customHeight="1" x14ac:dyDescent="0.35">
      <c r="A19" s="240" t="s">
        <v>215</v>
      </c>
      <c r="B19" s="241" t="s">
        <v>221</v>
      </c>
      <c r="C19" s="241" t="s">
        <v>154</v>
      </c>
      <c r="D19" s="266">
        <v>874</v>
      </c>
      <c r="E19" s="267">
        <v>180</v>
      </c>
      <c r="F19" s="267">
        <v>25</v>
      </c>
      <c r="G19" s="267">
        <v>210</v>
      </c>
      <c r="H19" s="267">
        <v>50</v>
      </c>
      <c r="I19" s="268">
        <v>0</v>
      </c>
    </row>
    <row r="20" spans="1:9" ht="20.25" customHeight="1" x14ac:dyDescent="0.35">
      <c r="A20" s="240" t="s">
        <v>215</v>
      </c>
      <c r="B20" s="241" t="s">
        <v>222</v>
      </c>
      <c r="C20" s="241" t="s">
        <v>154</v>
      </c>
      <c r="D20" s="266">
        <v>1633</v>
      </c>
      <c r="E20" s="267">
        <v>600</v>
      </c>
      <c r="F20" s="267">
        <v>2000</v>
      </c>
      <c r="G20" s="267">
        <v>250</v>
      </c>
      <c r="H20" s="267">
        <v>0</v>
      </c>
      <c r="I20" s="268">
        <v>0</v>
      </c>
    </row>
    <row r="21" spans="1:9" ht="20.25" customHeight="1" x14ac:dyDescent="0.35">
      <c r="A21" s="240" t="s">
        <v>215</v>
      </c>
      <c r="B21" s="241" t="s">
        <v>223</v>
      </c>
      <c r="C21" s="241" t="s">
        <v>154</v>
      </c>
      <c r="D21" s="266">
        <v>1560</v>
      </c>
      <c r="E21" s="267">
        <v>1400</v>
      </c>
      <c r="F21" s="267">
        <v>1115</v>
      </c>
      <c r="G21" s="267">
        <v>315</v>
      </c>
      <c r="H21" s="267">
        <v>0</v>
      </c>
      <c r="I21" s="268">
        <v>100</v>
      </c>
    </row>
    <row r="22" spans="1:9" ht="20.25" customHeight="1" x14ac:dyDescent="0.35">
      <c r="A22" s="240" t="s">
        <v>215</v>
      </c>
      <c r="B22" s="241" t="s">
        <v>224</v>
      </c>
      <c r="C22" s="241" t="s">
        <v>154</v>
      </c>
      <c r="D22" s="266">
        <v>1449</v>
      </c>
      <c r="E22" s="267">
        <v>50</v>
      </c>
      <c r="F22" s="267">
        <v>150</v>
      </c>
      <c r="G22" s="267">
        <v>600</v>
      </c>
      <c r="H22" s="267">
        <v>365</v>
      </c>
      <c r="I22" s="268">
        <v>640</v>
      </c>
    </row>
    <row r="23" spans="1:9" ht="20.25" customHeight="1" x14ac:dyDescent="0.35">
      <c r="A23" s="240" t="s">
        <v>215</v>
      </c>
      <c r="B23" s="241" t="s">
        <v>225</v>
      </c>
      <c r="C23" s="241" t="s">
        <v>154</v>
      </c>
      <c r="D23" s="266">
        <v>1992</v>
      </c>
      <c r="E23" s="267">
        <v>650</v>
      </c>
      <c r="F23" s="267">
        <v>200</v>
      </c>
      <c r="G23" s="267">
        <v>250</v>
      </c>
      <c r="H23" s="267">
        <v>0</v>
      </c>
      <c r="I23" s="268">
        <v>700</v>
      </c>
    </row>
    <row r="24" spans="1:9" ht="20.25" customHeight="1" x14ac:dyDescent="0.35">
      <c r="A24" s="240" t="s">
        <v>215</v>
      </c>
      <c r="B24" s="241" t="s">
        <v>226</v>
      </c>
      <c r="C24" s="241" t="s">
        <v>154</v>
      </c>
      <c r="D24" s="257">
        <v>2000</v>
      </c>
      <c r="E24" s="267">
        <v>900</v>
      </c>
      <c r="F24" s="267">
        <v>300</v>
      </c>
      <c r="G24" s="267">
        <v>300</v>
      </c>
      <c r="H24" s="267">
        <v>0</v>
      </c>
      <c r="I24" s="268">
        <v>0</v>
      </c>
    </row>
    <row r="25" spans="1:9" ht="20.25" customHeight="1" x14ac:dyDescent="0.35">
      <c r="A25" s="240" t="s">
        <v>215</v>
      </c>
      <c r="B25" s="241" t="s">
        <v>227</v>
      </c>
      <c r="C25" s="241" t="s">
        <v>154</v>
      </c>
      <c r="D25" s="266">
        <v>3896</v>
      </c>
      <c r="E25" s="267">
        <v>0</v>
      </c>
      <c r="F25" s="267">
        <v>0</v>
      </c>
      <c r="G25" s="267">
        <v>0</v>
      </c>
      <c r="H25" s="267">
        <v>0</v>
      </c>
      <c r="I25" s="268">
        <v>0</v>
      </c>
    </row>
    <row r="26" spans="1:9" ht="20.25" customHeight="1" x14ac:dyDescent="0.35">
      <c r="A26" s="240" t="s">
        <v>215</v>
      </c>
      <c r="B26" s="241" t="s">
        <v>228</v>
      </c>
      <c r="C26" s="241" t="s">
        <v>154</v>
      </c>
      <c r="D26" s="266">
        <v>1583</v>
      </c>
      <c r="E26" s="267">
        <v>50</v>
      </c>
      <c r="F26" s="267">
        <v>150</v>
      </c>
      <c r="G26" s="267">
        <v>400</v>
      </c>
      <c r="H26" s="267">
        <v>0</v>
      </c>
      <c r="I26" s="268">
        <v>142</v>
      </c>
    </row>
    <row r="27" spans="1:9" ht="20.25" customHeight="1" x14ac:dyDescent="0.35">
      <c r="A27" s="240" t="s">
        <v>215</v>
      </c>
      <c r="B27" s="241" t="s">
        <v>229</v>
      </c>
      <c r="C27" s="241" t="s">
        <v>154</v>
      </c>
      <c r="D27" s="266">
        <v>644</v>
      </c>
      <c r="E27" s="267">
        <v>1339</v>
      </c>
      <c r="F27" s="267">
        <v>150</v>
      </c>
      <c r="G27" s="267">
        <v>275</v>
      </c>
      <c r="H27" s="267">
        <v>101</v>
      </c>
      <c r="I27" s="268">
        <v>316</v>
      </c>
    </row>
    <row r="28" spans="1:9" ht="20.25" customHeight="1" x14ac:dyDescent="0.35">
      <c r="A28" s="240" t="s">
        <v>215</v>
      </c>
      <c r="B28" s="241" t="s">
        <v>230</v>
      </c>
      <c r="C28" s="241" t="s">
        <v>154</v>
      </c>
      <c r="D28" s="266">
        <v>1748</v>
      </c>
      <c r="E28" s="267">
        <v>300</v>
      </c>
      <c r="F28" s="267">
        <v>200</v>
      </c>
      <c r="G28" s="267">
        <v>700</v>
      </c>
      <c r="H28" s="267">
        <v>0</v>
      </c>
      <c r="I28" s="268">
        <v>0</v>
      </c>
    </row>
    <row r="29" spans="1:9" ht="20.25" customHeight="1" x14ac:dyDescent="0.35">
      <c r="A29" s="240" t="s">
        <v>215</v>
      </c>
      <c r="B29" s="241" t="s">
        <v>231</v>
      </c>
      <c r="C29" s="241" t="s">
        <v>154</v>
      </c>
      <c r="D29" s="266">
        <v>1600</v>
      </c>
      <c r="E29" s="267">
        <v>1700</v>
      </c>
      <c r="F29" s="267">
        <v>100</v>
      </c>
      <c r="G29" s="267">
        <v>400</v>
      </c>
      <c r="H29" s="267">
        <v>0</v>
      </c>
      <c r="I29" s="268">
        <v>0</v>
      </c>
    </row>
    <row r="30" spans="1:9" ht="20.25" customHeight="1" x14ac:dyDescent="0.35">
      <c r="A30" s="240" t="s">
        <v>215</v>
      </c>
      <c r="B30" s="241" t="s">
        <v>232</v>
      </c>
      <c r="C30" s="241" t="s">
        <v>154</v>
      </c>
      <c r="D30" s="266">
        <v>1768</v>
      </c>
      <c r="E30" s="267">
        <v>560</v>
      </c>
      <c r="F30" s="267">
        <v>200</v>
      </c>
      <c r="G30" s="267">
        <v>450</v>
      </c>
      <c r="H30" s="267">
        <v>0</v>
      </c>
      <c r="I30" s="268">
        <v>709</v>
      </c>
    </row>
    <row r="31" spans="1:9" ht="20.25" customHeight="1" x14ac:dyDescent="0.35">
      <c r="A31" s="240" t="s">
        <v>215</v>
      </c>
      <c r="B31" s="241" t="s">
        <v>233</v>
      </c>
      <c r="C31" s="241" t="s">
        <v>154</v>
      </c>
      <c r="D31" s="266">
        <v>3550</v>
      </c>
      <c r="E31" s="267">
        <v>800</v>
      </c>
      <c r="F31" s="267">
        <v>350</v>
      </c>
      <c r="G31" s="267">
        <v>250</v>
      </c>
      <c r="H31" s="267">
        <v>0</v>
      </c>
      <c r="I31" s="268">
        <v>0</v>
      </c>
    </row>
    <row r="32" spans="1:9" ht="20.25" customHeight="1" x14ac:dyDescent="0.35">
      <c r="A32" s="240" t="s">
        <v>234</v>
      </c>
      <c r="B32" s="241" t="s">
        <v>235</v>
      </c>
      <c r="C32" s="241" t="s">
        <v>154</v>
      </c>
      <c r="D32" s="266">
        <v>8900</v>
      </c>
      <c r="E32" s="267">
        <v>0</v>
      </c>
      <c r="F32" s="267">
        <v>150</v>
      </c>
      <c r="G32" s="267">
        <v>360</v>
      </c>
      <c r="H32" s="267">
        <v>830</v>
      </c>
      <c r="I32" s="268">
        <v>30</v>
      </c>
    </row>
    <row r="33" spans="1:9" ht="20.25" customHeight="1" x14ac:dyDescent="0.35">
      <c r="A33" s="240" t="s">
        <v>234</v>
      </c>
      <c r="B33" s="241" t="s">
        <v>236</v>
      </c>
      <c r="C33" s="241" t="s">
        <v>154</v>
      </c>
      <c r="D33" s="266">
        <v>6540</v>
      </c>
      <c r="E33" s="267">
        <v>5</v>
      </c>
      <c r="F33" s="267">
        <v>150</v>
      </c>
      <c r="G33" s="267">
        <v>357</v>
      </c>
      <c r="H33" s="267">
        <v>500</v>
      </c>
      <c r="I33" s="268">
        <v>500</v>
      </c>
    </row>
    <row r="34" spans="1:9" ht="20.25" customHeight="1" x14ac:dyDescent="0.35">
      <c r="A34" s="240" t="s">
        <v>234</v>
      </c>
      <c r="B34" s="241" t="s">
        <v>237</v>
      </c>
      <c r="C34" s="241" t="s">
        <v>154</v>
      </c>
      <c r="D34" s="266">
        <v>7507</v>
      </c>
      <c r="E34" s="267">
        <v>120</v>
      </c>
      <c r="F34" s="267">
        <v>200</v>
      </c>
      <c r="G34" s="267">
        <v>1063</v>
      </c>
      <c r="H34" s="267">
        <v>569</v>
      </c>
      <c r="I34" s="268">
        <v>1115</v>
      </c>
    </row>
    <row r="35" spans="1:9" ht="20.25" customHeight="1" x14ac:dyDescent="0.35">
      <c r="A35" s="240" t="s">
        <v>238</v>
      </c>
      <c r="B35" s="241" t="s">
        <v>239</v>
      </c>
      <c r="C35" s="241" t="s">
        <v>154</v>
      </c>
      <c r="D35" s="266">
        <v>4664</v>
      </c>
      <c r="E35" s="267">
        <v>0</v>
      </c>
      <c r="F35" s="267">
        <v>130</v>
      </c>
      <c r="G35" s="267">
        <v>180</v>
      </c>
      <c r="H35" s="267">
        <v>0</v>
      </c>
      <c r="I35" s="268">
        <v>0</v>
      </c>
    </row>
    <row r="36" spans="1:9" ht="20.25" customHeight="1" x14ac:dyDescent="0.35">
      <c r="A36" s="240" t="s">
        <v>238</v>
      </c>
      <c r="B36" s="241" t="s">
        <v>240</v>
      </c>
      <c r="C36" s="241" t="s">
        <v>154</v>
      </c>
      <c r="D36" s="266">
        <v>5275</v>
      </c>
      <c r="E36" s="267">
        <v>318</v>
      </c>
      <c r="F36" s="267">
        <v>314</v>
      </c>
      <c r="G36" s="267">
        <v>1115</v>
      </c>
      <c r="H36" s="267">
        <v>974</v>
      </c>
      <c r="I36" s="268">
        <v>966</v>
      </c>
    </row>
    <row r="37" spans="1:9" ht="20.25" customHeight="1" x14ac:dyDescent="0.35">
      <c r="A37" s="240" t="s">
        <v>241</v>
      </c>
      <c r="B37" s="241" t="s">
        <v>242</v>
      </c>
      <c r="C37" s="241" t="s">
        <v>154</v>
      </c>
      <c r="D37" s="266">
        <v>3444</v>
      </c>
      <c r="E37" s="267">
        <v>0</v>
      </c>
      <c r="F37" s="267">
        <v>75</v>
      </c>
      <c r="G37" s="267">
        <v>250</v>
      </c>
      <c r="H37" s="267">
        <v>554</v>
      </c>
      <c r="I37" s="268">
        <v>189</v>
      </c>
    </row>
    <row r="38" spans="1:9" ht="20.25" customHeight="1" x14ac:dyDescent="0.35">
      <c r="A38" s="240" t="s">
        <v>241</v>
      </c>
      <c r="B38" s="241" t="s">
        <v>243</v>
      </c>
      <c r="C38" s="241" t="s">
        <v>154</v>
      </c>
      <c r="D38" s="266">
        <v>5795</v>
      </c>
      <c r="E38" s="267">
        <v>265</v>
      </c>
      <c r="F38" s="267">
        <v>236</v>
      </c>
      <c r="G38" s="267">
        <v>655</v>
      </c>
      <c r="H38" s="267">
        <v>751</v>
      </c>
      <c r="I38" s="268">
        <v>450</v>
      </c>
    </row>
    <row r="39" spans="1:9" ht="20.25" customHeight="1" x14ac:dyDescent="0.35">
      <c r="A39" s="240" t="s">
        <v>241</v>
      </c>
      <c r="B39" s="241" t="s">
        <v>244</v>
      </c>
      <c r="C39" s="241" t="s">
        <v>154</v>
      </c>
      <c r="D39" s="266">
        <v>3592</v>
      </c>
      <c r="E39" s="267">
        <v>0</v>
      </c>
      <c r="F39" s="267">
        <v>160</v>
      </c>
      <c r="G39" s="267">
        <v>465</v>
      </c>
      <c r="H39" s="267">
        <v>1523</v>
      </c>
      <c r="I39" s="268">
        <v>1117</v>
      </c>
    </row>
    <row r="40" spans="1:9" ht="20.25" customHeight="1" x14ac:dyDescent="0.35">
      <c r="A40" s="240" t="s">
        <v>241</v>
      </c>
      <c r="B40" s="241" t="s">
        <v>245</v>
      </c>
      <c r="C40" s="241" t="s">
        <v>154</v>
      </c>
      <c r="D40" s="266">
        <v>3889</v>
      </c>
      <c r="E40" s="267">
        <v>0</v>
      </c>
      <c r="F40" s="267">
        <v>171</v>
      </c>
      <c r="G40" s="267">
        <v>375</v>
      </c>
      <c r="H40" s="267">
        <v>435</v>
      </c>
      <c r="I40" s="268">
        <v>476</v>
      </c>
    </row>
    <row r="41" spans="1:9" ht="20.25" customHeight="1" x14ac:dyDescent="0.35">
      <c r="A41" s="240" t="s">
        <v>241</v>
      </c>
      <c r="B41" s="241" t="s">
        <v>246</v>
      </c>
      <c r="C41" s="241" t="s">
        <v>154</v>
      </c>
      <c r="D41" s="266">
        <v>5646</v>
      </c>
      <c r="E41" s="267">
        <v>500</v>
      </c>
      <c r="F41" s="267">
        <v>150</v>
      </c>
      <c r="G41" s="267">
        <v>1213</v>
      </c>
      <c r="H41" s="267">
        <v>1475</v>
      </c>
      <c r="I41" s="268">
        <v>400</v>
      </c>
    </row>
    <row r="42" spans="1:9" ht="20.25" customHeight="1" x14ac:dyDescent="0.35">
      <c r="A42" s="240" t="s">
        <v>241</v>
      </c>
      <c r="B42" s="241" t="s">
        <v>247</v>
      </c>
      <c r="C42" s="241" t="s">
        <v>154</v>
      </c>
      <c r="D42" s="266">
        <v>4232</v>
      </c>
      <c r="E42" s="267">
        <v>240</v>
      </c>
      <c r="F42" s="267">
        <v>329</v>
      </c>
      <c r="G42" s="267">
        <v>1035</v>
      </c>
      <c r="H42" s="267">
        <v>300</v>
      </c>
      <c r="I42" s="268">
        <v>980</v>
      </c>
    </row>
    <row r="43" spans="1:9" ht="20.25" customHeight="1" x14ac:dyDescent="0.35">
      <c r="A43" s="240" t="s">
        <v>241</v>
      </c>
      <c r="B43" s="241" t="s">
        <v>248</v>
      </c>
      <c r="C43" s="241" t="s">
        <v>154</v>
      </c>
      <c r="D43" s="266">
        <v>4264</v>
      </c>
      <c r="E43" s="267">
        <v>0</v>
      </c>
      <c r="F43" s="267">
        <v>100</v>
      </c>
      <c r="G43" s="267">
        <v>400</v>
      </c>
      <c r="H43" s="267">
        <v>692</v>
      </c>
      <c r="I43" s="268">
        <v>0</v>
      </c>
    </row>
    <row r="44" spans="1:9" ht="20.25" customHeight="1" x14ac:dyDescent="0.35">
      <c r="A44" s="240" t="s">
        <v>241</v>
      </c>
      <c r="B44" s="241" t="s">
        <v>249</v>
      </c>
      <c r="C44" s="241" t="s">
        <v>154</v>
      </c>
      <c r="D44" s="266">
        <v>3419</v>
      </c>
      <c r="E44" s="267">
        <v>152</v>
      </c>
      <c r="F44" s="267">
        <v>400</v>
      </c>
      <c r="G44" s="267">
        <v>367</v>
      </c>
      <c r="H44" s="267">
        <v>361</v>
      </c>
      <c r="I44" s="268">
        <v>450</v>
      </c>
    </row>
    <row r="45" spans="1:9" ht="20.25" customHeight="1" x14ac:dyDescent="0.35">
      <c r="A45" s="240" t="s">
        <v>241</v>
      </c>
      <c r="B45" s="241" t="s">
        <v>250</v>
      </c>
      <c r="C45" s="241" t="s">
        <v>154</v>
      </c>
      <c r="D45" s="266">
        <v>3573</v>
      </c>
      <c r="E45" s="267">
        <v>300</v>
      </c>
      <c r="F45" s="267">
        <v>200</v>
      </c>
      <c r="G45" s="267">
        <v>200</v>
      </c>
      <c r="H45" s="267">
        <v>9</v>
      </c>
      <c r="I45" s="268">
        <v>350</v>
      </c>
    </row>
    <row r="46" spans="1:9" ht="20.25" customHeight="1" x14ac:dyDescent="0.35">
      <c r="A46" s="240" t="s">
        <v>241</v>
      </c>
      <c r="B46" s="241" t="s">
        <v>251</v>
      </c>
      <c r="C46" s="241" t="s">
        <v>154</v>
      </c>
      <c r="D46" s="266">
        <v>4336</v>
      </c>
      <c r="E46" s="267">
        <v>75</v>
      </c>
      <c r="F46" s="267">
        <v>350</v>
      </c>
      <c r="G46" s="267">
        <v>575</v>
      </c>
      <c r="H46" s="267">
        <v>440</v>
      </c>
      <c r="I46" s="268">
        <v>943</v>
      </c>
    </row>
    <row r="47" spans="1:9" ht="20.25" customHeight="1" x14ac:dyDescent="0.35">
      <c r="A47" s="240" t="s">
        <v>241</v>
      </c>
      <c r="B47" s="241" t="s">
        <v>252</v>
      </c>
      <c r="C47" s="241" t="s">
        <v>154</v>
      </c>
      <c r="D47" s="266">
        <v>3238</v>
      </c>
      <c r="E47" s="267">
        <v>200</v>
      </c>
      <c r="F47" s="267">
        <v>200</v>
      </c>
      <c r="G47" s="267">
        <v>600</v>
      </c>
      <c r="H47" s="267">
        <v>1050</v>
      </c>
      <c r="I47" s="268">
        <v>450</v>
      </c>
    </row>
    <row r="48" spans="1:9" ht="20.25" customHeight="1" x14ac:dyDescent="0.35">
      <c r="A48" s="240" t="s">
        <v>241</v>
      </c>
      <c r="B48" s="241" t="s">
        <v>253</v>
      </c>
      <c r="C48" s="241" t="s">
        <v>154</v>
      </c>
      <c r="D48" s="266">
        <v>7738</v>
      </c>
      <c r="E48" s="267">
        <v>343</v>
      </c>
      <c r="F48" s="267">
        <v>138</v>
      </c>
      <c r="G48" s="267">
        <v>1382</v>
      </c>
      <c r="H48" s="267">
        <v>0</v>
      </c>
      <c r="I48" s="268">
        <v>2130</v>
      </c>
    </row>
    <row r="49" spans="1:9" ht="20.25" customHeight="1" x14ac:dyDescent="0.35">
      <c r="A49" s="240" t="s">
        <v>241</v>
      </c>
      <c r="B49" s="241" t="s">
        <v>254</v>
      </c>
      <c r="C49" s="241" t="s">
        <v>154</v>
      </c>
      <c r="D49" s="266">
        <v>3592</v>
      </c>
      <c r="E49" s="267">
        <v>0</v>
      </c>
      <c r="F49" s="267">
        <v>220</v>
      </c>
      <c r="G49" s="267">
        <v>254</v>
      </c>
      <c r="H49" s="267">
        <v>1158</v>
      </c>
      <c r="I49" s="268">
        <v>0</v>
      </c>
    </row>
    <row r="50" spans="1:9" ht="20.25" customHeight="1" x14ac:dyDescent="0.35">
      <c r="A50" s="240" t="s">
        <v>241</v>
      </c>
      <c r="B50" s="241" t="s">
        <v>255</v>
      </c>
      <c r="C50" s="241" t="s">
        <v>154</v>
      </c>
      <c r="D50" s="266">
        <v>3592</v>
      </c>
      <c r="E50" s="267">
        <v>200</v>
      </c>
      <c r="F50" s="267">
        <v>178</v>
      </c>
      <c r="G50" s="267">
        <v>700</v>
      </c>
      <c r="H50" s="267">
        <v>1120</v>
      </c>
      <c r="I50" s="268">
        <v>727</v>
      </c>
    </row>
    <row r="51" spans="1:9" ht="20.25" customHeight="1" x14ac:dyDescent="0.35">
      <c r="A51" s="240" t="s">
        <v>241</v>
      </c>
      <c r="B51" s="241" t="s">
        <v>256</v>
      </c>
      <c r="C51" s="241" t="s">
        <v>154</v>
      </c>
      <c r="D51" s="266">
        <v>1524</v>
      </c>
      <c r="E51" s="267">
        <v>371</v>
      </c>
      <c r="F51" s="267">
        <v>0</v>
      </c>
      <c r="G51" s="267">
        <v>0</v>
      </c>
      <c r="H51" s="267">
        <v>0</v>
      </c>
      <c r="I51" s="268">
        <v>862</v>
      </c>
    </row>
    <row r="52" spans="1:9" ht="20.25" customHeight="1" x14ac:dyDescent="0.35">
      <c r="A52" s="240" t="s">
        <v>241</v>
      </c>
      <c r="B52" s="241" t="s">
        <v>257</v>
      </c>
      <c r="C52" s="241" t="s">
        <v>154</v>
      </c>
      <c r="D52" s="266">
        <v>3420</v>
      </c>
      <c r="E52" s="267">
        <v>0</v>
      </c>
      <c r="F52" s="267">
        <v>200</v>
      </c>
      <c r="G52" s="267">
        <v>600</v>
      </c>
      <c r="H52" s="267">
        <v>0</v>
      </c>
      <c r="I52" s="268">
        <v>820</v>
      </c>
    </row>
    <row r="53" spans="1:9" ht="20.25" customHeight="1" x14ac:dyDescent="0.35">
      <c r="A53" s="240" t="s">
        <v>241</v>
      </c>
      <c r="B53" s="241" t="s">
        <v>258</v>
      </c>
      <c r="C53" s="241" t="s">
        <v>154</v>
      </c>
      <c r="D53" s="266">
        <v>3591</v>
      </c>
      <c r="E53" s="267">
        <v>160</v>
      </c>
      <c r="F53" s="267">
        <v>105</v>
      </c>
      <c r="G53" s="267">
        <v>665</v>
      </c>
      <c r="H53" s="267">
        <v>1341</v>
      </c>
      <c r="I53" s="268">
        <v>425</v>
      </c>
    </row>
    <row r="54" spans="1:9" ht="20.25" customHeight="1" x14ac:dyDescent="0.35">
      <c r="A54" s="240" t="s">
        <v>241</v>
      </c>
      <c r="B54" s="241" t="s">
        <v>259</v>
      </c>
      <c r="C54" s="241" t="s">
        <v>154</v>
      </c>
      <c r="D54" s="266">
        <v>3149</v>
      </c>
      <c r="E54" s="267">
        <v>285</v>
      </c>
      <c r="F54" s="267">
        <v>200</v>
      </c>
      <c r="G54" s="267">
        <v>300</v>
      </c>
      <c r="H54" s="267">
        <v>155</v>
      </c>
      <c r="I54" s="268">
        <v>0</v>
      </c>
    </row>
    <row r="55" spans="1:9" ht="20.25" customHeight="1" x14ac:dyDescent="0.35">
      <c r="A55" s="240" t="s">
        <v>241</v>
      </c>
      <c r="B55" s="241" t="s">
        <v>260</v>
      </c>
      <c r="C55" s="241" t="s">
        <v>154</v>
      </c>
      <c r="D55" s="266">
        <v>3125</v>
      </c>
      <c r="E55" s="267">
        <v>119</v>
      </c>
      <c r="F55" s="267">
        <v>250</v>
      </c>
      <c r="G55" s="267">
        <v>700</v>
      </c>
      <c r="H55" s="267">
        <v>299</v>
      </c>
      <c r="I55" s="268">
        <v>450</v>
      </c>
    </row>
    <row r="56" spans="1:9" ht="20.25" customHeight="1" x14ac:dyDescent="0.35">
      <c r="A56" s="240" t="s">
        <v>241</v>
      </c>
      <c r="B56" s="241" t="s">
        <v>261</v>
      </c>
      <c r="C56" s="241" t="s">
        <v>154</v>
      </c>
      <c r="D56" s="266">
        <v>3628</v>
      </c>
      <c r="E56" s="267">
        <v>0</v>
      </c>
      <c r="F56" s="267">
        <v>250</v>
      </c>
      <c r="G56" s="267">
        <v>739</v>
      </c>
      <c r="H56" s="267">
        <v>1924</v>
      </c>
      <c r="I56" s="268">
        <v>0</v>
      </c>
    </row>
    <row r="57" spans="1:9" ht="20.25" customHeight="1" x14ac:dyDescent="0.35">
      <c r="A57" s="240" t="s">
        <v>241</v>
      </c>
      <c r="B57" s="241" t="s">
        <v>262</v>
      </c>
      <c r="C57" s="241" t="s">
        <v>154</v>
      </c>
      <c r="D57" s="266">
        <v>5042</v>
      </c>
      <c r="E57" s="267">
        <v>215</v>
      </c>
      <c r="F57" s="267">
        <v>175</v>
      </c>
      <c r="G57" s="267">
        <v>1000</v>
      </c>
      <c r="H57" s="267">
        <v>467</v>
      </c>
      <c r="I57" s="268">
        <v>915</v>
      </c>
    </row>
    <row r="58" spans="1:9" ht="20.25" customHeight="1" x14ac:dyDescent="0.35">
      <c r="A58" s="240" t="s">
        <v>241</v>
      </c>
      <c r="B58" s="241" t="s">
        <v>263</v>
      </c>
      <c r="C58" s="241" t="s">
        <v>154</v>
      </c>
      <c r="D58" s="266">
        <v>3542</v>
      </c>
      <c r="E58" s="267">
        <v>600</v>
      </c>
      <c r="F58" s="267">
        <v>250</v>
      </c>
      <c r="G58" s="267">
        <v>535</v>
      </c>
      <c r="H58" s="267">
        <v>618</v>
      </c>
      <c r="I58" s="268">
        <v>875</v>
      </c>
    </row>
    <row r="59" spans="1:9" ht="20.25" customHeight="1" x14ac:dyDescent="0.35">
      <c r="A59" s="240" t="s">
        <v>264</v>
      </c>
      <c r="B59" s="241" t="s">
        <v>265</v>
      </c>
      <c r="C59" s="241" t="s">
        <v>154</v>
      </c>
      <c r="D59" s="266">
        <v>5500</v>
      </c>
      <c r="E59" s="267">
        <v>488</v>
      </c>
      <c r="F59" s="267">
        <v>250</v>
      </c>
      <c r="G59" s="267">
        <v>535</v>
      </c>
      <c r="H59" s="267">
        <v>0</v>
      </c>
      <c r="I59" s="268">
        <v>85</v>
      </c>
    </row>
    <row r="60" spans="1:9" ht="20.25" customHeight="1" x14ac:dyDescent="0.35">
      <c r="A60" s="240" t="s">
        <v>264</v>
      </c>
      <c r="B60" s="241" t="s">
        <v>266</v>
      </c>
      <c r="C60" s="241" t="s">
        <v>154</v>
      </c>
      <c r="D60" s="266">
        <v>4000</v>
      </c>
      <c r="E60" s="267">
        <v>120</v>
      </c>
      <c r="F60" s="267">
        <v>250</v>
      </c>
      <c r="G60" s="267">
        <v>600</v>
      </c>
      <c r="H60" s="267">
        <v>75</v>
      </c>
      <c r="I60" s="268">
        <v>800</v>
      </c>
    </row>
    <row r="61" spans="1:9" ht="20.25" customHeight="1" x14ac:dyDescent="0.35">
      <c r="A61" s="240" t="s">
        <v>264</v>
      </c>
      <c r="B61" s="241" t="s">
        <v>267</v>
      </c>
      <c r="C61" s="241" t="s">
        <v>154</v>
      </c>
      <c r="D61" s="266">
        <v>4746</v>
      </c>
      <c r="E61" s="267">
        <v>0</v>
      </c>
      <c r="F61" s="267">
        <v>0</v>
      </c>
      <c r="G61" s="267">
        <v>0</v>
      </c>
      <c r="H61" s="267">
        <v>0</v>
      </c>
      <c r="I61" s="268">
        <v>0</v>
      </c>
    </row>
    <row r="62" spans="1:9" ht="20.25" customHeight="1" x14ac:dyDescent="0.35">
      <c r="A62" s="240" t="s">
        <v>264</v>
      </c>
      <c r="B62" s="241" t="s">
        <v>268</v>
      </c>
      <c r="C62" s="241" t="s">
        <v>154</v>
      </c>
      <c r="D62" s="266">
        <v>4693</v>
      </c>
      <c r="E62" s="267">
        <v>230</v>
      </c>
      <c r="F62" s="267">
        <v>200</v>
      </c>
      <c r="G62" s="267">
        <v>1910</v>
      </c>
      <c r="H62" s="267">
        <v>0</v>
      </c>
      <c r="I62" s="268">
        <v>945</v>
      </c>
    </row>
    <row r="63" spans="1:9" ht="20.25" customHeight="1" x14ac:dyDescent="0.35">
      <c r="A63" s="240" t="s">
        <v>264</v>
      </c>
      <c r="B63" s="241" t="s">
        <v>269</v>
      </c>
      <c r="C63" s="241" t="s">
        <v>154</v>
      </c>
      <c r="D63" s="266">
        <v>1621</v>
      </c>
      <c r="E63" s="267">
        <v>10</v>
      </c>
      <c r="F63" s="267">
        <v>250</v>
      </c>
      <c r="G63" s="267">
        <v>300</v>
      </c>
      <c r="H63" s="267">
        <v>50</v>
      </c>
      <c r="I63" s="268">
        <v>450</v>
      </c>
    </row>
    <row r="64" spans="1:9" ht="20.25" customHeight="1" x14ac:dyDescent="0.35">
      <c r="A64" s="240" t="s">
        <v>264</v>
      </c>
      <c r="B64" s="241" t="s">
        <v>270</v>
      </c>
      <c r="C64" s="241" t="s">
        <v>154</v>
      </c>
      <c r="D64" s="266">
        <v>3382</v>
      </c>
      <c r="E64" s="267">
        <v>150</v>
      </c>
      <c r="F64" s="267">
        <v>100</v>
      </c>
      <c r="G64" s="267">
        <v>275</v>
      </c>
      <c r="H64" s="267">
        <v>0</v>
      </c>
      <c r="I64" s="268">
        <v>300</v>
      </c>
    </row>
    <row r="65" spans="1:9" ht="20.25" customHeight="1" x14ac:dyDescent="0.35">
      <c r="A65" s="240" t="s">
        <v>264</v>
      </c>
      <c r="B65" s="241" t="s">
        <v>271</v>
      </c>
      <c r="C65" s="241" t="s">
        <v>154</v>
      </c>
      <c r="D65" s="266">
        <v>7772</v>
      </c>
      <c r="E65" s="267">
        <v>400</v>
      </c>
      <c r="F65" s="267">
        <v>250</v>
      </c>
      <c r="G65" s="267">
        <v>300</v>
      </c>
      <c r="H65" s="267">
        <v>0</v>
      </c>
      <c r="I65" s="268">
        <v>0</v>
      </c>
    </row>
    <row r="66" spans="1:9" ht="20.25" customHeight="1" x14ac:dyDescent="0.35">
      <c r="A66" s="240" t="s">
        <v>264</v>
      </c>
      <c r="B66" s="241" t="s">
        <v>272</v>
      </c>
      <c r="C66" s="241" t="s">
        <v>154</v>
      </c>
      <c r="D66" s="266">
        <v>5500</v>
      </c>
      <c r="E66" s="267">
        <v>160</v>
      </c>
      <c r="F66" s="267">
        <v>250</v>
      </c>
      <c r="G66" s="267">
        <v>550</v>
      </c>
      <c r="H66" s="267">
        <v>0</v>
      </c>
      <c r="I66" s="268">
        <v>1034</v>
      </c>
    </row>
    <row r="67" spans="1:9" ht="20.25" customHeight="1" x14ac:dyDescent="0.35">
      <c r="A67" s="240" t="s">
        <v>264</v>
      </c>
      <c r="B67" s="241" t="s">
        <v>273</v>
      </c>
      <c r="C67" s="241" t="s">
        <v>154</v>
      </c>
      <c r="D67" s="266">
        <v>3400</v>
      </c>
      <c r="E67" s="267">
        <v>0</v>
      </c>
      <c r="F67" s="267">
        <v>275</v>
      </c>
      <c r="G67" s="267">
        <v>275</v>
      </c>
      <c r="H67" s="267">
        <v>0</v>
      </c>
      <c r="I67" s="268">
        <v>0</v>
      </c>
    </row>
    <row r="68" spans="1:9" ht="20.25" customHeight="1" x14ac:dyDescent="0.35">
      <c r="A68" s="240" t="s">
        <v>264</v>
      </c>
      <c r="B68" s="241" t="s">
        <v>274</v>
      </c>
      <c r="C68" s="241" t="s">
        <v>154</v>
      </c>
      <c r="D68" s="266">
        <v>2500</v>
      </c>
      <c r="E68" s="267">
        <v>399</v>
      </c>
      <c r="F68" s="267">
        <v>150</v>
      </c>
      <c r="G68" s="267">
        <v>783</v>
      </c>
      <c r="H68" s="267">
        <v>75</v>
      </c>
      <c r="I68" s="268">
        <v>1092</v>
      </c>
    </row>
    <row r="69" spans="1:9" ht="20.25" customHeight="1" x14ac:dyDescent="0.35">
      <c r="A69" s="240" t="s">
        <v>264</v>
      </c>
      <c r="B69" s="241" t="s">
        <v>275</v>
      </c>
      <c r="C69" s="241" t="s">
        <v>154</v>
      </c>
      <c r="D69" s="266">
        <v>5900</v>
      </c>
      <c r="E69" s="267">
        <v>0</v>
      </c>
      <c r="F69" s="267">
        <v>0</v>
      </c>
      <c r="G69" s="267">
        <v>0</v>
      </c>
      <c r="H69" s="267">
        <v>0</v>
      </c>
      <c r="I69" s="268">
        <v>0</v>
      </c>
    </row>
    <row r="70" spans="1:9" ht="20.25" customHeight="1" x14ac:dyDescent="0.35">
      <c r="A70" s="240" t="s">
        <v>264</v>
      </c>
      <c r="B70" s="241" t="s">
        <v>276</v>
      </c>
      <c r="C70" s="241" t="s">
        <v>154</v>
      </c>
      <c r="D70" s="266">
        <v>3800</v>
      </c>
      <c r="E70" s="267">
        <v>685</v>
      </c>
      <c r="F70" s="267">
        <v>500</v>
      </c>
      <c r="G70" s="267">
        <v>700</v>
      </c>
      <c r="H70" s="267">
        <v>50</v>
      </c>
      <c r="I70" s="268">
        <v>785</v>
      </c>
    </row>
    <row r="71" spans="1:9" ht="20.25" customHeight="1" x14ac:dyDescent="0.35">
      <c r="A71" s="240" t="s">
        <v>277</v>
      </c>
      <c r="B71" s="241" t="s">
        <v>278</v>
      </c>
      <c r="C71" s="241" t="s">
        <v>154</v>
      </c>
      <c r="D71" s="266">
        <v>5383</v>
      </c>
      <c r="E71" s="267">
        <v>350</v>
      </c>
      <c r="F71" s="267">
        <v>360</v>
      </c>
      <c r="G71" s="267">
        <v>485</v>
      </c>
      <c r="H71" s="267">
        <v>350</v>
      </c>
      <c r="I71" s="268">
        <v>195</v>
      </c>
    </row>
    <row r="72" spans="1:9" ht="20.25" customHeight="1" x14ac:dyDescent="0.35">
      <c r="A72" s="240" t="s">
        <v>279</v>
      </c>
      <c r="B72" s="241" t="s">
        <v>280</v>
      </c>
      <c r="C72" s="241" t="s">
        <v>154</v>
      </c>
      <c r="D72" s="266">
        <v>5838</v>
      </c>
      <c r="E72" s="267">
        <v>0</v>
      </c>
      <c r="F72" s="267">
        <v>150</v>
      </c>
      <c r="G72" s="267">
        <v>235</v>
      </c>
      <c r="H72" s="267">
        <v>175</v>
      </c>
      <c r="I72" s="268">
        <v>645</v>
      </c>
    </row>
    <row r="73" spans="1:9" ht="20.25" customHeight="1" x14ac:dyDescent="0.35">
      <c r="A73" s="240" t="s">
        <v>281</v>
      </c>
      <c r="B73" s="241" t="s">
        <v>282</v>
      </c>
      <c r="C73" s="241" t="s">
        <v>154</v>
      </c>
      <c r="D73" s="266">
        <v>5478</v>
      </c>
      <c r="E73" s="267">
        <v>50</v>
      </c>
      <c r="F73" s="267">
        <v>125</v>
      </c>
      <c r="G73" s="267">
        <v>625</v>
      </c>
      <c r="H73" s="267">
        <v>1144</v>
      </c>
      <c r="I73" s="268">
        <v>632</v>
      </c>
    </row>
    <row r="74" spans="1:9" ht="20.25" customHeight="1" x14ac:dyDescent="0.35">
      <c r="A74" s="240" t="s">
        <v>281</v>
      </c>
      <c r="B74" s="241" t="s">
        <v>283</v>
      </c>
      <c r="C74" s="241" t="s">
        <v>154</v>
      </c>
      <c r="D74" s="266">
        <v>5453</v>
      </c>
      <c r="E74" s="267">
        <v>300</v>
      </c>
      <c r="F74" s="267">
        <v>200</v>
      </c>
      <c r="G74" s="267">
        <v>688</v>
      </c>
      <c r="H74" s="267">
        <v>3000</v>
      </c>
      <c r="I74" s="268">
        <v>193</v>
      </c>
    </row>
    <row r="75" spans="1:9" ht="20.25" customHeight="1" x14ac:dyDescent="0.35">
      <c r="A75" s="240" t="s">
        <v>281</v>
      </c>
      <c r="B75" s="241" t="s">
        <v>284</v>
      </c>
      <c r="C75" s="241" t="s">
        <v>154</v>
      </c>
      <c r="D75" s="266">
        <v>140</v>
      </c>
      <c r="E75" s="267">
        <v>0</v>
      </c>
      <c r="F75" s="267">
        <v>75</v>
      </c>
      <c r="G75" s="267">
        <v>200</v>
      </c>
      <c r="H75" s="267">
        <v>200</v>
      </c>
      <c r="I75" s="268">
        <v>844</v>
      </c>
    </row>
    <row r="76" spans="1:9" ht="20.25" customHeight="1" x14ac:dyDescent="0.35">
      <c r="A76" s="240" t="s">
        <v>281</v>
      </c>
      <c r="B76" s="241" t="s">
        <v>285</v>
      </c>
      <c r="C76" s="241" t="s">
        <v>154</v>
      </c>
      <c r="D76" s="266">
        <v>6664</v>
      </c>
      <c r="E76" s="267">
        <v>0</v>
      </c>
      <c r="F76" s="267">
        <v>400</v>
      </c>
      <c r="G76" s="267">
        <v>990</v>
      </c>
      <c r="H76" s="267">
        <v>2206</v>
      </c>
      <c r="I76" s="268">
        <v>490</v>
      </c>
    </row>
    <row r="77" spans="1:9" ht="20.25" customHeight="1" x14ac:dyDescent="0.35">
      <c r="A77" s="240" t="s">
        <v>281</v>
      </c>
      <c r="B77" s="241" t="s">
        <v>286</v>
      </c>
      <c r="C77" s="241" t="s">
        <v>154</v>
      </c>
      <c r="D77" s="266">
        <v>5000</v>
      </c>
      <c r="E77" s="267">
        <v>953</v>
      </c>
      <c r="F77" s="267">
        <v>300</v>
      </c>
      <c r="G77" s="267">
        <v>1970</v>
      </c>
      <c r="H77" s="267">
        <v>1148</v>
      </c>
      <c r="I77" s="268">
        <v>1612</v>
      </c>
    </row>
    <row r="78" spans="1:9" ht="20.25" customHeight="1" x14ac:dyDescent="0.35">
      <c r="A78" s="240" t="s">
        <v>287</v>
      </c>
      <c r="B78" s="241" t="s">
        <v>288</v>
      </c>
      <c r="C78" s="241" t="s">
        <v>154</v>
      </c>
      <c r="D78" s="266">
        <v>10144</v>
      </c>
      <c r="E78" s="267">
        <v>1069</v>
      </c>
      <c r="F78" s="267">
        <v>325</v>
      </c>
      <c r="G78" s="267">
        <v>764</v>
      </c>
      <c r="H78" s="267">
        <v>175</v>
      </c>
      <c r="I78" s="268">
        <v>750</v>
      </c>
    </row>
    <row r="79" spans="1:9" ht="20.25" customHeight="1" x14ac:dyDescent="0.35">
      <c r="A79" s="240" t="s">
        <v>287</v>
      </c>
      <c r="B79" s="241" t="s">
        <v>289</v>
      </c>
      <c r="C79" s="241" t="s">
        <v>154</v>
      </c>
      <c r="D79" s="266">
        <v>9000</v>
      </c>
      <c r="E79" s="267">
        <v>1500</v>
      </c>
      <c r="F79" s="267">
        <v>150</v>
      </c>
      <c r="G79" s="267">
        <v>400</v>
      </c>
      <c r="H79" s="267">
        <v>600</v>
      </c>
      <c r="I79" s="268">
        <v>600</v>
      </c>
    </row>
    <row r="80" spans="1:9" ht="20.25" customHeight="1" x14ac:dyDescent="0.35">
      <c r="A80" s="240" t="s">
        <v>287</v>
      </c>
      <c r="B80" s="241" t="s">
        <v>290</v>
      </c>
      <c r="C80" s="241" t="s">
        <v>154</v>
      </c>
      <c r="D80" s="266">
        <v>8972</v>
      </c>
      <c r="E80" s="267">
        <v>659</v>
      </c>
      <c r="F80" s="267">
        <v>250</v>
      </c>
      <c r="G80" s="267">
        <v>625</v>
      </c>
      <c r="H80" s="267">
        <v>0</v>
      </c>
      <c r="I80" s="268">
        <v>2191</v>
      </c>
    </row>
    <row r="81" spans="1:9" ht="20.25" customHeight="1" x14ac:dyDescent="0.35">
      <c r="A81" s="240" t="s">
        <v>287</v>
      </c>
      <c r="B81" s="241" t="s">
        <v>291</v>
      </c>
      <c r="C81" s="241" t="s">
        <v>156</v>
      </c>
      <c r="D81" s="266">
        <v>15280</v>
      </c>
      <c r="E81" s="267">
        <v>1040</v>
      </c>
      <c r="F81" s="267">
        <v>0</v>
      </c>
      <c r="G81" s="267">
        <v>1675</v>
      </c>
      <c r="H81" s="267">
        <v>0</v>
      </c>
      <c r="I81" s="268">
        <v>0</v>
      </c>
    </row>
    <row r="82" spans="1:9" ht="20.25" customHeight="1" x14ac:dyDescent="0.35">
      <c r="A82" s="240" t="s">
        <v>287</v>
      </c>
      <c r="B82" s="241" t="s">
        <v>292</v>
      </c>
      <c r="C82" s="241" t="s">
        <v>154</v>
      </c>
      <c r="D82" s="266">
        <v>6430</v>
      </c>
      <c r="E82" s="267">
        <v>460</v>
      </c>
      <c r="F82" s="267">
        <v>200</v>
      </c>
      <c r="G82" s="267">
        <v>800</v>
      </c>
      <c r="H82" s="267">
        <v>210</v>
      </c>
      <c r="I82" s="268">
        <v>750</v>
      </c>
    </row>
    <row r="83" spans="1:9" ht="20.25" customHeight="1" x14ac:dyDescent="0.35">
      <c r="A83" s="240" t="s">
        <v>287</v>
      </c>
      <c r="B83" s="241" t="s">
        <v>293</v>
      </c>
      <c r="C83" s="241" t="s">
        <v>154</v>
      </c>
      <c r="D83" s="266">
        <v>5683</v>
      </c>
      <c r="E83" s="267">
        <v>0</v>
      </c>
      <c r="F83" s="267">
        <v>200</v>
      </c>
      <c r="G83" s="267">
        <v>0</v>
      </c>
      <c r="H83" s="267">
        <v>600</v>
      </c>
      <c r="I83" s="268">
        <v>810</v>
      </c>
    </row>
    <row r="84" spans="1:9" ht="20.25" customHeight="1" x14ac:dyDescent="0.35">
      <c r="A84" s="240" t="s">
        <v>287</v>
      </c>
      <c r="B84" s="241" t="s">
        <v>294</v>
      </c>
      <c r="C84" s="241" t="s">
        <v>154</v>
      </c>
      <c r="D84" s="266">
        <v>6431</v>
      </c>
      <c r="E84" s="267">
        <v>200</v>
      </c>
      <c r="F84" s="267">
        <v>250</v>
      </c>
      <c r="G84" s="267">
        <v>0</v>
      </c>
      <c r="H84" s="267">
        <v>600</v>
      </c>
      <c r="I84" s="268">
        <v>14580</v>
      </c>
    </row>
    <row r="85" spans="1:9" ht="20.25" customHeight="1" x14ac:dyDescent="0.35">
      <c r="A85" s="240" t="s">
        <v>287</v>
      </c>
      <c r="B85" s="241" t="s">
        <v>295</v>
      </c>
      <c r="C85" s="241" t="s">
        <v>154</v>
      </c>
      <c r="D85" s="228" t="s">
        <v>540</v>
      </c>
      <c r="E85" s="267" t="s">
        <v>507</v>
      </c>
      <c r="F85" s="267" t="s">
        <v>507</v>
      </c>
      <c r="G85" s="267" t="s">
        <v>507</v>
      </c>
      <c r="H85" s="267" t="s">
        <v>507</v>
      </c>
      <c r="I85" s="268" t="s">
        <v>507</v>
      </c>
    </row>
    <row r="86" spans="1:9" ht="20.25" customHeight="1" x14ac:dyDescent="0.35">
      <c r="A86" s="240" t="s">
        <v>287</v>
      </c>
      <c r="B86" s="241" t="s">
        <v>296</v>
      </c>
      <c r="C86" s="241" t="s">
        <v>154</v>
      </c>
      <c r="D86" s="266">
        <v>6281</v>
      </c>
      <c r="E86" s="267">
        <v>450</v>
      </c>
      <c r="F86" s="267">
        <v>100</v>
      </c>
      <c r="G86" s="267">
        <v>0</v>
      </c>
      <c r="H86" s="267">
        <v>100</v>
      </c>
      <c r="I86" s="268">
        <v>0</v>
      </c>
    </row>
    <row r="87" spans="1:9" ht="20.25" customHeight="1" x14ac:dyDescent="0.35">
      <c r="A87" s="240" t="s">
        <v>287</v>
      </c>
      <c r="B87" s="241" t="s">
        <v>297</v>
      </c>
      <c r="C87" s="241" t="s">
        <v>154</v>
      </c>
      <c r="D87" s="258">
        <v>6281</v>
      </c>
      <c r="E87" s="267">
        <v>200</v>
      </c>
      <c r="F87" s="267">
        <v>200</v>
      </c>
      <c r="G87" s="267">
        <v>450</v>
      </c>
      <c r="H87" s="267">
        <v>300</v>
      </c>
      <c r="I87" s="268">
        <v>0</v>
      </c>
    </row>
    <row r="88" spans="1:9" ht="20.25" customHeight="1" x14ac:dyDescent="0.35">
      <c r="A88" s="240" t="s">
        <v>287</v>
      </c>
      <c r="B88" s="241" t="s">
        <v>298</v>
      </c>
      <c r="C88" s="241" t="s">
        <v>154</v>
      </c>
      <c r="D88" s="266">
        <v>8718</v>
      </c>
      <c r="E88" s="267">
        <v>300</v>
      </c>
      <c r="F88" s="267">
        <v>150</v>
      </c>
      <c r="G88" s="267">
        <v>500</v>
      </c>
      <c r="H88" s="267">
        <v>570</v>
      </c>
      <c r="I88" s="268">
        <v>425</v>
      </c>
    </row>
    <row r="89" spans="1:9" ht="20.25" customHeight="1" x14ac:dyDescent="0.35">
      <c r="A89" s="240" t="s">
        <v>299</v>
      </c>
      <c r="B89" s="241" t="s">
        <v>300</v>
      </c>
      <c r="C89" s="241" t="s">
        <v>154</v>
      </c>
      <c r="D89" s="266">
        <v>7379</v>
      </c>
      <c r="E89" s="267">
        <v>0</v>
      </c>
      <c r="F89" s="267">
        <v>300</v>
      </c>
      <c r="G89" s="267">
        <v>1200</v>
      </c>
      <c r="H89" s="267">
        <v>375</v>
      </c>
      <c r="I89" s="268">
        <v>1045</v>
      </c>
    </row>
    <row r="90" spans="1:9" ht="20.25" customHeight="1" x14ac:dyDescent="0.35">
      <c r="A90" s="240" t="s">
        <v>299</v>
      </c>
      <c r="B90" s="241" t="s">
        <v>301</v>
      </c>
      <c r="C90" s="241" t="s">
        <v>154</v>
      </c>
      <c r="D90" s="266">
        <v>8602</v>
      </c>
      <c r="E90" s="267">
        <v>0</v>
      </c>
      <c r="F90" s="267">
        <v>150</v>
      </c>
      <c r="G90" s="267">
        <v>500</v>
      </c>
      <c r="H90" s="267">
        <v>100</v>
      </c>
      <c r="I90" s="268">
        <v>750</v>
      </c>
    </row>
    <row r="91" spans="1:9" ht="20.25" customHeight="1" x14ac:dyDescent="0.35">
      <c r="A91" s="240" t="s">
        <v>299</v>
      </c>
      <c r="B91" s="241" t="s">
        <v>302</v>
      </c>
      <c r="C91" s="241" t="s">
        <v>154</v>
      </c>
      <c r="D91" s="266">
        <v>9494</v>
      </c>
      <c r="E91" s="267">
        <v>259</v>
      </c>
      <c r="F91" s="267">
        <v>0</v>
      </c>
      <c r="G91" s="267">
        <v>1081</v>
      </c>
      <c r="H91" s="267">
        <v>2303</v>
      </c>
      <c r="I91" s="268">
        <v>0</v>
      </c>
    </row>
    <row r="92" spans="1:9" ht="20.25" customHeight="1" x14ac:dyDescent="0.35">
      <c r="A92" s="240" t="s">
        <v>299</v>
      </c>
      <c r="B92" s="241" t="s">
        <v>303</v>
      </c>
      <c r="C92" s="241" t="s">
        <v>154</v>
      </c>
      <c r="D92" s="266">
        <v>8100</v>
      </c>
      <c r="E92" s="267">
        <v>51</v>
      </c>
      <c r="F92" s="267">
        <v>169</v>
      </c>
      <c r="G92" s="267">
        <v>818</v>
      </c>
      <c r="H92" s="267">
        <v>2205</v>
      </c>
      <c r="I92" s="268">
        <v>60</v>
      </c>
    </row>
    <row r="93" spans="1:9" ht="20.25" customHeight="1" x14ac:dyDescent="0.35">
      <c r="A93" s="240" t="s">
        <v>299</v>
      </c>
      <c r="B93" s="241" t="s">
        <v>304</v>
      </c>
      <c r="C93" s="241" t="s">
        <v>154</v>
      </c>
      <c r="D93" s="266">
        <v>8862</v>
      </c>
      <c r="E93" s="267">
        <v>50</v>
      </c>
      <c r="F93" s="267">
        <v>200</v>
      </c>
      <c r="G93" s="267">
        <v>400</v>
      </c>
      <c r="H93" s="267">
        <v>0</v>
      </c>
      <c r="I93" s="268">
        <v>0</v>
      </c>
    </row>
    <row r="94" spans="1:9" ht="20.25" customHeight="1" x14ac:dyDescent="0.35">
      <c r="A94" s="240" t="s">
        <v>299</v>
      </c>
      <c r="B94" s="241" t="s">
        <v>305</v>
      </c>
      <c r="C94" s="241" t="s">
        <v>154</v>
      </c>
      <c r="D94" s="266">
        <v>9300</v>
      </c>
      <c r="E94" s="267">
        <v>30</v>
      </c>
      <c r="F94" s="267">
        <v>250</v>
      </c>
      <c r="G94" s="267">
        <v>14030</v>
      </c>
      <c r="H94" s="267">
        <v>1432</v>
      </c>
      <c r="I94" s="268">
        <v>685</v>
      </c>
    </row>
    <row r="95" spans="1:9" ht="20.25" customHeight="1" x14ac:dyDescent="0.35">
      <c r="A95" s="240" t="s">
        <v>299</v>
      </c>
      <c r="B95" s="241" t="s">
        <v>306</v>
      </c>
      <c r="C95" s="241" t="s">
        <v>154</v>
      </c>
      <c r="D95" s="266">
        <v>6431</v>
      </c>
      <c r="E95" s="267">
        <v>250</v>
      </c>
      <c r="F95" s="267">
        <v>250</v>
      </c>
      <c r="G95" s="267">
        <v>0</v>
      </c>
      <c r="H95" s="267">
        <v>200</v>
      </c>
      <c r="I95" s="268">
        <v>0</v>
      </c>
    </row>
    <row r="96" spans="1:9" ht="20.25" customHeight="1" x14ac:dyDescent="0.35">
      <c r="A96" s="240" t="s">
        <v>299</v>
      </c>
      <c r="B96" s="241" t="s">
        <v>307</v>
      </c>
      <c r="C96" s="241" t="s">
        <v>154</v>
      </c>
      <c r="D96" s="266">
        <v>9729</v>
      </c>
      <c r="E96" s="267">
        <v>50</v>
      </c>
      <c r="F96" s="267">
        <v>150</v>
      </c>
      <c r="G96" s="267">
        <v>475</v>
      </c>
      <c r="H96" s="267">
        <v>250</v>
      </c>
      <c r="I96" s="268">
        <v>460</v>
      </c>
    </row>
    <row r="97" spans="1:9" ht="20.25" customHeight="1" x14ac:dyDescent="0.35">
      <c r="A97" s="240" t="s">
        <v>299</v>
      </c>
      <c r="B97" s="241" t="s">
        <v>308</v>
      </c>
      <c r="C97" s="241" t="s">
        <v>154</v>
      </c>
      <c r="D97" s="266">
        <v>6945</v>
      </c>
      <c r="E97" s="267">
        <v>25</v>
      </c>
      <c r="F97" s="267">
        <v>250</v>
      </c>
      <c r="G97" s="267">
        <v>575</v>
      </c>
      <c r="H97" s="267">
        <v>1440</v>
      </c>
      <c r="I97" s="268">
        <v>0</v>
      </c>
    </row>
    <row r="98" spans="1:9" ht="20.25" customHeight="1" x14ac:dyDescent="0.35">
      <c r="A98" s="240" t="s">
        <v>309</v>
      </c>
      <c r="B98" s="241" t="s">
        <v>310</v>
      </c>
      <c r="C98" s="241" t="s">
        <v>154</v>
      </c>
      <c r="D98" s="266">
        <v>10075</v>
      </c>
      <c r="E98" s="267">
        <v>0</v>
      </c>
      <c r="F98" s="267">
        <v>150</v>
      </c>
      <c r="G98" s="267">
        <v>750</v>
      </c>
      <c r="H98" s="267">
        <v>0</v>
      </c>
      <c r="I98" s="268">
        <v>505</v>
      </c>
    </row>
    <row r="99" spans="1:9" ht="20.25" customHeight="1" x14ac:dyDescent="0.35">
      <c r="A99" s="240" t="s">
        <v>309</v>
      </c>
      <c r="B99" s="241" t="s">
        <v>311</v>
      </c>
      <c r="C99" s="241" t="s">
        <v>154</v>
      </c>
      <c r="D99" s="266">
        <v>8235</v>
      </c>
      <c r="E99" s="267">
        <v>1099</v>
      </c>
      <c r="F99" s="267">
        <v>225</v>
      </c>
      <c r="G99" s="267">
        <v>693</v>
      </c>
      <c r="H99" s="267">
        <v>0</v>
      </c>
      <c r="I99" s="268">
        <v>2240</v>
      </c>
    </row>
    <row r="100" spans="1:9" ht="20.25" customHeight="1" x14ac:dyDescent="0.35">
      <c r="A100" s="240" t="s">
        <v>312</v>
      </c>
      <c r="B100" s="241" t="s">
        <v>313</v>
      </c>
      <c r="C100" s="241" t="s">
        <v>154</v>
      </c>
      <c r="D100" s="266">
        <v>8415</v>
      </c>
      <c r="E100" s="267">
        <v>500</v>
      </c>
      <c r="F100" s="267">
        <v>200</v>
      </c>
      <c r="G100" s="267">
        <v>500</v>
      </c>
      <c r="H100" s="267">
        <v>0</v>
      </c>
      <c r="I100" s="268">
        <v>700</v>
      </c>
    </row>
    <row r="101" spans="1:9" ht="20.25" customHeight="1" x14ac:dyDescent="0.35">
      <c r="A101" s="240" t="s">
        <v>312</v>
      </c>
      <c r="B101" s="241" t="s">
        <v>314</v>
      </c>
      <c r="C101" s="241" t="s">
        <v>154</v>
      </c>
      <c r="D101" s="266">
        <v>5890</v>
      </c>
      <c r="E101" s="267">
        <v>700</v>
      </c>
      <c r="F101" s="267">
        <v>250</v>
      </c>
      <c r="G101" s="267">
        <v>1000</v>
      </c>
      <c r="H101" s="267">
        <v>0</v>
      </c>
      <c r="I101" s="268">
        <v>550</v>
      </c>
    </row>
    <row r="102" spans="1:9" ht="20.25" customHeight="1" x14ac:dyDescent="0.35">
      <c r="A102" s="240" t="s">
        <v>315</v>
      </c>
      <c r="B102" s="241" t="s">
        <v>316</v>
      </c>
      <c r="C102" s="241" t="s">
        <v>154</v>
      </c>
      <c r="D102" s="266" t="s">
        <v>507</v>
      </c>
      <c r="E102" s="267" t="s">
        <v>507</v>
      </c>
      <c r="F102" s="267" t="s">
        <v>507</v>
      </c>
      <c r="G102" s="267" t="s">
        <v>507</v>
      </c>
      <c r="H102" s="267" t="s">
        <v>507</v>
      </c>
      <c r="I102" s="268" t="s">
        <v>507</v>
      </c>
    </row>
    <row r="103" spans="1:9" ht="20.25" customHeight="1" x14ac:dyDescent="0.35">
      <c r="A103" s="240" t="s">
        <v>317</v>
      </c>
      <c r="B103" s="241" t="s">
        <v>318</v>
      </c>
      <c r="C103" s="241" t="s">
        <v>154</v>
      </c>
      <c r="D103" s="266">
        <v>4428</v>
      </c>
      <c r="E103" s="267">
        <v>395</v>
      </c>
      <c r="F103" s="267">
        <v>130</v>
      </c>
      <c r="G103" s="267">
        <v>700</v>
      </c>
      <c r="H103" s="267">
        <v>1530</v>
      </c>
      <c r="I103" s="268">
        <v>965</v>
      </c>
    </row>
    <row r="104" spans="1:9" ht="20.25" customHeight="1" x14ac:dyDescent="0.35">
      <c r="A104" s="240" t="s">
        <v>319</v>
      </c>
      <c r="B104" s="241" t="s">
        <v>320</v>
      </c>
      <c r="C104" s="241" t="s">
        <v>154</v>
      </c>
      <c r="D104" s="266">
        <v>10812</v>
      </c>
      <c r="E104" s="267">
        <v>0</v>
      </c>
      <c r="F104" s="267">
        <v>268</v>
      </c>
      <c r="G104" s="267">
        <v>465</v>
      </c>
      <c r="H104" s="267">
        <v>4300</v>
      </c>
      <c r="I104" s="268">
        <v>0</v>
      </c>
    </row>
    <row r="105" spans="1:9" ht="20.25" customHeight="1" x14ac:dyDescent="0.35">
      <c r="A105" s="240" t="s">
        <v>319</v>
      </c>
      <c r="B105" s="241" t="s">
        <v>321</v>
      </c>
      <c r="C105" s="241" t="s">
        <v>154</v>
      </c>
      <c r="D105" s="266">
        <v>1500</v>
      </c>
      <c r="E105" s="267">
        <v>0</v>
      </c>
      <c r="F105" s="267">
        <v>220</v>
      </c>
      <c r="G105" s="267">
        <v>500</v>
      </c>
      <c r="H105" s="267">
        <v>0</v>
      </c>
      <c r="I105" s="268">
        <v>1090</v>
      </c>
    </row>
    <row r="106" spans="1:9" ht="20.25" customHeight="1" x14ac:dyDescent="0.35">
      <c r="A106" s="240" t="s">
        <v>319</v>
      </c>
      <c r="B106" s="241" t="s">
        <v>322</v>
      </c>
      <c r="C106" s="241" t="s">
        <v>154</v>
      </c>
      <c r="D106" s="266">
        <v>10872</v>
      </c>
      <c r="E106" s="267">
        <v>300</v>
      </c>
      <c r="F106" s="267">
        <v>175</v>
      </c>
      <c r="G106" s="267">
        <v>618</v>
      </c>
      <c r="H106" s="267">
        <v>0</v>
      </c>
      <c r="I106" s="268">
        <v>765</v>
      </c>
    </row>
    <row r="107" spans="1:9" ht="20.25" customHeight="1" x14ac:dyDescent="0.35">
      <c r="A107" s="240" t="s">
        <v>319</v>
      </c>
      <c r="B107" s="241" t="s">
        <v>323</v>
      </c>
      <c r="C107" s="241" t="s">
        <v>154</v>
      </c>
      <c r="D107" s="266">
        <v>7085</v>
      </c>
      <c r="E107" s="267">
        <v>0</v>
      </c>
      <c r="F107" s="267">
        <v>160</v>
      </c>
      <c r="G107" s="267">
        <v>150</v>
      </c>
      <c r="H107" s="267">
        <v>0</v>
      </c>
      <c r="I107" s="268">
        <v>0</v>
      </c>
    </row>
    <row r="108" spans="1:9" ht="20.25" customHeight="1" x14ac:dyDescent="0.35">
      <c r="A108" s="240" t="s">
        <v>319</v>
      </c>
      <c r="B108" s="241" t="s">
        <v>324</v>
      </c>
      <c r="C108" s="241" t="s">
        <v>154</v>
      </c>
      <c r="D108" s="266">
        <v>10000</v>
      </c>
      <c r="E108" s="267">
        <v>494</v>
      </c>
      <c r="F108" s="267">
        <v>135</v>
      </c>
      <c r="G108" s="267">
        <v>462</v>
      </c>
      <c r="H108" s="267">
        <v>0</v>
      </c>
      <c r="I108" s="268">
        <v>450</v>
      </c>
    </row>
    <row r="109" spans="1:9" ht="20.25" customHeight="1" x14ac:dyDescent="0.35">
      <c r="A109" s="240" t="s">
        <v>319</v>
      </c>
      <c r="B109" s="241" t="s">
        <v>325</v>
      </c>
      <c r="C109" s="241" t="s">
        <v>154</v>
      </c>
      <c r="D109" s="266">
        <v>7995</v>
      </c>
      <c r="E109" s="267">
        <v>0</v>
      </c>
      <c r="F109" s="267">
        <v>350</v>
      </c>
      <c r="G109" s="267">
        <v>900</v>
      </c>
      <c r="H109" s="267">
        <v>0</v>
      </c>
      <c r="I109" s="268">
        <v>3185</v>
      </c>
    </row>
    <row r="110" spans="1:9" ht="20.25" customHeight="1" x14ac:dyDescent="0.35">
      <c r="A110" s="240" t="s">
        <v>319</v>
      </c>
      <c r="B110" s="241" t="s">
        <v>326</v>
      </c>
      <c r="C110" s="241" t="s">
        <v>154</v>
      </c>
      <c r="D110" s="266">
        <v>6000</v>
      </c>
      <c r="E110" s="267">
        <v>0</v>
      </c>
      <c r="F110" s="267">
        <v>150</v>
      </c>
      <c r="G110" s="267">
        <v>758</v>
      </c>
      <c r="H110" s="267">
        <v>0</v>
      </c>
      <c r="I110" s="268">
        <v>1300</v>
      </c>
    </row>
    <row r="111" spans="1:9" ht="20.25" customHeight="1" x14ac:dyDescent="0.35">
      <c r="A111" s="240" t="s">
        <v>319</v>
      </c>
      <c r="B111" s="241" t="s">
        <v>327</v>
      </c>
      <c r="C111" s="241" t="s">
        <v>154</v>
      </c>
      <c r="D111" s="266">
        <v>8943</v>
      </c>
      <c r="E111" s="267">
        <v>0</v>
      </c>
      <c r="F111" s="267">
        <v>0</v>
      </c>
      <c r="G111" s="267">
        <v>1300</v>
      </c>
      <c r="H111" s="267">
        <v>840</v>
      </c>
      <c r="I111" s="268">
        <v>817</v>
      </c>
    </row>
    <row r="112" spans="1:9" ht="20.25" customHeight="1" x14ac:dyDescent="0.35">
      <c r="A112" s="240" t="s">
        <v>328</v>
      </c>
      <c r="B112" s="241" t="s">
        <v>329</v>
      </c>
      <c r="C112" s="241" t="s">
        <v>154</v>
      </c>
      <c r="D112" s="266">
        <v>7735</v>
      </c>
      <c r="E112" s="267">
        <v>550</v>
      </c>
      <c r="F112" s="267">
        <v>300</v>
      </c>
      <c r="G112" s="267">
        <v>300</v>
      </c>
      <c r="H112" s="267">
        <v>1680</v>
      </c>
      <c r="I112" s="268">
        <v>275</v>
      </c>
    </row>
    <row r="113" spans="1:9" ht="20.25" customHeight="1" x14ac:dyDescent="0.35">
      <c r="A113" s="240" t="s">
        <v>328</v>
      </c>
      <c r="B113" s="241" t="s">
        <v>330</v>
      </c>
      <c r="C113" s="241" t="s">
        <v>154</v>
      </c>
      <c r="D113" s="266">
        <v>9424</v>
      </c>
      <c r="E113" s="267">
        <v>1333</v>
      </c>
      <c r="F113" s="267">
        <v>200</v>
      </c>
      <c r="G113" s="267">
        <v>900</v>
      </c>
      <c r="H113" s="267">
        <v>1399</v>
      </c>
      <c r="I113" s="268">
        <v>650</v>
      </c>
    </row>
    <row r="114" spans="1:9" ht="20.25" customHeight="1" x14ac:dyDescent="0.35">
      <c r="A114" s="240" t="s">
        <v>328</v>
      </c>
      <c r="B114" s="241" t="s">
        <v>331</v>
      </c>
      <c r="C114" s="241" t="s">
        <v>154</v>
      </c>
      <c r="D114" s="266" t="s">
        <v>507</v>
      </c>
      <c r="E114" s="267" t="s">
        <v>507</v>
      </c>
      <c r="F114" s="267" t="s">
        <v>507</v>
      </c>
      <c r="G114" s="267" t="s">
        <v>507</v>
      </c>
      <c r="H114" s="267" t="s">
        <v>507</v>
      </c>
      <c r="I114" s="268" t="s">
        <v>507</v>
      </c>
    </row>
    <row r="115" spans="1:9" ht="20.25" customHeight="1" x14ac:dyDescent="0.35">
      <c r="A115" s="240" t="s">
        <v>328</v>
      </c>
      <c r="B115" s="241" t="s">
        <v>332</v>
      </c>
      <c r="C115" s="241" t="s">
        <v>154</v>
      </c>
      <c r="D115" s="266">
        <v>11613</v>
      </c>
      <c r="E115" s="267">
        <v>1095</v>
      </c>
      <c r="F115" s="267">
        <v>300</v>
      </c>
      <c r="G115" s="267">
        <v>530</v>
      </c>
      <c r="H115" s="267">
        <v>250</v>
      </c>
      <c r="I115" s="268">
        <v>1050</v>
      </c>
    </row>
    <row r="116" spans="1:9" ht="20.25" customHeight="1" x14ac:dyDescent="0.35">
      <c r="A116" s="240" t="s">
        <v>328</v>
      </c>
      <c r="B116" s="241" t="s">
        <v>333</v>
      </c>
      <c r="C116" s="241" t="s">
        <v>154</v>
      </c>
      <c r="D116" s="266">
        <v>6530</v>
      </c>
      <c r="E116" s="267">
        <v>755</v>
      </c>
      <c r="F116" s="267">
        <v>120</v>
      </c>
      <c r="G116" s="267">
        <v>300</v>
      </c>
      <c r="H116" s="267">
        <v>0</v>
      </c>
      <c r="I116" s="268">
        <v>2809</v>
      </c>
    </row>
    <row r="117" spans="1:9" ht="20.25" customHeight="1" x14ac:dyDescent="0.35">
      <c r="A117" s="240" t="s">
        <v>328</v>
      </c>
      <c r="B117" s="241" t="s">
        <v>334</v>
      </c>
      <c r="C117" s="241" t="s">
        <v>154</v>
      </c>
      <c r="D117" s="266">
        <v>3580</v>
      </c>
      <c r="E117" s="267">
        <v>1075</v>
      </c>
      <c r="F117" s="267">
        <v>300</v>
      </c>
      <c r="G117" s="267">
        <v>600</v>
      </c>
      <c r="H117" s="267">
        <v>1545</v>
      </c>
      <c r="I117" s="268">
        <v>70</v>
      </c>
    </row>
    <row r="118" spans="1:9" ht="20.25" customHeight="1" x14ac:dyDescent="0.35">
      <c r="A118" s="240" t="s">
        <v>328</v>
      </c>
      <c r="B118" s="241" t="s">
        <v>335</v>
      </c>
      <c r="C118" s="241" t="s">
        <v>154</v>
      </c>
      <c r="D118" s="266">
        <v>8285</v>
      </c>
      <c r="E118" s="267">
        <v>50</v>
      </c>
      <c r="F118" s="267">
        <v>148</v>
      </c>
      <c r="G118" s="267">
        <v>800</v>
      </c>
      <c r="H118" s="267">
        <v>250</v>
      </c>
      <c r="I118" s="268">
        <v>583</v>
      </c>
    </row>
    <row r="119" spans="1:9" ht="20.25" customHeight="1" x14ac:dyDescent="0.35">
      <c r="A119" s="240" t="s">
        <v>336</v>
      </c>
      <c r="B119" s="241" t="s">
        <v>337</v>
      </c>
      <c r="C119" s="241" t="s">
        <v>154</v>
      </c>
      <c r="D119" s="266">
        <v>9004</v>
      </c>
      <c r="E119" s="267">
        <v>0</v>
      </c>
      <c r="F119" s="267">
        <v>160</v>
      </c>
      <c r="G119" s="267">
        <v>742</v>
      </c>
      <c r="H119" s="267">
        <v>2185</v>
      </c>
      <c r="I119" s="268">
        <v>23</v>
      </c>
    </row>
    <row r="120" spans="1:9" ht="20.25" customHeight="1" x14ac:dyDescent="0.35">
      <c r="A120" s="240" t="s">
        <v>336</v>
      </c>
      <c r="B120" s="241" t="s">
        <v>338</v>
      </c>
      <c r="C120" s="241" t="s">
        <v>154</v>
      </c>
      <c r="D120" s="266">
        <v>4650</v>
      </c>
      <c r="E120" s="267">
        <v>180</v>
      </c>
      <c r="F120" s="267">
        <v>160</v>
      </c>
      <c r="G120" s="267">
        <v>500</v>
      </c>
      <c r="H120" s="267">
        <v>80</v>
      </c>
      <c r="I120" s="268">
        <v>0</v>
      </c>
    </row>
    <row r="121" spans="1:9" ht="20.25" customHeight="1" x14ac:dyDescent="0.35">
      <c r="A121" s="240" t="s">
        <v>336</v>
      </c>
      <c r="B121" s="241" t="s">
        <v>339</v>
      </c>
      <c r="C121" s="241" t="s">
        <v>154</v>
      </c>
      <c r="D121" s="266">
        <v>8510</v>
      </c>
      <c r="E121" s="267">
        <v>0</v>
      </c>
      <c r="F121" s="267">
        <v>0</v>
      </c>
      <c r="G121" s="267">
        <v>800</v>
      </c>
      <c r="H121" s="267">
        <v>0</v>
      </c>
      <c r="I121" s="268">
        <v>0</v>
      </c>
    </row>
    <row r="122" spans="1:9" ht="20.25" customHeight="1" x14ac:dyDescent="0.35">
      <c r="A122" s="240" t="s">
        <v>336</v>
      </c>
      <c r="B122" s="241" t="s">
        <v>340</v>
      </c>
      <c r="C122" s="241" t="s">
        <v>154</v>
      </c>
      <c r="D122" s="266">
        <v>9753</v>
      </c>
      <c r="E122" s="267">
        <v>935</v>
      </c>
      <c r="F122" s="267">
        <v>120</v>
      </c>
      <c r="G122" s="267">
        <v>360</v>
      </c>
      <c r="H122" s="267">
        <v>0</v>
      </c>
      <c r="I122" s="268">
        <v>704</v>
      </c>
    </row>
    <row r="123" spans="1:9" ht="20.25" customHeight="1" x14ac:dyDescent="0.35">
      <c r="A123" s="240" t="s">
        <v>336</v>
      </c>
      <c r="B123" s="241" t="s">
        <v>341</v>
      </c>
      <c r="C123" s="241" t="s">
        <v>155</v>
      </c>
      <c r="D123" s="266">
        <v>21312</v>
      </c>
      <c r="E123" s="267">
        <v>0</v>
      </c>
      <c r="F123" s="267">
        <v>0</v>
      </c>
      <c r="G123" s="267">
        <v>0</v>
      </c>
      <c r="H123" s="267">
        <v>0</v>
      </c>
      <c r="I123" s="268">
        <v>0</v>
      </c>
    </row>
    <row r="124" spans="1:9" ht="20.25" customHeight="1" x14ac:dyDescent="0.35">
      <c r="A124" s="240" t="s">
        <v>336</v>
      </c>
      <c r="B124" s="241" t="s">
        <v>342</v>
      </c>
      <c r="C124" s="241" t="s">
        <v>154</v>
      </c>
      <c r="D124" s="266">
        <v>10445</v>
      </c>
      <c r="E124" s="267">
        <v>0</v>
      </c>
      <c r="F124" s="267">
        <v>80</v>
      </c>
      <c r="G124" s="267">
        <v>335</v>
      </c>
      <c r="H124" s="267">
        <v>0</v>
      </c>
      <c r="I124" s="268">
        <v>1517</v>
      </c>
    </row>
    <row r="125" spans="1:9" ht="20.25" customHeight="1" x14ac:dyDescent="0.35">
      <c r="A125" s="240" t="s">
        <v>336</v>
      </c>
      <c r="B125" s="241" t="s">
        <v>343</v>
      </c>
      <c r="C125" s="241" t="s">
        <v>154</v>
      </c>
      <c r="D125" s="266">
        <v>7920</v>
      </c>
      <c r="E125" s="267">
        <v>315</v>
      </c>
      <c r="F125" s="267">
        <v>200</v>
      </c>
      <c r="G125" s="267">
        <v>580</v>
      </c>
      <c r="H125" s="267">
        <v>0</v>
      </c>
      <c r="I125" s="268">
        <v>0</v>
      </c>
    </row>
    <row r="126" spans="1:9" ht="20.25" customHeight="1" x14ac:dyDescent="0.35">
      <c r="A126" s="240" t="s">
        <v>336</v>
      </c>
      <c r="B126" s="241" t="s">
        <v>344</v>
      </c>
      <c r="C126" s="241" t="s">
        <v>154</v>
      </c>
      <c r="D126" s="266">
        <v>10781</v>
      </c>
      <c r="E126" s="267">
        <v>0</v>
      </c>
      <c r="F126" s="267">
        <v>45</v>
      </c>
      <c r="G126" s="267">
        <v>1960</v>
      </c>
      <c r="H126" s="267">
        <v>0</v>
      </c>
      <c r="I126" s="268">
        <v>756</v>
      </c>
    </row>
    <row r="127" spans="1:9" ht="20.25" customHeight="1" x14ac:dyDescent="0.35">
      <c r="A127" s="240" t="s">
        <v>336</v>
      </c>
      <c r="B127" s="241" t="s">
        <v>345</v>
      </c>
      <c r="C127" s="241" t="s">
        <v>154</v>
      </c>
      <c r="D127" s="266">
        <v>10462</v>
      </c>
      <c r="E127" s="267">
        <v>290</v>
      </c>
      <c r="F127" s="267">
        <v>150</v>
      </c>
      <c r="G127" s="267">
        <v>1200</v>
      </c>
      <c r="H127" s="267">
        <v>0</v>
      </c>
      <c r="I127" s="268">
        <v>0</v>
      </c>
    </row>
    <row r="128" spans="1:9" ht="20.25" customHeight="1" x14ac:dyDescent="0.35">
      <c r="A128" s="240" t="s">
        <v>336</v>
      </c>
      <c r="B128" s="241" t="s">
        <v>346</v>
      </c>
      <c r="C128" s="241" t="s">
        <v>154</v>
      </c>
      <c r="D128" s="266">
        <v>9534</v>
      </c>
      <c r="E128" s="267">
        <v>0</v>
      </c>
      <c r="F128" s="267">
        <v>50</v>
      </c>
      <c r="G128" s="267">
        <v>360</v>
      </c>
      <c r="H128" s="267">
        <v>475</v>
      </c>
      <c r="I128" s="268">
        <v>0</v>
      </c>
    </row>
    <row r="129" spans="1:9" ht="20.25" customHeight="1" x14ac:dyDescent="0.35">
      <c r="A129" s="240" t="s">
        <v>336</v>
      </c>
      <c r="B129" s="241" t="s">
        <v>347</v>
      </c>
      <c r="C129" s="241" t="s">
        <v>154</v>
      </c>
      <c r="D129" s="266">
        <v>10111</v>
      </c>
      <c r="E129" s="267">
        <v>0</v>
      </c>
      <c r="F129" s="267">
        <v>160</v>
      </c>
      <c r="G129" s="267">
        <v>429</v>
      </c>
      <c r="H129" s="267">
        <v>0</v>
      </c>
      <c r="I129" s="268">
        <v>724</v>
      </c>
    </row>
    <row r="130" spans="1:9" ht="20.25" customHeight="1" x14ac:dyDescent="0.35">
      <c r="A130" s="240" t="s">
        <v>336</v>
      </c>
      <c r="B130" s="241" t="s">
        <v>348</v>
      </c>
      <c r="C130" s="241" t="s">
        <v>154</v>
      </c>
      <c r="D130" s="266">
        <v>6300</v>
      </c>
      <c r="E130" s="267">
        <v>1000</v>
      </c>
      <c r="F130" s="267">
        <v>150</v>
      </c>
      <c r="G130" s="267">
        <v>650</v>
      </c>
      <c r="H130" s="267">
        <v>100</v>
      </c>
      <c r="I130" s="268">
        <v>0</v>
      </c>
    </row>
    <row r="131" spans="1:9" ht="20.25" customHeight="1" x14ac:dyDescent="0.35">
      <c r="A131" s="240" t="s">
        <v>336</v>
      </c>
      <c r="B131" s="241" t="s">
        <v>349</v>
      </c>
      <c r="C131" s="241" t="s">
        <v>154</v>
      </c>
      <c r="D131" s="266">
        <v>4811</v>
      </c>
      <c r="E131" s="267">
        <v>250</v>
      </c>
      <c r="F131" s="267">
        <v>400</v>
      </c>
      <c r="G131" s="267">
        <v>500</v>
      </c>
      <c r="H131" s="267">
        <v>0</v>
      </c>
      <c r="I131" s="268">
        <v>500</v>
      </c>
    </row>
    <row r="132" spans="1:9" ht="20.25" customHeight="1" x14ac:dyDescent="0.35">
      <c r="A132" s="240" t="s">
        <v>350</v>
      </c>
      <c r="B132" s="241" t="s">
        <v>351</v>
      </c>
      <c r="C132" s="241" t="s">
        <v>154</v>
      </c>
      <c r="D132" s="266">
        <v>7650</v>
      </c>
      <c r="E132" s="267">
        <v>560</v>
      </c>
      <c r="F132" s="267">
        <v>310</v>
      </c>
      <c r="G132" s="267">
        <v>717</v>
      </c>
      <c r="H132" s="267">
        <v>120</v>
      </c>
      <c r="I132" s="268">
        <v>1970</v>
      </c>
    </row>
    <row r="133" spans="1:9" ht="20.25" customHeight="1" x14ac:dyDescent="0.35">
      <c r="A133" s="240" t="s">
        <v>350</v>
      </c>
      <c r="B133" s="241" t="s">
        <v>352</v>
      </c>
      <c r="C133" s="241" t="s">
        <v>154</v>
      </c>
      <c r="D133" s="266">
        <v>5048</v>
      </c>
      <c r="E133" s="267">
        <v>100</v>
      </c>
      <c r="F133" s="267">
        <v>100</v>
      </c>
      <c r="G133" s="267">
        <v>690</v>
      </c>
      <c r="H133" s="267">
        <v>825</v>
      </c>
      <c r="I133" s="268">
        <v>0</v>
      </c>
    </row>
    <row r="134" spans="1:9" ht="20.25" customHeight="1" x14ac:dyDescent="0.35">
      <c r="A134" s="240" t="s">
        <v>350</v>
      </c>
      <c r="B134" s="241" t="s">
        <v>353</v>
      </c>
      <c r="C134" s="241" t="s">
        <v>154</v>
      </c>
      <c r="D134" s="266">
        <v>7500</v>
      </c>
      <c r="E134" s="267">
        <v>0</v>
      </c>
      <c r="F134" s="267">
        <v>150</v>
      </c>
      <c r="G134" s="267">
        <v>350</v>
      </c>
      <c r="H134" s="267">
        <v>1740</v>
      </c>
      <c r="I134" s="268">
        <v>810</v>
      </c>
    </row>
    <row r="135" spans="1:9" ht="20.25" customHeight="1" x14ac:dyDescent="0.35">
      <c r="A135" s="240" t="s">
        <v>354</v>
      </c>
      <c r="B135" s="241" t="s">
        <v>355</v>
      </c>
      <c r="C135" s="241" t="s">
        <v>154</v>
      </c>
      <c r="D135" s="266">
        <v>9237</v>
      </c>
      <c r="E135" s="267">
        <v>100</v>
      </c>
      <c r="F135" s="267">
        <v>110</v>
      </c>
      <c r="G135" s="267">
        <v>850</v>
      </c>
      <c r="H135" s="267">
        <v>2850</v>
      </c>
      <c r="I135" s="268">
        <v>0</v>
      </c>
    </row>
    <row r="136" spans="1:9" ht="20.25" customHeight="1" x14ac:dyDescent="0.35">
      <c r="A136" s="240" t="s">
        <v>354</v>
      </c>
      <c r="B136" s="241" t="s">
        <v>356</v>
      </c>
      <c r="C136" s="241" t="s">
        <v>154</v>
      </c>
      <c r="D136" s="266">
        <v>4563</v>
      </c>
      <c r="E136" s="267">
        <v>500</v>
      </c>
      <c r="F136" s="267">
        <v>195</v>
      </c>
      <c r="G136" s="267">
        <v>2128</v>
      </c>
      <c r="H136" s="267">
        <v>1000</v>
      </c>
      <c r="I136" s="268">
        <v>450</v>
      </c>
    </row>
    <row r="137" spans="1:9" ht="20.25" customHeight="1" x14ac:dyDescent="0.35">
      <c r="A137" s="240" t="s">
        <v>354</v>
      </c>
      <c r="B137" s="241" t="s">
        <v>357</v>
      </c>
      <c r="C137" s="241" t="s">
        <v>154</v>
      </c>
      <c r="D137" s="266">
        <v>7711</v>
      </c>
      <c r="E137" s="267">
        <v>150</v>
      </c>
      <c r="F137" s="267">
        <v>120</v>
      </c>
      <c r="G137" s="267">
        <v>1010</v>
      </c>
      <c r="H137" s="267">
        <v>540</v>
      </c>
      <c r="I137" s="268">
        <v>45</v>
      </c>
    </row>
    <row r="138" spans="1:9" ht="20.25" customHeight="1" x14ac:dyDescent="0.35">
      <c r="A138" s="240" t="s">
        <v>358</v>
      </c>
      <c r="B138" s="241" t="s">
        <v>359</v>
      </c>
      <c r="C138" s="241" t="s">
        <v>154</v>
      </c>
      <c r="D138" s="266">
        <v>3661</v>
      </c>
      <c r="E138" s="267">
        <v>0</v>
      </c>
      <c r="F138" s="267">
        <v>250</v>
      </c>
      <c r="G138" s="267">
        <v>725</v>
      </c>
      <c r="H138" s="267">
        <v>425</v>
      </c>
      <c r="I138" s="268">
        <v>425</v>
      </c>
    </row>
    <row r="139" spans="1:9" ht="20.25" customHeight="1" x14ac:dyDescent="0.35">
      <c r="A139" s="240" t="s">
        <v>358</v>
      </c>
      <c r="B139" s="241" t="s">
        <v>360</v>
      </c>
      <c r="C139" s="241" t="s">
        <v>155</v>
      </c>
      <c r="D139" s="266">
        <v>4216</v>
      </c>
      <c r="E139" s="267">
        <v>0</v>
      </c>
      <c r="F139" s="267">
        <v>250</v>
      </c>
      <c r="G139" s="267">
        <v>250</v>
      </c>
      <c r="H139" s="267">
        <v>1260</v>
      </c>
      <c r="I139" s="268">
        <v>450</v>
      </c>
    </row>
    <row r="140" spans="1:9" ht="20.25" customHeight="1" x14ac:dyDescent="0.35">
      <c r="A140" s="240" t="s">
        <v>361</v>
      </c>
      <c r="B140" s="241" t="s">
        <v>362</v>
      </c>
      <c r="C140" s="241" t="s">
        <v>154</v>
      </c>
      <c r="D140" s="266">
        <v>4730</v>
      </c>
      <c r="E140" s="267">
        <v>30</v>
      </c>
      <c r="F140" s="267">
        <v>185</v>
      </c>
      <c r="G140" s="267">
        <v>250</v>
      </c>
      <c r="H140" s="267">
        <v>0</v>
      </c>
      <c r="I140" s="268">
        <v>0</v>
      </c>
    </row>
    <row r="141" spans="1:9" ht="20.25" customHeight="1" x14ac:dyDescent="0.35">
      <c r="A141" s="240" t="s">
        <v>361</v>
      </c>
      <c r="B141" s="241" t="s">
        <v>363</v>
      </c>
      <c r="C141" s="241" t="s">
        <v>154</v>
      </c>
      <c r="D141" s="266">
        <v>4756</v>
      </c>
      <c r="E141" s="267">
        <v>0</v>
      </c>
      <c r="F141" s="267">
        <v>230</v>
      </c>
      <c r="G141" s="267">
        <v>492</v>
      </c>
      <c r="H141" s="267">
        <v>180</v>
      </c>
      <c r="I141" s="268">
        <v>0</v>
      </c>
    </row>
    <row r="142" spans="1:9" ht="20.25" customHeight="1" x14ac:dyDescent="0.35">
      <c r="A142" s="240" t="s">
        <v>361</v>
      </c>
      <c r="B142" s="241" t="s">
        <v>364</v>
      </c>
      <c r="C142" s="241" t="s">
        <v>154</v>
      </c>
      <c r="D142" s="266">
        <v>6840</v>
      </c>
      <c r="E142" s="267">
        <v>0</v>
      </c>
      <c r="F142" s="267">
        <v>350</v>
      </c>
      <c r="G142" s="267">
        <v>750</v>
      </c>
      <c r="H142" s="267">
        <v>0</v>
      </c>
      <c r="I142" s="268">
        <v>537</v>
      </c>
    </row>
    <row r="143" spans="1:9" ht="20.25" customHeight="1" x14ac:dyDescent="0.35">
      <c r="A143" s="240" t="s">
        <v>365</v>
      </c>
      <c r="B143" s="241" t="s">
        <v>366</v>
      </c>
      <c r="C143" s="241" t="s">
        <v>154</v>
      </c>
      <c r="D143" s="266">
        <v>1696</v>
      </c>
      <c r="E143" s="267">
        <v>0</v>
      </c>
      <c r="F143" s="267">
        <v>300</v>
      </c>
      <c r="G143" s="267">
        <v>400</v>
      </c>
      <c r="H143" s="267">
        <v>135</v>
      </c>
      <c r="I143" s="268">
        <v>350</v>
      </c>
    </row>
    <row r="144" spans="1:9" ht="20.25" customHeight="1" x14ac:dyDescent="0.35">
      <c r="A144" s="240" t="s">
        <v>365</v>
      </c>
      <c r="B144" s="241" t="s">
        <v>367</v>
      </c>
      <c r="C144" s="241" t="s">
        <v>154</v>
      </c>
      <c r="D144" s="266">
        <v>4800</v>
      </c>
      <c r="E144" s="267">
        <v>300</v>
      </c>
      <c r="F144" s="267">
        <v>325</v>
      </c>
      <c r="G144" s="267">
        <v>650</v>
      </c>
      <c r="H144" s="267">
        <v>650</v>
      </c>
      <c r="I144" s="268">
        <v>825</v>
      </c>
    </row>
    <row r="145" spans="1:9" ht="20.25" customHeight="1" x14ac:dyDescent="0.35">
      <c r="A145" s="240" t="s">
        <v>368</v>
      </c>
      <c r="B145" s="241" t="s">
        <v>369</v>
      </c>
      <c r="C145" s="241" t="s">
        <v>154</v>
      </c>
      <c r="D145" s="266">
        <v>8600</v>
      </c>
      <c r="E145" s="267">
        <v>268</v>
      </c>
      <c r="F145" s="267">
        <v>300</v>
      </c>
      <c r="G145" s="267">
        <v>700</v>
      </c>
      <c r="H145" s="267">
        <v>3730</v>
      </c>
      <c r="I145" s="268">
        <v>499</v>
      </c>
    </row>
    <row r="146" spans="1:9" ht="20.25" customHeight="1" x14ac:dyDescent="0.35">
      <c r="A146" s="240" t="s">
        <v>370</v>
      </c>
      <c r="B146" s="241" t="s">
        <v>371</v>
      </c>
      <c r="C146" s="241" t="s">
        <v>154</v>
      </c>
      <c r="D146" s="266">
        <v>8372</v>
      </c>
      <c r="E146" s="267">
        <v>0</v>
      </c>
      <c r="F146" s="267">
        <v>75</v>
      </c>
      <c r="G146" s="267">
        <v>512</v>
      </c>
      <c r="H146" s="267">
        <v>0</v>
      </c>
      <c r="I146" s="268">
        <v>0</v>
      </c>
    </row>
    <row r="147" spans="1:9" ht="20.25" customHeight="1" x14ac:dyDescent="0.35">
      <c r="A147" s="240" t="s">
        <v>370</v>
      </c>
      <c r="B147" s="241" t="s">
        <v>372</v>
      </c>
      <c r="C147" s="241" t="s">
        <v>154</v>
      </c>
      <c r="D147" s="266">
        <v>5320</v>
      </c>
      <c r="E147" s="267">
        <v>200</v>
      </c>
      <c r="F147" s="267">
        <v>200</v>
      </c>
      <c r="G147" s="267">
        <v>300</v>
      </c>
      <c r="H147" s="267">
        <v>280</v>
      </c>
      <c r="I147" s="268">
        <v>720</v>
      </c>
    </row>
    <row r="148" spans="1:9" ht="20.25" customHeight="1" x14ac:dyDescent="0.35">
      <c r="A148" s="240" t="s">
        <v>370</v>
      </c>
      <c r="B148" s="241" t="s">
        <v>373</v>
      </c>
      <c r="C148" s="241" t="s">
        <v>154</v>
      </c>
      <c r="D148" s="266">
        <v>6500</v>
      </c>
      <c r="E148" s="267">
        <v>0</v>
      </c>
      <c r="F148" s="267">
        <v>0</v>
      </c>
      <c r="G148" s="267">
        <v>0</v>
      </c>
      <c r="H148" s="267">
        <v>0</v>
      </c>
      <c r="I148" s="268">
        <v>0</v>
      </c>
    </row>
    <row r="149" spans="1:9" ht="20.25" customHeight="1" x14ac:dyDescent="0.35">
      <c r="A149" s="240" t="s">
        <v>374</v>
      </c>
      <c r="B149" s="241" t="s">
        <v>375</v>
      </c>
      <c r="C149" s="241" t="s">
        <v>154</v>
      </c>
      <c r="D149" s="266">
        <v>2268</v>
      </c>
      <c r="E149" s="267">
        <v>608</v>
      </c>
      <c r="F149" s="267">
        <v>0</v>
      </c>
      <c r="G149" s="267">
        <v>549</v>
      </c>
      <c r="H149" s="267">
        <v>0</v>
      </c>
      <c r="I149" s="268">
        <v>585</v>
      </c>
    </row>
    <row r="150" spans="1:9" ht="20.25" customHeight="1" x14ac:dyDescent="0.35">
      <c r="A150" s="240" t="s">
        <v>374</v>
      </c>
      <c r="B150" s="241" t="s">
        <v>376</v>
      </c>
      <c r="C150" s="241" t="s">
        <v>154</v>
      </c>
      <c r="D150" s="266">
        <v>540</v>
      </c>
      <c r="E150" s="267">
        <v>250</v>
      </c>
      <c r="F150" s="267">
        <v>100</v>
      </c>
      <c r="G150" s="267">
        <v>300</v>
      </c>
      <c r="H150" s="267">
        <v>535</v>
      </c>
      <c r="I150" s="268">
        <v>725</v>
      </c>
    </row>
    <row r="151" spans="1:9" ht="20.25" customHeight="1" x14ac:dyDescent="0.35">
      <c r="A151" s="240" t="s">
        <v>374</v>
      </c>
      <c r="B151" s="241" t="s">
        <v>377</v>
      </c>
      <c r="C151" s="241" t="s">
        <v>154</v>
      </c>
      <c r="D151" s="266">
        <v>2150</v>
      </c>
      <c r="E151" s="267">
        <v>100</v>
      </c>
      <c r="F151" s="267">
        <v>80</v>
      </c>
      <c r="G151" s="267">
        <v>450</v>
      </c>
      <c r="H151" s="267">
        <v>150</v>
      </c>
      <c r="I151" s="268">
        <v>0</v>
      </c>
    </row>
    <row r="152" spans="1:9" ht="20.25" customHeight="1" x14ac:dyDescent="0.35">
      <c r="A152" s="240" t="s">
        <v>374</v>
      </c>
      <c r="B152" s="241" t="s">
        <v>378</v>
      </c>
      <c r="C152" s="241" t="s">
        <v>154</v>
      </c>
      <c r="D152" s="266">
        <v>2677</v>
      </c>
      <c r="E152" s="267">
        <v>0</v>
      </c>
      <c r="F152" s="267">
        <v>70</v>
      </c>
      <c r="G152" s="267">
        <v>400</v>
      </c>
      <c r="H152" s="267">
        <v>375</v>
      </c>
      <c r="I152" s="268">
        <v>110</v>
      </c>
    </row>
    <row r="153" spans="1:9" ht="20.25" customHeight="1" x14ac:dyDescent="0.35">
      <c r="A153" s="240" t="s">
        <v>374</v>
      </c>
      <c r="B153" s="241" t="s">
        <v>379</v>
      </c>
      <c r="C153" s="241" t="s">
        <v>154</v>
      </c>
      <c r="D153" s="266">
        <v>2495</v>
      </c>
      <c r="E153" s="267">
        <v>0</v>
      </c>
      <c r="F153" s="267">
        <v>100</v>
      </c>
      <c r="G153" s="267">
        <v>500</v>
      </c>
      <c r="H153" s="267">
        <v>200</v>
      </c>
      <c r="I153" s="268">
        <v>750</v>
      </c>
    </row>
    <row r="154" spans="1:9" ht="20.25" customHeight="1" x14ac:dyDescent="0.35">
      <c r="A154" s="240" t="s">
        <v>380</v>
      </c>
      <c r="B154" s="241" t="s">
        <v>381</v>
      </c>
      <c r="C154" s="241" t="s">
        <v>154</v>
      </c>
      <c r="D154" s="266" t="s">
        <v>507</v>
      </c>
      <c r="E154" s="267" t="s">
        <v>507</v>
      </c>
      <c r="F154" s="267" t="s">
        <v>507</v>
      </c>
      <c r="G154" s="267" t="s">
        <v>507</v>
      </c>
      <c r="H154" s="267" t="s">
        <v>507</v>
      </c>
      <c r="I154" s="268" t="s">
        <v>507</v>
      </c>
    </row>
    <row r="155" spans="1:9" ht="20.25" customHeight="1" x14ac:dyDescent="0.35">
      <c r="A155" s="240" t="s">
        <v>382</v>
      </c>
      <c r="B155" s="241" t="s">
        <v>383</v>
      </c>
      <c r="C155" s="241" t="s">
        <v>154</v>
      </c>
      <c r="D155" s="266">
        <v>3080</v>
      </c>
      <c r="E155" s="267">
        <v>500</v>
      </c>
      <c r="F155" s="267">
        <v>250</v>
      </c>
      <c r="G155" s="267">
        <v>650</v>
      </c>
      <c r="H155" s="267">
        <v>0</v>
      </c>
      <c r="I155" s="268">
        <v>515</v>
      </c>
    </row>
    <row r="156" spans="1:9" ht="20.25" customHeight="1" x14ac:dyDescent="0.35">
      <c r="A156" s="240" t="s">
        <v>382</v>
      </c>
      <c r="B156" s="241" t="s">
        <v>384</v>
      </c>
      <c r="C156" s="241" t="s">
        <v>154</v>
      </c>
      <c r="D156" s="266">
        <v>3648</v>
      </c>
      <c r="E156" s="267">
        <v>30</v>
      </c>
      <c r="F156" s="267">
        <v>300</v>
      </c>
      <c r="G156" s="267">
        <v>1300</v>
      </c>
      <c r="H156" s="267">
        <v>180</v>
      </c>
      <c r="I156" s="268">
        <v>560</v>
      </c>
    </row>
    <row r="157" spans="1:9" ht="20.25" customHeight="1" x14ac:dyDescent="0.35">
      <c r="A157" s="240" t="s">
        <v>382</v>
      </c>
      <c r="B157" s="241" t="s">
        <v>385</v>
      </c>
      <c r="C157" s="241" t="s">
        <v>154</v>
      </c>
      <c r="D157" s="266">
        <v>3677</v>
      </c>
      <c r="E157" s="267">
        <v>30</v>
      </c>
      <c r="F157" s="267">
        <v>250</v>
      </c>
      <c r="G157" s="267">
        <v>700</v>
      </c>
      <c r="H157" s="267">
        <v>0</v>
      </c>
      <c r="I157" s="268">
        <v>1452</v>
      </c>
    </row>
    <row r="158" spans="1:9" ht="20.25" customHeight="1" x14ac:dyDescent="0.35">
      <c r="A158" s="240" t="s">
        <v>382</v>
      </c>
      <c r="B158" s="241" t="s">
        <v>386</v>
      </c>
      <c r="C158" s="241" t="s">
        <v>154</v>
      </c>
      <c r="D158" s="266">
        <v>3139</v>
      </c>
      <c r="E158" s="267">
        <v>600</v>
      </c>
      <c r="F158" s="267">
        <v>450</v>
      </c>
      <c r="G158" s="267">
        <v>820</v>
      </c>
      <c r="H158" s="267">
        <v>120</v>
      </c>
      <c r="I158" s="268">
        <v>750</v>
      </c>
    </row>
    <row r="159" spans="1:9" ht="20.25" customHeight="1" x14ac:dyDescent="0.35">
      <c r="A159" s="240" t="s">
        <v>382</v>
      </c>
      <c r="B159" s="241" t="s">
        <v>387</v>
      </c>
      <c r="C159" s="241" t="s">
        <v>154</v>
      </c>
      <c r="D159" s="266">
        <v>2736</v>
      </c>
      <c r="E159" s="267">
        <v>350</v>
      </c>
      <c r="F159" s="267">
        <v>300</v>
      </c>
      <c r="G159" s="267">
        <v>661</v>
      </c>
      <c r="H159" s="267">
        <v>567</v>
      </c>
      <c r="I159" s="268">
        <v>2355</v>
      </c>
    </row>
    <row r="160" spans="1:9" ht="20.25" customHeight="1" x14ac:dyDescent="0.35">
      <c r="A160" s="240" t="s">
        <v>382</v>
      </c>
      <c r="B160" s="241" t="s">
        <v>388</v>
      </c>
      <c r="C160" s="241" t="s">
        <v>154</v>
      </c>
      <c r="D160" s="266">
        <v>3227</v>
      </c>
      <c r="E160" s="267">
        <v>375</v>
      </c>
      <c r="F160" s="267">
        <v>350</v>
      </c>
      <c r="G160" s="267">
        <v>375</v>
      </c>
      <c r="H160" s="267">
        <v>0</v>
      </c>
      <c r="I160" s="268">
        <v>3408</v>
      </c>
    </row>
    <row r="161" spans="1:9" ht="20.25" customHeight="1" x14ac:dyDescent="0.35">
      <c r="A161" s="240" t="s">
        <v>382</v>
      </c>
      <c r="B161" s="241" t="s">
        <v>389</v>
      </c>
      <c r="C161" s="241" t="s">
        <v>154</v>
      </c>
      <c r="D161" s="266">
        <v>3192</v>
      </c>
      <c r="E161" s="267">
        <v>135</v>
      </c>
      <c r="F161" s="267">
        <v>400</v>
      </c>
      <c r="G161" s="267">
        <v>800</v>
      </c>
      <c r="H161" s="267">
        <v>120</v>
      </c>
      <c r="I161" s="268">
        <v>0</v>
      </c>
    </row>
    <row r="162" spans="1:9" ht="20.25" customHeight="1" x14ac:dyDescent="0.35">
      <c r="A162" s="240" t="s">
        <v>382</v>
      </c>
      <c r="B162" s="241" t="s">
        <v>390</v>
      </c>
      <c r="C162" s="241" t="s">
        <v>154</v>
      </c>
      <c r="D162" s="266">
        <v>3664</v>
      </c>
      <c r="E162" s="267">
        <v>0</v>
      </c>
      <c r="F162" s="267">
        <v>400</v>
      </c>
      <c r="G162" s="267">
        <v>1650</v>
      </c>
      <c r="H162" s="267">
        <v>0</v>
      </c>
      <c r="I162" s="268">
        <v>825</v>
      </c>
    </row>
    <row r="163" spans="1:9" ht="20.25" customHeight="1" x14ac:dyDescent="0.35">
      <c r="A163" s="240" t="s">
        <v>382</v>
      </c>
      <c r="B163" s="241" t="s">
        <v>391</v>
      </c>
      <c r="C163" s="241" t="s">
        <v>154</v>
      </c>
      <c r="D163" s="266">
        <v>3572</v>
      </c>
      <c r="E163" s="267">
        <v>160</v>
      </c>
      <c r="F163" s="267">
        <v>300</v>
      </c>
      <c r="G163" s="267">
        <v>2000</v>
      </c>
      <c r="H163" s="267">
        <v>250</v>
      </c>
      <c r="I163" s="268">
        <v>0</v>
      </c>
    </row>
    <row r="164" spans="1:9" ht="20.25" customHeight="1" x14ac:dyDescent="0.35">
      <c r="A164" s="240" t="s">
        <v>382</v>
      </c>
      <c r="B164" s="241" t="s">
        <v>392</v>
      </c>
      <c r="C164" s="241" t="s">
        <v>154</v>
      </c>
      <c r="D164" s="266">
        <v>3019</v>
      </c>
      <c r="E164" s="267">
        <v>450</v>
      </c>
      <c r="F164" s="267">
        <v>265</v>
      </c>
      <c r="G164" s="267">
        <v>450</v>
      </c>
      <c r="H164" s="267">
        <v>0</v>
      </c>
      <c r="I164" s="268">
        <v>100</v>
      </c>
    </row>
    <row r="165" spans="1:9" ht="20.25" customHeight="1" x14ac:dyDescent="0.35">
      <c r="A165" s="240" t="s">
        <v>382</v>
      </c>
      <c r="B165" s="241" t="s">
        <v>393</v>
      </c>
      <c r="C165" s="241" t="s">
        <v>156</v>
      </c>
      <c r="D165" s="266">
        <v>16580</v>
      </c>
      <c r="E165" s="267">
        <v>0</v>
      </c>
      <c r="F165" s="267">
        <v>0</v>
      </c>
      <c r="G165" s="267">
        <v>0</v>
      </c>
      <c r="H165" s="267">
        <v>0</v>
      </c>
      <c r="I165" s="268">
        <v>0</v>
      </c>
    </row>
    <row r="166" spans="1:9" ht="20.25" customHeight="1" x14ac:dyDescent="0.35">
      <c r="A166" s="240" t="s">
        <v>382</v>
      </c>
      <c r="B166" s="241" t="s">
        <v>394</v>
      </c>
      <c r="C166" s="241" t="s">
        <v>154</v>
      </c>
      <c r="D166" s="266">
        <v>3200</v>
      </c>
      <c r="E166" s="267">
        <v>850</v>
      </c>
      <c r="F166" s="267">
        <v>350</v>
      </c>
      <c r="G166" s="267">
        <v>750</v>
      </c>
      <c r="H166" s="267">
        <v>140</v>
      </c>
      <c r="I166" s="268">
        <v>750</v>
      </c>
    </row>
    <row r="167" spans="1:9" ht="20.25" customHeight="1" x14ac:dyDescent="0.35">
      <c r="A167" s="240" t="s">
        <v>382</v>
      </c>
      <c r="B167" s="241" t="s">
        <v>395</v>
      </c>
      <c r="C167" s="241" t="s">
        <v>154</v>
      </c>
      <c r="D167" s="266">
        <v>3192</v>
      </c>
      <c r="E167" s="267">
        <v>0</v>
      </c>
      <c r="F167" s="267">
        <v>250</v>
      </c>
      <c r="G167" s="267">
        <v>700</v>
      </c>
      <c r="H167" s="267">
        <v>64</v>
      </c>
      <c r="I167" s="268">
        <v>636</v>
      </c>
    </row>
    <row r="168" spans="1:9" ht="20.25" customHeight="1" x14ac:dyDescent="0.35">
      <c r="A168" s="240" t="s">
        <v>382</v>
      </c>
      <c r="B168" s="241" t="s">
        <v>396</v>
      </c>
      <c r="C168" s="241" t="s">
        <v>154</v>
      </c>
      <c r="D168" s="266">
        <v>2812</v>
      </c>
      <c r="E168" s="267">
        <v>0</v>
      </c>
      <c r="F168" s="267">
        <v>0</v>
      </c>
      <c r="G168" s="267">
        <v>770</v>
      </c>
      <c r="H168" s="267">
        <v>120</v>
      </c>
      <c r="I168" s="268">
        <v>1467</v>
      </c>
    </row>
    <row r="169" spans="1:9" ht="20.25" customHeight="1" x14ac:dyDescent="0.35">
      <c r="A169" s="240" t="s">
        <v>382</v>
      </c>
      <c r="B169" s="241" t="s">
        <v>397</v>
      </c>
      <c r="C169" s="241" t="s">
        <v>154</v>
      </c>
      <c r="D169" s="266">
        <v>3648</v>
      </c>
      <c r="E169" s="267">
        <v>800</v>
      </c>
      <c r="F169" s="267">
        <v>650</v>
      </c>
      <c r="G169" s="267">
        <v>1000</v>
      </c>
      <c r="H169" s="267">
        <v>0</v>
      </c>
      <c r="I169" s="268">
        <v>1745</v>
      </c>
    </row>
    <row r="170" spans="1:9" ht="20.25" customHeight="1" x14ac:dyDescent="0.35">
      <c r="A170" s="240" t="s">
        <v>382</v>
      </c>
      <c r="B170" s="241" t="s">
        <v>398</v>
      </c>
      <c r="C170" s="241" t="s">
        <v>154</v>
      </c>
      <c r="D170" s="266">
        <v>3234</v>
      </c>
      <c r="E170" s="267">
        <v>54</v>
      </c>
      <c r="F170" s="267">
        <v>300</v>
      </c>
      <c r="G170" s="267">
        <v>850</v>
      </c>
      <c r="H170" s="267">
        <v>143</v>
      </c>
      <c r="I170" s="268">
        <v>600</v>
      </c>
    </row>
    <row r="171" spans="1:9" ht="20.25" customHeight="1" x14ac:dyDescent="0.35">
      <c r="A171" s="240" t="s">
        <v>382</v>
      </c>
      <c r="B171" s="241" t="s">
        <v>399</v>
      </c>
      <c r="C171" s="241" t="s">
        <v>154</v>
      </c>
      <c r="D171" s="266">
        <v>3648</v>
      </c>
      <c r="E171" s="267">
        <v>0</v>
      </c>
      <c r="F171" s="267">
        <v>300</v>
      </c>
      <c r="G171" s="267">
        <v>350</v>
      </c>
      <c r="H171" s="267">
        <v>0</v>
      </c>
      <c r="I171" s="268">
        <v>0</v>
      </c>
    </row>
    <row r="172" spans="1:9" ht="20.25" customHeight="1" x14ac:dyDescent="0.35">
      <c r="A172" s="240" t="s">
        <v>382</v>
      </c>
      <c r="B172" s="241" t="s">
        <v>400</v>
      </c>
      <c r="C172" s="241" t="s">
        <v>154</v>
      </c>
      <c r="D172" s="266">
        <v>3572</v>
      </c>
      <c r="E172" s="267">
        <v>0</v>
      </c>
      <c r="F172" s="267">
        <v>291</v>
      </c>
      <c r="G172" s="267">
        <v>525</v>
      </c>
      <c r="H172" s="267">
        <v>0</v>
      </c>
      <c r="I172" s="268">
        <v>645</v>
      </c>
    </row>
    <row r="173" spans="1:9" ht="20.25" customHeight="1" x14ac:dyDescent="0.35">
      <c r="A173" s="240" t="s">
        <v>401</v>
      </c>
      <c r="B173" s="241" t="s">
        <v>402</v>
      </c>
      <c r="C173" s="241" t="s">
        <v>154</v>
      </c>
      <c r="D173" s="266">
        <v>8428</v>
      </c>
      <c r="E173" s="267">
        <v>750</v>
      </c>
      <c r="F173" s="267">
        <v>275</v>
      </c>
      <c r="G173" s="267">
        <v>1100</v>
      </c>
      <c r="H173" s="267">
        <v>0</v>
      </c>
      <c r="I173" s="268">
        <v>2336</v>
      </c>
    </row>
    <row r="174" spans="1:9" ht="20.25" customHeight="1" x14ac:dyDescent="0.35">
      <c r="A174" s="240" t="s">
        <v>403</v>
      </c>
      <c r="B174" s="241" t="s">
        <v>404</v>
      </c>
      <c r="C174" s="241" t="s">
        <v>154</v>
      </c>
      <c r="D174" s="266">
        <v>6500</v>
      </c>
      <c r="E174" s="267">
        <v>1484</v>
      </c>
      <c r="F174" s="267">
        <v>100</v>
      </c>
      <c r="G174" s="267">
        <v>250</v>
      </c>
      <c r="H174" s="267">
        <v>250</v>
      </c>
      <c r="I174" s="268">
        <v>1484</v>
      </c>
    </row>
    <row r="175" spans="1:9" ht="20.25" customHeight="1" x14ac:dyDescent="0.35">
      <c r="A175" s="240" t="s">
        <v>403</v>
      </c>
      <c r="B175" s="241" t="s">
        <v>405</v>
      </c>
      <c r="C175" s="241" t="s">
        <v>154</v>
      </c>
      <c r="D175" s="266">
        <v>4454</v>
      </c>
      <c r="E175" s="267">
        <v>210</v>
      </c>
      <c r="F175" s="267">
        <v>162</v>
      </c>
      <c r="G175" s="267">
        <v>676</v>
      </c>
      <c r="H175" s="267">
        <v>120</v>
      </c>
      <c r="I175" s="268">
        <v>5760</v>
      </c>
    </row>
    <row r="176" spans="1:9" ht="20.25" customHeight="1" x14ac:dyDescent="0.35">
      <c r="A176" s="240" t="s">
        <v>406</v>
      </c>
      <c r="B176" s="241" t="s">
        <v>407</v>
      </c>
      <c r="C176" s="241" t="s">
        <v>154</v>
      </c>
      <c r="D176" s="266">
        <v>2700</v>
      </c>
      <c r="E176" s="267">
        <v>225</v>
      </c>
      <c r="F176" s="267">
        <v>225</v>
      </c>
      <c r="G176" s="267">
        <v>0</v>
      </c>
      <c r="H176" s="267">
        <v>0</v>
      </c>
      <c r="I176" s="268">
        <v>950</v>
      </c>
    </row>
    <row r="177" spans="1:9" ht="20.25" customHeight="1" x14ac:dyDescent="0.35">
      <c r="A177" s="240" t="s">
        <v>406</v>
      </c>
      <c r="B177" s="241" t="s">
        <v>408</v>
      </c>
      <c r="C177" s="241" t="s">
        <v>154</v>
      </c>
      <c r="D177" s="266">
        <v>5988</v>
      </c>
      <c r="E177" s="267">
        <v>170</v>
      </c>
      <c r="F177" s="267">
        <v>300</v>
      </c>
      <c r="G177" s="267">
        <v>910</v>
      </c>
      <c r="H177" s="267">
        <v>50</v>
      </c>
      <c r="I177" s="268">
        <v>0</v>
      </c>
    </row>
    <row r="178" spans="1:9" ht="20.25" customHeight="1" x14ac:dyDescent="0.35">
      <c r="A178" s="240" t="s">
        <v>406</v>
      </c>
      <c r="B178" s="241" t="s">
        <v>409</v>
      </c>
      <c r="C178" s="241" t="s">
        <v>154</v>
      </c>
      <c r="D178" s="266">
        <v>4160</v>
      </c>
      <c r="E178" s="267">
        <v>67</v>
      </c>
      <c r="F178" s="267">
        <v>250</v>
      </c>
      <c r="G178" s="267">
        <v>238</v>
      </c>
      <c r="H178" s="267">
        <v>0</v>
      </c>
      <c r="I178" s="268">
        <v>0</v>
      </c>
    </row>
    <row r="179" spans="1:9" ht="20.25" customHeight="1" x14ac:dyDescent="0.35">
      <c r="A179" s="240" t="s">
        <v>406</v>
      </c>
      <c r="B179" s="241" t="s">
        <v>410</v>
      </c>
      <c r="C179" s="241" t="s">
        <v>154</v>
      </c>
      <c r="D179" s="266">
        <v>2625</v>
      </c>
      <c r="E179" s="267">
        <v>285</v>
      </c>
      <c r="F179" s="267">
        <v>300</v>
      </c>
      <c r="G179" s="267">
        <v>185</v>
      </c>
      <c r="H179" s="267">
        <v>41</v>
      </c>
      <c r="I179" s="268">
        <v>860</v>
      </c>
    </row>
    <row r="180" spans="1:9" ht="20.25" customHeight="1" x14ac:dyDescent="0.35">
      <c r="A180" s="240" t="s">
        <v>411</v>
      </c>
      <c r="B180" s="241" t="s">
        <v>412</v>
      </c>
      <c r="C180" s="241" t="s">
        <v>154</v>
      </c>
      <c r="D180" s="266">
        <v>8228</v>
      </c>
      <c r="E180" s="267">
        <v>225</v>
      </c>
      <c r="F180" s="267">
        <v>65</v>
      </c>
      <c r="G180" s="267">
        <v>450</v>
      </c>
      <c r="H180" s="267">
        <v>501</v>
      </c>
      <c r="I180" s="268">
        <v>860</v>
      </c>
    </row>
    <row r="181" spans="1:9" ht="20.25" customHeight="1" x14ac:dyDescent="0.35">
      <c r="A181" s="240" t="s">
        <v>411</v>
      </c>
      <c r="B181" s="241" t="s">
        <v>413</v>
      </c>
      <c r="C181" s="241" t="s">
        <v>154</v>
      </c>
      <c r="D181" s="266">
        <v>6570</v>
      </c>
      <c r="E181" s="267">
        <v>0</v>
      </c>
      <c r="F181" s="267">
        <v>350</v>
      </c>
      <c r="G181" s="267">
        <v>850</v>
      </c>
      <c r="H181" s="267">
        <v>1500</v>
      </c>
      <c r="I181" s="268">
        <v>1330</v>
      </c>
    </row>
    <row r="182" spans="1:9" ht="20.25" customHeight="1" x14ac:dyDescent="0.35">
      <c r="A182" s="240" t="s">
        <v>411</v>
      </c>
      <c r="B182" s="241" t="s">
        <v>414</v>
      </c>
      <c r="C182" s="241" t="s">
        <v>154</v>
      </c>
      <c r="D182" s="266">
        <v>7469</v>
      </c>
      <c r="E182" s="267">
        <v>1900</v>
      </c>
      <c r="F182" s="267">
        <v>400</v>
      </c>
      <c r="G182" s="267">
        <v>600</v>
      </c>
      <c r="H182" s="267">
        <v>1521</v>
      </c>
      <c r="I182" s="268">
        <v>3750</v>
      </c>
    </row>
    <row r="183" spans="1:9" ht="20.25" customHeight="1" x14ac:dyDescent="0.35">
      <c r="A183" s="240" t="s">
        <v>411</v>
      </c>
      <c r="B183" s="241" t="s">
        <v>415</v>
      </c>
      <c r="C183" s="241" t="s">
        <v>154</v>
      </c>
      <c r="D183" s="266">
        <v>9431</v>
      </c>
      <c r="E183" s="267">
        <v>439</v>
      </c>
      <c r="F183" s="267">
        <v>250</v>
      </c>
      <c r="G183" s="267">
        <v>550</v>
      </c>
      <c r="H183" s="267">
        <v>750</v>
      </c>
      <c r="I183" s="268">
        <v>960</v>
      </c>
    </row>
    <row r="184" spans="1:9" ht="20.25" customHeight="1" x14ac:dyDescent="0.35">
      <c r="A184" s="240" t="s">
        <v>411</v>
      </c>
      <c r="B184" s="241" t="s">
        <v>416</v>
      </c>
      <c r="C184" s="241" t="s">
        <v>154</v>
      </c>
      <c r="D184" s="266">
        <v>5412</v>
      </c>
      <c r="E184" s="267">
        <v>550</v>
      </c>
      <c r="F184" s="267">
        <v>200</v>
      </c>
      <c r="G184" s="267">
        <v>360</v>
      </c>
      <c r="H184" s="267">
        <v>240</v>
      </c>
      <c r="I184" s="268">
        <v>2146</v>
      </c>
    </row>
    <row r="185" spans="1:9" ht="20.25" customHeight="1" x14ac:dyDescent="0.35">
      <c r="A185" s="240" t="s">
        <v>411</v>
      </c>
      <c r="B185" s="241" t="s">
        <v>417</v>
      </c>
      <c r="C185" s="241" t="s">
        <v>154</v>
      </c>
      <c r="D185" s="266">
        <v>6676</v>
      </c>
      <c r="E185" s="267">
        <v>100</v>
      </c>
      <c r="F185" s="267">
        <v>150</v>
      </c>
      <c r="G185" s="267">
        <v>580</v>
      </c>
      <c r="H185" s="267">
        <v>1431</v>
      </c>
      <c r="I185" s="268">
        <v>875</v>
      </c>
    </row>
    <row r="186" spans="1:9" ht="20.25" customHeight="1" x14ac:dyDescent="0.35">
      <c r="A186" s="240" t="s">
        <v>418</v>
      </c>
      <c r="B186" s="241" t="s">
        <v>419</v>
      </c>
      <c r="C186" s="241" t="s">
        <v>155</v>
      </c>
      <c r="D186" s="266">
        <v>27840</v>
      </c>
      <c r="E186" s="267">
        <v>0</v>
      </c>
      <c r="F186" s="267">
        <v>75</v>
      </c>
      <c r="G186" s="267">
        <v>754</v>
      </c>
      <c r="H186" s="267">
        <v>0</v>
      </c>
      <c r="I186" s="268">
        <v>670</v>
      </c>
    </row>
    <row r="187" spans="1:9" ht="20.25" customHeight="1" x14ac:dyDescent="0.35">
      <c r="A187" s="240" t="s">
        <v>418</v>
      </c>
      <c r="B187" s="241" t="s">
        <v>420</v>
      </c>
      <c r="C187" s="241" t="s">
        <v>154</v>
      </c>
      <c r="D187" s="266">
        <v>7459</v>
      </c>
      <c r="E187" s="267">
        <v>150</v>
      </c>
      <c r="F187" s="267">
        <v>150</v>
      </c>
      <c r="G187" s="267">
        <v>600</v>
      </c>
      <c r="H187" s="267">
        <v>900</v>
      </c>
      <c r="I187" s="268">
        <v>900</v>
      </c>
    </row>
    <row r="188" spans="1:9" ht="20.25" customHeight="1" x14ac:dyDescent="0.35">
      <c r="A188" s="240" t="s">
        <v>418</v>
      </c>
      <c r="B188" s="241" t="s">
        <v>421</v>
      </c>
      <c r="C188" s="241" t="s">
        <v>155</v>
      </c>
      <c r="D188" s="266">
        <v>18614</v>
      </c>
      <c r="E188" s="267">
        <v>100</v>
      </c>
      <c r="F188" s="267">
        <v>125</v>
      </c>
      <c r="G188" s="267">
        <v>300</v>
      </c>
      <c r="H188" s="267">
        <v>250</v>
      </c>
      <c r="I188" s="268">
        <v>2380</v>
      </c>
    </row>
    <row r="189" spans="1:9" ht="20.25" customHeight="1" x14ac:dyDescent="0.35">
      <c r="A189" s="240" t="s">
        <v>418</v>
      </c>
      <c r="B189" s="241" t="s">
        <v>422</v>
      </c>
      <c r="C189" s="241" t="s">
        <v>154</v>
      </c>
      <c r="D189" s="266">
        <v>5586</v>
      </c>
      <c r="E189" s="267">
        <v>143</v>
      </c>
      <c r="F189" s="267">
        <v>170</v>
      </c>
      <c r="G189" s="267">
        <v>1399</v>
      </c>
      <c r="H189" s="267">
        <v>350</v>
      </c>
      <c r="I189" s="268">
        <v>1543</v>
      </c>
    </row>
    <row r="190" spans="1:9" ht="20.25" customHeight="1" x14ac:dyDescent="0.35">
      <c r="A190" s="240" t="s">
        <v>423</v>
      </c>
      <c r="B190" s="241" t="s">
        <v>424</v>
      </c>
      <c r="C190" s="241" t="s">
        <v>154</v>
      </c>
      <c r="D190" s="266">
        <v>6380</v>
      </c>
      <c r="E190" s="267">
        <v>445</v>
      </c>
      <c r="F190" s="267">
        <v>450</v>
      </c>
      <c r="G190" s="267">
        <v>602</v>
      </c>
      <c r="H190" s="267">
        <v>300</v>
      </c>
      <c r="I190" s="268">
        <v>340</v>
      </c>
    </row>
    <row r="191" spans="1:9" ht="20.25" customHeight="1" x14ac:dyDescent="0.35">
      <c r="A191" s="240" t="s">
        <v>425</v>
      </c>
      <c r="B191" s="241" t="s">
        <v>426</v>
      </c>
      <c r="C191" s="241" t="s">
        <v>154</v>
      </c>
      <c r="D191" s="266">
        <v>4514</v>
      </c>
      <c r="E191" s="267">
        <v>531</v>
      </c>
      <c r="F191" s="267">
        <v>200</v>
      </c>
      <c r="G191" s="267">
        <v>1130</v>
      </c>
      <c r="H191" s="267">
        <v>80</v>
      </c>
      <c r="I191" s="268">
        <v>485</v>
      </c>
    </row>
    <row r="192" spans="1:9" ht="20.25" customHeight="1" x14ac:dyDescent="0.35">
      <c r="A192" s="240" t="s">
        <v>427</v>
      </c>
      <c r="B192" s="241" t="s">
        <v>428</v>
      </c>
      <c r="C192" s="241" t="s">
        <v>154</v>
      </c>
      <c r="D192" s="266">
        <v>3500</v>
      </c>
      <c r="E192" s="267">
        <v>100</v>
      </c>
      <c r="F192" s="267">
        <v>100</v>
      </c>
      <c r="G192" s="267">
        <v>600</v>
      </c>
      <c r="H192" s="267">
        <v>350</v>
      </c>
      <c r="I192" s="268">
        <v>750</v>
      </c>
    </row>
    <row r="193" spans="1:9" ht="20.25" customHeight="1" x14ac:dyDescent="0.35">
      <c r="A193" s="240" t="s">
        <v>427</v>
      </c>
      <c r="B193" s="241" t="s">
        <v>429</v>
      </c>
      <c r="C193" s="241" t="s">
        <v>154</v>
      </c>
      <c r="D193" s="266">
        <v>8098</v>
      </c>
      <c r="E193" s="267">
        <v>100</v>
      </c>
      <c r="F193" s="267">
        <v>250</v>
      </c>
      <c r="G193" s="267">
        <v>950</v>
      </c>
      <c r="H193" s="267">
        <v>150</v>
      </c>
      <c r="I193" s="268">
        <v>635</v>
      </c>
    </row>
    <row r="194" spans="1:9" ht="20.25" customHeight="1" x14ac:dyDescent="0.35">
      <c r="A194" s="240" t="s">
        <v>427</v>
      </c>
      <c r="B194" s="241" t="s">
        <v>430</v>
      </c>
      <c r="C194" s="241" t="s">
        <v>154</v>
      </c>
      <c r="D194" s="266">
        <v>10947</v>
      </c>
      <c r="E194" s="267">
        <v>1200</v>
      </c>
      <c r="F194" s="267">
        <v>300</v>
      </c>
      <c r="G194" s="267">
        <v>500</v>
      </c>
      <c r="H194" s="267">
        <v>408</v>
      </c>
      <c r="I194" s="268">
        <v>1218</v>
      </c>
    </row>
    <row r="195" spans="1:9" ht="20.25" customHeight="1" x14ac:dyDescent="0.35">
      <c r="A195" s="240" t="s">
        <v>427</v>
      </c>
      <c r="B195" s="241" t="s">
        <v>431</v>
      </c>
      <c r="C195" s="241" t="s">
        <v>154</v>
      </c>
      <c r="D195" s="266">
        <v>5328</v>
      </c>
      <c r="E195" s="267">
        <v>100</v>
      </c>
      <c r="F195" s="267">
        <v>250</v>
      </c>
      <c r="G195" s="267">
        <v>900</v>
      </c>
      <c r="H195" s="267">
        <v>245</v>
      </c>
      <c r="I195" s="268">
        <v>1270</v>
      </c>
    </row>
    <row r="196" spans="1:9" ht="20.25" customHeight="1" x14ac:dyDescent="0.35">
      <c r="A196" s="240" t="s">
        <v>427</v>
      </c>
      <c r="B196" s="241" t="s">
        <v>432</v>
      </c>
      <c r="C196" s="241" t="s">
        <v>154</v>
      </c>
      <c r="D196" s="266">
        <v>7848</v>
      </c>
      <c r="E196" s="267">
        <v>940</v>
      </c>
      <c r="F196" s="267">
        <v>260</v>
      </c>
      <c r="G196" s="267">
        <v>600</v>
      </c>
      <c r="H196" s="267">
        <v>0</v>
      </c>
      <c r="I196" s="268">
        <v>835</v>
      </c>
    </row>
    <row r="197" spans="1:9" ht="20.25" customHeight="1" x14ac:dyDescent="0.35">
      <c r="A197" s="240" t="s">
        <v>427</v>
      </c>
      <c r="B197" s="241" t="s">
        <v>433</v>
      </c>
      <c r="C197" s="241" t="s">
        <v>154</v>
      </c>
      <c r="D197" s="266">
        <v>9900</v>
      </c>
      <c r="E197" s="267">
        <v>450</v>
      </c>
      <c r="F197" s="267">
        <v>300</v>
      </c>
      <c r="G197" s="267">
        <v>550</v>
      </c>
      <c r="H197" s="267">
        <v>210</v>
      </c>
      <c r="I197" s="268">
        <v>900</v>
      </c>
    </row>
    <row r="198" spans="1:9" ht="20.25" customHeight="1" x14ac:dyDescent="0.35">
      <c r="A198" s="240" t="s">
        <v>427</v>
      </c>
      <c r="B198" s="241" t="s">
        <v>434</v>
      </c>
      <c r="C198" s="241" t="s">
        <v>154</v>
      </c>
      <c r="D198" s="266">
        <v>9267</v>
      </c>
      <c r="E198" s="267">
        <v>255</v>
      </c>
      <c r="F198" s="267">
        <v>262</v>
      </c>
      <c r="G198" s="267">
        <v>1327</v>
      </c>
      <c r="H198" s="267">
        <v>300</v>
      </c>
      <c r="I198" s="268">
        <v>973</v>
      </c>
    </row>
    <row r="199" spans="1:9" ht="20.25" customHeight="1" x14ac:dyDescent="0.35">
      <c r="A199" s="240" t="s">
        <v>427</v>
      </c>
      <c r="B199" s="241" t="s">
        <v>435</v>
      </c>
      <c r="C199" s="241" t="s">
        <v>154</v>
      </c>
      <c r="D199" s="266">
        <v>8542</v>
      </c>
      <c r="E199" s="267">
        <v>300</v>
      </c>
      <c r="F199" s="267">
        <v>200</v>
      </c>
      <c r="G199" s="267">
        <v>1000</v>
      </c>
      <c r="H199" s="267">
        <v>60</v>
      </c>
      <c r="I199" s="268">
        <v>840</v>
      </c>
    </row>
    <row r="200" spans="1:9" ht="20.25" customHeight="1" x14ac:dyDescent="0.35">
      <c r="A200" s="240" t="s">
        <v>427</v>
      </c>
      <c r="B200" s="241" t="s">
        <v>436</v>
      </c>
      <c r="C200" s="241" t="s">
        <v>154</v>
      </c>
      <c r="D200" s="266" t="s">
        <v>507</v>
      </c>
      <c r="E200" s="267" t="s">
        <v>507</v>
      </c>
      <c r="F200" s="267" t="s">
        <v>507</v>
      </c>
      <c r="G200" s="267" t="s">
        <v>507</v>
      </c>
      <c r="H200" s="267" t="s">
        <v>507</v>
      </c>
      <c r="I200" s="268" t="s">
        <v>507</v>
      </c>
    </row>
    <row r="201" spans="1:9" ht="20.25" customHeight="1" x14ac:dyDescent="0.35">
      <c r="A201" s="240" t="s">
        <v>437</v>
      </c>
      <c r="B201" s="241" t="s">
        <v>438</v>
      </c>
      <c r="C201" s="241" t="s">
        <v>154</v>
      </c>
      <c r="D201" s="266">
        <v>5518</v>
      </c>
      <c r="E201" s="267">
        <v>350</v>
      </c>
      <c r="F201" s="267">
        <v>205</v>
      </c>
      <c r="G201" s="267">
        <v>693</v>
      </c>
      <c r="H201" s="267">
        <v>1824</v>
      </c>
      <c r="I201" s="268">
        <v>2562</v>
      </c>
    </row>
    <row r="202" spans="1:9" ht="20.25" customHeight="1" x14ac:dyDescent="0.35">
      <c r="A202" s="240" t="s">
        <v>437</v>
      </c>
      <c r="B202" s="241" t="s">
        <v>439</v>
      </c>
      <c r="C202" s="241" t="s">
        <v>154</v>
      </c>
      <c r="D202" s="266">
        <v>12870</v>
      </c>
      <c r="E202" s="267">
        <v>1050</v>
      </c>
      <c r="F202" s="267">
        <v>100</v>
      </c>
      <c r="G202" s="267">
        <v>1240</v>
      </c>
      <c r="H202" s="267">
        <v>2950</v>
      </c>
      <c r="I202" s="268">
        <v>1995</v>
      </c>
    </row>
    <row r="203" spans="1:9" ht="20.25" customHeight="1" x14ac:dyDescent="0.35">
      <c r="A203" s="240" t="s">
        <v>440</v>
      </c>
      <c r="B203" s="241" t="s">
        <v>441</v>
      </c>
      <c r="C203" s="241" t="s">
        <v>154</v>
      </c>
      <c r="D203" s="266">
        <v>9875</v>
      </c>
      <c r="E203" s="267">
        <v>300</v>
      </c>
      <c r="F203" s="267">
        <v>200</v>
      </c>
      <c r="G203" s="267">
        <v>700</v>
      </c>
      <c r="H203" s="267">
        <v>1050</v>
      </c>
      <c r="I203" s="268">
        <v>272</v>
      </c>
    </row>
    <row r="204" spans="1:9" ht="20.25" customHeight="1" x14ac:dyDescent="0.35">
      <c r="A204" s="240" t="s">
        <v>440</v>
      </c>
      <c r="B204" s="241" t="s">
        <v>442</v>
      </c>
      <c r="C204" s="241" t="s">
        <v>154</v>
      </c>
      <c r="D204" s="266">
        <v>7203</v>
      </c>
      <c r="E204" s="267">
        <v>50</v>
      </c>
      <c r="F204" s="267">
        <v>230</v>
      </c>
      <c r="G204" s="267">
        <v>720</v>
      </c>
      <c r="H204" s="267">
        <v>425</v>
      </c>
      <c r="I204" s="268">
        <v>0</v>
      </c>
    </row>
    <row r="205" spans="1:9" ht="20.25" customHeight="1" x14ac:dyDescent="0.35">
      <c r="A205" s="240" t="s">
        <v>440</v>
      </c>
      <c r="B205" s="241" t="s">
        <v>443</v>
      </c>
      <c r="C205" s="241" t="s">
        <v>156</v>
      </c>
      <c r="D205" s="266">
        <v>18135</v>
      </c>
      <c r="E205" s="267">
        <v>0</v>
      </c>
      <c r="F205" s="267">
        <v>0</v>
      </c>
      <c r="G205" s="267">
        <v>380</v>
      </c>
      <c r="H205" s="267">
        <v>450</v>
      </c>
      <c r="I205" s="268">
        <v>0</v>
      </c>
    </row>
    <row r="206" spans="1:9" ht="20.25" customHeight="1" x14ac:dyDescent="0.35">
      <c r="A206" s="240" t="s">
        <v>440</v>
      </c>
      <c r="B206" s="241" t="s">
        <v>444</v>
      </c>
      <c r="C206" s="241" t="s">
        <v>154</v>
      </c>
      <c r="D206" s="266">
        <v>3759</v>
      </c>
      <c r="E206" s="267">
        <v>230</v>
      </c>
      <c r="F206" s="267">
        <v>326</v>
      </c>
      <c r="G206" s="267">
        <v>735</v>
      </c>
      <c r="H206" s="267">
        <v>0</v>
      </c>
      <c r="I206" s="268">
        <v>1067</v>
      </c>
    </row>
    <row r="207" spans="1:9" ht="20.25" customHeight="1" x14ac:dyDescent="0.35">
      <c r="A207" s="240" t="s">
        <v>440</v>
      </c>
      <c r="B207" s="241" t="s">
        <v>445</v>
      </c>
      <c r="C207" s="241" t="s">
        <v>154</v>
      </c>
      <c r="D207" s="266">
        <v>3690</v>
      </c>
      <c r="E207" s="267">
        <v>0</v>
      </c>
      <c r="F207" s="267">
        <v>350</v>
      </c>
      <c r="G207" s="267">
        <v>426</v>
      </c>
      <c r="H207" s="267">
        <v>0</v>
      </c>
      <c r="I207" s="268">
        <v>1633</v>
      </c>
    </row>
    <row r="208" spans="1:9" ht="20.25" customHeight="1" x14ac:dyDescent="0.35">
      <c r="A208" s="240" t="s">
        <v>440</v>
      </c>
      <c r="B208" s="241" t="s">
        <v>446</v>
      </c>
      <c r="C208" s="241" t="s">
        <v>154</v>
      </c>
      <c r="D208" s="266">
        <v>7483</v>
      </c>
      <c r="E208" s="267">
        <v>200</v>
      </c>
      <c r="F208" s="267">
        <v>200</v>
      </c>
      <c r="G208" s="267">
        <v>500</v>
      </c>
      <c r="H208" s="267">
        <v>50</v>
      </c>
      <c r="I208" s="268">
        <v>150</v>
      </c>
    </row>
    <row r="209" spans="1:9" ht="20.25" customHeight="1" x14ac:dyDescent="0.35">
      <c r="A209" s="240" t="s">
        <v>447</v>
      </c>
      <c r="B209" s="241" t="s">
        <v>448</v>
      </c>
      <c r="C209" s="241" t="s">
        <v>154</v>
      </c>
      <c r="D209" s="266">
        <v>3209</v>
      </c>
      <c r="E209" s="267">
        <v>400</v>
      </c>
      <c r="F209" s="267">
        <v>400</v>
      </c>
      <c r="G209" s="267">
        <v>800</v>
      </c>
      <c r="H209" s="267">
        <v>90</v>
      </c>
      <c r="I209" s="268">
        <v>850</v>
      </c>
    </row>
    <row r="210" spans="1:9" ht="20.25" customHeight="1" x14ac:dyDescent="0.35">
      <c r="A210" s="240" t="s">
        <v>447</v>
      </c>
      <c r="B210" s="241" t="s">
        <v>449</v>
      </c>
      <c r="C210" s="241" t="s">
        <v>154</v>
      </c>
      <c r="D210" s="266">
        <v>3928</v>
      </c>
      <c r="E210" s="267">
        <v>30</v>
      </c>
      <c r="F210" s="267">
        <v>270</v>
      </c>
      <c r="G210" s="267">
        <v>500</v>
      </c>
      <c r="H210" s="267">
        <v>468</v>
      </c>
      <c r="I210" s="268">
        <v>493</v>
      </c>
    </row>
    <row r="211" spans="1:9" ht="20.25" customHeight="1" x14ac:dyDescent="0.35">
      <c r="A211" s="240" t="s">
        <v>447</v>
      </c>
      <c r="B211" s="241" t="s">
        <v>450</v>
      </c>
      <c r="C211" s="241" t="s">
        <v>154</v>
      </c>
      <c r="D211" s="266">
        <v>5876</v>
      </c>
      <c r="E211" s="267">
        <v>206</v>
      </c>
      <c r="F211" s="267">
        <v>750</v>
      </c>
      <c r="G211" s="267">
        <v>800</v>
      </c>
      <c r="H211" s="267">
        <v>121</v>
      </c>
      <c r="I211" s="268">
        <v>1500</v>
      </c>
    </row>
    <row r="212" spans="1:9" ht="20.25" customHeight="1" x14ac:dyDescent="0.35">
      <c r="A212" s="240" t="s">
        <v>447</v>
      </c>
      <c r="B212" s="241" t="s">
        <v>451</v>
      </c>
      <c r="C212" s="241" t="s">
        <v>154</v>
      </c>
      <c r="D212" s="266">
        <v>4197</v>
      </c>
      <c r="E212" s="267">
        <v>0</v>
      </c>
      <c r="F212" s="267">
        <v>300</v>
      </c>
      <c r="G212" s="267">
        <v>825</v>
      </c>
      <c r="H212" s="267">
        <v>450</v>
      </c>
      <c r="I212" s="268">
        <v>0</v>
      </c>
    </row>
    <row r="213" spans="1:9" ht="20.25" customHeight="1" x14ac:dyDescent="0.35">
      <c r="A213" s="240" t="s">
        <v>447</v>
      </c>
      <c r="B213" s="241" t="s">
        <v>452</v>
      </c>
      <c r="C213" s="241" t="s">
        <v>136</v>
      </c>
      <c r="D213" s="266">
        <v>0</v>
      </c>
      <c r="E213" s="267">
        <v>0</v>
      </c>
      <c r="F213" s="267">
        <v>0</v>
      </c>
      <c r="G213" s="267">
        <v>0</v>
      </c>
      <c r="H213" s="267">
        <v>0</v>
      </c>
      <c r="I213" s="268">
        <v>0</v>
      </c>
    </row>
    <row r="214" spans="1:9" ht="20.25" customHeight="1" x14ac:dyDescent="0.35">
      <c r="A214" s="240" t="s">
        <v>447</v>
      </c>
      <c r="B214" s="241" t="s">
        <v>453</v>
      </c>
      <c r="C214" s="241" t="s">
        <v>154</v>
      </c>
      <c r="D214" s="266">
        <v>3267</v>
      </c>
      <c r="E214" s="267">
        <v>40</v>
      </c>
      <c r="F214" s="267">
        <v>122</v>
      </c>
      <c r="G214" s="267">
        <v>544</v>
      </c>
      <c r="H214" s="267">
        <v>0</v>
      </c>
      <c r="I214" s="268">
        <v>298</v>
      </c>
    </row>
    <row r="215" spans="1:9" ht="20.25" customHeight="1" x14ac:dyDescent="0.35">
      <c r="A215" s="240" t="s">
        <v>447</v>
      </c>
      <c r="B215" s="241" t="s">
        <v>454</v>
      </c>
      <c r="C215" s="241" t="s">
        <v>154</v>
      </c>
      <c r="D215" s="266">
        <v>6862</v>
      </c>
      <c r="E215" s="267">
        <v>2197</v>
      </c>
      <c r="F215" s="267">
        <v>120</v>
      </c>
      <c r="G215" s="267">
        <v>551</v>
      </c>
      <c r="H215" s="267">
        <v>0</v>
      </c>
      <c r="I215" s="268">
        <v>0</v>
      </c>
    </row>
    <row r="216" spans="1:9" ht="20.25" customHeight="1" x14ac:dyDescent="0.35">
      <c r="A216" s="240" t="s">
        <v>455</v>
      </c>
      <c r="B216" s="241" t="s">
        <v>456</v>
      </c>
      <c r="C216" s="241" t="s">
        <v>154</v>
      </c>
      <c r="D216" s="266">
        <v>17500</v>
      </c>
      <c r="E216" s="267">
        <v>0</v>
      </c>
      <c r="F216" s="267">
        <v>200</v>
      </c>
      <c r="G216" s="267">
        <v>0</v>
      </c>
      <c r="H216" s="267">
        <v>0</v>
      </c>
      <c r="I216" s="268">
        <v>0</v>
      </c>
    </row>
    <row r="217" spans="1:9" ht="20.25" customHeight="1" x14ac:dyDescent="0.35">
      <c r="A217" s="240" t="s">
        <v>457</v>
      </c>
      <c r="B217" s="241" t="s">
        <v>458</v>
      </c>
      <c r="C217" s="241" t="s">
        <v>156</v>
      </c>
      <c r="D217" s="266">
        <v>30859</v>
      </c>
      <c r="E217" s="267">
        <v>1400</v>
      </c>
      <c r="F217" s="267">
        <v>0</v>
      </c>
      <c r="G217" s="267">
        <v>948</v>
      </c>
      <c r="H217" s="267">
        <v>1375</v>
      </c>
      <c r="I217" s="268">
        <v>892</v>
      </c>
    </row>
    <row r="218" spans="1:9" ht="20.25" customHeight="1" x14ac:dyDescent="0.35">
      <c r="A218" s="240" t="s">
        <v>457</v>
      </c>
      <c r="B218" s="241" t="s">
        <v>459</v>
      </c>
      <c r="C218" s="241" t="s">
        <v>156</v>
      </c>
      <c r="D218" s="266">
        <v>19444</v>
      </c>
      <c r="E218" s="267">
        <v>455</v>
      </c>
      <c r="F218" s="267">
        <v>84</v>
      </c>
      <c r="G218" s="267">
        <v>477</v>
      </c>
      <c r="H218" s="267">
        <v>0</v>
      </c>
      <c r="I218" s="268">
        <v>1271</v>
      </c>
    </row>
    <row r="219" spans="1:9" ht="20.25" customHeight="1" x14ac:dyDescent="0.35">
      <c r="A219" s="240" t="s">
        <v>457</v>
      </c>
      <c r="B219" s="241" t="s">
        <v>460</v>
      </c>
      <c r="C219" s="241" t="s">
        <v>154</v>
      </c>
      <c r="D219" s="266">
        <v>6386</v>
      </c>
      <c r="E219" s="267">
        <v>500</v>
      </c>
      <c r="F219" s="267">
        <v>200</v>
      </c>
      <c r="G219" s="267">
        <v>500</v>
      </c>
      <c r="H219" s="267">
        <v>0</v>
      </c>
      <c r="I219" s="268">
        <v>575</v>
      </c>
    </row>
    <row r="220" spans="1:9" ht="20.25" customHeight="1" x14ac:dyDescent="0.35">
      <c r="A220" s="240" t="s">
        <v>457</v>
      </c>
      <c r="B220" s="241" t="s">
        <v>461</v>
      </c>
      <c r="C220" s="241" t="s">
        <v>154</v>
      </c>
      <c r="D220" s="266">
        <v>3984</v>
      </c>
      <c r="E220" s="267">
        <v>270</v>
      </c>
      <c r="F220" s="267">
        <v>50</v>
      </c>
      <c r="G220" s="267">
        <v>300</v>
      </c>
      <c r="H220" s="267">
        <v>0</v>
      </c>
      <c r="I220" s="268">
        <v>58</v>
      </c>
    </row>
    <row r="221" spans="1:9" ht="20.25" customHeight="1" x14ac:dyDescent="0.35">
      <c r="A221" s="240" t="s">
        <v>457</v>
      </c>
      <c r="B221" s="241" t="s">
        <v>462</v>
      </c>
      <c r="C221" s="241" t="s">
        <v>154</v>
      </c>
      <c r="D221" s="266">
        <v>7977</v>
      </c>
      <c r="E221" s="267">
        <v>200</v>
      </c>
      <c r="F221" s="267">
        <v>200</v>
      </c>
      <c r="G221" s="267">
        <v>1200</v>
      </c>
      <c r="H221" s="267">
        <v>0</v>
      </c>
      <c r="I221" s="268">
        <v>700</v>
      </c>
    </row>
    <row r="222" spans="1:9" ht="20.25" customHeight="1" x14ac:dyDescent="0.35">
      <c r="A222" s="240" t="s">
        <v>463</v>
      </c>
      <c r="B222" s="241" t="s">
        <v>464</v>
      </c>
      <c r="C222" s="241" t="s">
        <v>154</v>
      </c>
      <c r="D222" s="266">
        <v>10406</v>
      </c>
      <c r="E222" s="267">
        <v>900</v>
      </c>
      <c r="F222" s="267">
        <v>120</v>
      </c>
      <c r="G222" s="267">
        <v>150</v>
      </c>
      <c r="H222" s="267">
        <v>3378</v>
      </c>
      <c r="I222" s="268">
        <v>750</v>
      </c>
    </row>
    <row r="223" spans="1:9" ht="20.25" customHeight="1" x14ac:dyDescent="0.35">
      <c r="A223" s="240" t="s">
        <v>463</v>
      </c>
      <c r="B223" s="241" t="s">
        <v>465</v>
      </c>
      <c r="C223" s="241" t="s">
        <v>154</v>
      </c>
      <c r="D223" s="266">
        <v>9188</v>
      </c>
      <c r="E223" s="267">
        <v>600</v>
      </c>
      <c r="F223" s="267">
        <v>250</v>
      </c>
      <c r="G223" s="267">
        <v>320</v>
      </c>
      <c r="H223" s="267">
        <v>0</v>
      </c>
      <c r="I223" s="268">
        <v>0</v>
      </c>
    </row>
    <row r="224" spans="1:9" ht="20.25" customHeight="1" x14ac:dyDescent="0.35">
      <c r="A224" s="240" t="s">
        <v>463</v>
      </c>
      <c r="B224" s="241" t="s">
        <v>466</v>
      </c>
      <c r="C224" s="241" t="s">
        <v>154</v>
      </c>
      <c r="D224" s="266">
        <v>11722</v>
      </c>
      <c r="E224" s="267">
        <v>500</v>
      </c>
      <c r="F224" s="267">
        <v>204</v>
      </c>
      <c r="G224" s="267">
        <v>478</v>
      </c>
      <c r="H224" s="267">
        <v>130</v>
      </c>
      <c r="I224" s="268">
        <v>630</v>
      </c>
    </row>
    <row r="225" spans="1:9" ht="20.25" customHeight="1" x14ac:dyDescent="0.35">
      <c r="A225" s="240" t="s">
        <v>463</v>
      </c>
      <c r="B225" s="241" t="s">
        <v>467</v>
      </c>
      <c r="C225" s="241" t="s">
        <v>154</v>
      </c>
      <c r="D225" s="266">
        <v>5944</v>
      </c>
      <c r="E225" s="267">
        <v>0</v>
      </c>
      <c r="F225" s="267">
        <v>300</v>
      </c>
      <c r="G225" s="267">
        <v>300</v>
      </c>
      <c r="H225" s="267">
        <v>1314</v>
      </c>
      <c r="I225" s="268">
        <v>670</v>
      </c>
    </row>
    <row r="226" spans="1:9" ht="20.25" customHeight="1" x14ac:dyDescent="0.35">
      <c r="A226" s="240" t="s">
        <v>463</v>
      </c>
      <c r="B226" s="241" t="s">
        <v>468</v>
      </c>
      <c r="C226" s="241" t="s">
        <v>154</v>
      </c>
      <c r="D226" s="266">
        <v>6187</v>
      </c>
      <c r="E226" s="267">
        <v>1000</v>
      </c>
      <c r="F226" s="267">
        <v>450</v>
      </c>
      <c r="G226" s="267">
        <v>300</v>
      </c>
      <c r="H226" s="267">
        <v>200</v>
      </c>
      <c r="I226" s="268">
        <v>360</v>
      </c>
    </row>
    <row r="227" spans="1:9" ht="20.25" customHeight="1" x14ac:dyDescent="0.35">
      <c r="A227" s="240" t="s">
        <v>463</v>
      </c>
      <c r="B227" s="241" t="s">
        <v>469</v>
      </c>
      <c r="C227" s="241" t="s">
        <v>154</v>
      </c>
      <c r="D227" s="266">
        <v>5500</v>
      </c>
      <c r="E227" s="267">
        <v>0</v>
      </c>
      <c r="F227" s="267">
        <v>200</v>
      </c>
      <c r="G227" s="267">
        <v>350</v>
      </c>
      <c r="H227" s="267">
        <v>650</v>
      </c>
      <c r="I227" s="268">
        <v>450</v>
      </c>
    </row>
    <row r="228" spans="1:9" ht="20.25" customHeight="1" x14ac:dyDescent="0.35">
      <c r="A228" s="240" t="s">
        <v>470</v>
      </c>
      <c r="B228" s="241" t="s">
        <v>471</v>
      </c>
      <c r="C228" s="241" t="s">
        <v>154</v>
      </c>
      <c r="D228" s="266">
        <v>2970</v>
      </c>
      <c r="E228" s="267">
        <v>0</v>
      </c>
      <c r="F228" s="267">
        <v>302</v>
      </c>
      <c r="G228" s="267">
        <v>312</v>
      </c>
      <c r="H228" s="267">
        <v>350</v>
      </c>
      <c r="I228" s="268">
        <v>545</v>
      </c>
    </row>
    <row r="229" spans="1:9" ht="20.25" customHeight="1" x14ac:dyDescent="0.35">
      <c r="A229" s="240" t="s">
        <v>472</v>
      </c>
      <c r="B229" s="241" t="s">
        <v>473</v>
      </c>
      <c r="C229" s="241" t="s">
        <v>154</v>
      </c>
      <c r="D229" s="266">
        <v>5902</v>
      </c>
      <c r="E229" s="267">
        <v>0</v>
      </c>
      <c r="F229" s="267">
        <v>400</v>
      </c>
      <c r="G229" s="267">
        <v>479</v>
      </c>
      <c r="H229" s="267">
        <v>0</v>
      </c>
      <c r="I229" s="268">
        <v>85</v>
      </c>
    </row>
    <row r="230" spans="1:9" ht="20.25" customHeight="1" x14ac:dyDescent="0.35">
      <c r="A230" s="240" t="s">
        <v>472</v>
      </c>
      <c r="B230" s="241" t="s">
        <v>474</v>
      </c>
      <c r="C230" s="241" t="s">
        <v>154</v>
      </c>
      <c r="D230" s="266">
        <v>6303</v>
      </c>
      <c r="E230" s="267">
        <v>300</v>
      </c>
      <c r="F230" s="267">
        <v>350</v>
      </c>
      <c r="G230" s="267">
        <v>736</v>
      </c>
      <c r="H230" s="267">
        <v>0</v>
      </c>
      <c r="I230" s="268">
        <v>0</v>
      </c>
    </row>
    <row r="231" spans="1:9" ht="20.25" customHeight="1" x14ac:dyDescent="0.35">
      <c r="A231" s="240" t="s">
        <v>472</v>
      </c>
      <c r="B231" s="241" t="s">
        <v>475</v>
      </c>
      <c r="C231" s="241" t="s">
        <v>154</v>
      </c>
      <c r="D231" s="266">
        <v>4651</v>
      </c>
      <c r="E231" s="267">
        <v>0</v>
      </c>
      <c r="F231" s="267">
        <v>300</v>
      </c>
      <c r="G231" s="267">
        <v>1939</v>
      </c>
      <c r="H231" s="267">
        <v>0</v>
      </c>
      <c r="I231" s="268">
        <v>30</v>
      </c>
    </row>
    <row r="232" spans="1:9" ht="20.25" customHeight="1" x14ac:dyDescent="0.35">
      <c r="A232" s="240" t="s">
        <v>472</v>
      </c>
      <c r="B232" s="241" t="s">
        <v>476</v>
      </c>
      <c r="C232" s="241" t="s">
        <v>154</v>
      </c>
      <c r="D232" s="266">
        <v>6700</v>
      </c>
      <c r="E232" s="267">
        <v>150</v>
      </c>
      <c r="F232" s="267">
        <v>325</v>
      </c>
      <c r="G232" s="267">
        <v>650</v>
      </c>
      <c r="H232" s="267">
        <v>25</v>
      </c>
      <c r="I232" s="268">
        <v>0</v>
      </c>
    </row>
    <row r="233" spans="1:9" ht="20.25" customHeight="1" x14ac:dyDescent="0.35">
      <c r="A233" s="240" t="s">
        <v>472</v>
      </c>
      <c r="B233" s="241" t="s">
        <v>477</v>
      </c>
      <c r="C233" s="241" t="s">
        <v>154</v>
      </c>
      <c r="D233" s="266">
        <v>5881</v>
      </c>
      <c r="E233" s="267">
        <v>400</v>
      </c>
      <c r="F233" s="267">
        <v>150</v>
      </c>
      <c r="G233" s="267">
        <v>1027</v>
      </c>
      <c r="H233" s="267">
        <v>0</v>
      </c>
      <c r="I233" s="268">
        <v>542</v>
      </c>
    </row>
    <row r="234" spans="1:9" ht="20.25" customHeight="1" x14ac:dyDescent="0.35">
      <c r="A234" s="240" t="s">
        <v>472</v>
      </c>
      <c r="B234" s="241" t="s">
        <v>478</v>
      </c>
      <c r="C234" s="241" t="s">
        <v>154</v>
      </c>
      <c r="D234" s="266">
        <v>5800</v>
      </c>
      <c r="E234" s="267">
        <v>0</v>
      </c>
      <c r="F234" s="267">
        <v>85</v>
      </c>
      <c r="G234" s="267">
        <v>1025</v>
      </c>
      <c r="H234" s="267">
        <v>0</v>
      </c>
      <c r="I234" s="268">
        <v>0</v>
      </c>
    </row>
    <row r="235" spans="1:9" ht="20.25" customHeight="1" thickBot="1" x14ac:dyDescent="0.45">
      <c r="A235" s="85"/>
      <c r="B235" s="269" t="s">
        <v>541</v>
      </c>
      <c r="C235" s="269"/>
      <c r="D235" s="270">
        <v>6220</v>
      </c>
      <c r="E235" s="271">
        <v>436.65</v>
      </c>
      <c r="F235" s="271">
        <v>238.52</v>
      </c>
      <c r="G235" s="271">
        <v>713</v>
      </c>
      <c r="H235" s="271">
        <v>726.13</v>
      </c>
      <c r="I235" s="272">
        <v>952.73</v>
      </c>
    </row>
    <row r="236" spans="1:9" ht="20.25" customHeight="1" thickTop="1" x14ac:dyDescent="0.4">
      <c r="A236" s="84"/>
      <c r="B236" s="273" t="s">
        <v>542</v>
      </c>
      <c r="C236" s="273"/>
      <c r="D236" s="274">
        <v>224</v>
      </c>
      <c r="E236" s="275">
        <v>159</v>
      </c>
      <c r="F236" s="275">
        <v>210</v>
      </c>
      <c r="G236" s="275">
        <v>212</v>
      </c>
      <c r="H236" s="275">
        <v>139</v>
      </c>
      <c r="I236" s="276">
        <v>167</v>
      </c>
    </row>
    <row r="238" spans="1:9" ht="13.9" x14ac:dyDescent="0.35">
      <c r="A238" s="204" t="s">
        <v>543</v>
      </c>
    </row>
    <row r="239" spans="1:9" ht="27" customHeight="1" x14ac:dyDescent="0.35">
      <c r="A239" s="328" t="s">
        <v>510</v>
      </c>
      <c r="B239" s="328"/>
      <c r="C239" s="328"/>
      <c r="D239" s="307"/>
      <c r="E239" s="307"/>
    </row>
    <row r="240" spans="1:9" ht="13.35" customHeight="1" x14ac:dyDescent="0.35">
      <c r="A240" s="168" t="s">
        <v>114</v>
      </c>
      <c r="D240" s="307"/>
      <c r="E240" s="307"/>
    </row>
    <row r="241" spans="4:5" ht="13.15" x14ac:dyDescent="0.35">
      <c r="D241" s="36"/>
      <c r="E241" s="36"/>
    </row>
    <row r="242" spans="4:5" x14ac:dyDescent="0.35">
      <c r="D242" s="45"/>
      <c r="E242" s="45"/>
    </row>
    <row r="243" spans="4:5" x14ac:dyDescent="0.35">
      <c r="D243" s="229"/>
      <c r="E243" s="229"/>
    </row>
    <row r="244" spans="4:5" x14ac:dyDescent="0.35">
      <c r="D244" s="229"/>
      <c r="E244" s="229"/>
    </row>
  </sheetData>
  <autoFilter ref="A3:I236" xr:uid="{00000000-0009-0000-0000-000010000000}"/>
  <mergeCells count="4">
    <mergeCell ref="A2:B2"/>
    <mergeCell ref="D239:E239"/>
    <mergeCell ref="D240:E240"/>
    <mergeCell ref="A239:C239"/>
  </mergeCells>
  <conditionalFormatting sqref="A4:I234">
    <cfRule type="expression" dxfId="9" priority="1">
      <formula>MOD(ROW(),2)=0</formula>
    </cfRule>
  </conditionalFormatting>
  <hyperlinks>
    <hyperlink ref="A2:B2" location="TOC!A1" display="Return to Table of Contents" xr:uid="{00000000-0004-0000-1000-000000000000}"/>
  </hyperlinks>
  <pageMargins left="0.25" right="0.25" top="0.75" bottom="0.75" header="0.3" footer="0.3"/>
  <pageSetup scale="54" fitToHeight="0" orientation="portrait" r:id="rId1"/>
  <headerFooter>
    <oddHeader>&amp;L&amp;"Arial,Bold"2022-23 &amp;"Arial,Bold Italic"Survey of Allied Dental Education&amp;"Arial,Bold"
Report 2 - Dental Assisting  Education Programs</oddHeader>
  </headerFooter>
  <rowBreaks count="4" manualBreakCount="4">
    <brk id="58" max="8" man="1"/>
    <brk id="118" max="8" man="1"/>
    <brk id="172" max="8" man="1"/>
    <brk id="221"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pageSetUpPr fitToPage="1"/>
  </sheetPr>
  <dimension ref="A1:X34"/>
  <sheetViews>
    <sheetView zoomScaleNormal="100" workbookViewId="0">
      <pane xSplit="1" ySplit="3" topLeftCell="B4" activePane="bottomRight" state="frozen"/>
      <selection pane="topRight" activeCell="A11" sqref="A11:A13"/>
      <selection pane="bottomLeft" activeCell="A11" sqref="A11:A13"/>
      <selection pane="bottomRight"/>
    </sheetView>
  </sheetViews>
  <sheetFormatPr defaultColWidth="9.265625" defaultRowHeight="12.75" x14ac:dyDescent="0.35"/>
  <cols>
    <col min="1" max="1" width="38.265625" style="2" customWidth="1"/>
    <col min="2" max="13" width="8.59765625" style="2" customWidth="1"/>
    <col min="14" max="14" width="9.265625" style="2" bestFit="1" customWidth="1"/>
    <col min="15" max="15" width="9.265625" style="2"/>
    <col min="16" max="16" width="10.59765625" style="2" bestFit="1" customWidth="1"/>
    <col min="17" max="19" width="9.265625" style="2"/>
    <col min="20" max="20" width="11.73046875" style="2" bestFit="1" customWidth="1"/>
    <col min="21" max="16384" width="9.265625" style="2"/>
  </cols>
  <sheetData>
    <row r="1" spans="1:24" s="7" customFormat="1" ht="24" customHeight="1" x14ac:dyDescent="0.35">
      <c r="A1" s="62" t="s">
        <v>544</v>
      </c>
    </row>
    <row r="2" spans="1:24" ht="18.75" customHeight="1" thickBot="1" x14ac:dyDescent="0.4">
      <c r="A2" s="74" t="s">
        <v>46</v>
      </c>
      <c r="B2" s="128"/>
      <c r="C2" s="128"/>
      <c r="D2" s="128"/>
      <c r="E2" s="128"/>
      <c r="F2" s="128"/>
      <c r="G2" s="128"/>
      <c r="H2" s="128"/>
      <c r="I2" s="128"/>
      <c r="J2" s="128"/>
      <c r="K2" s="128"/>
      <c r="L2" s="128"/>
      <c r="M2" s="128"/>
    </row>
    <row r="3" spans="1:24" ht="26.25" customHeight="1" thickTop="1" thickBot="1" x14ac:dyDescent="0.4">
      <c r="A3" s="127" t="s">
        <v>107</v>
      </c>
      <c r="B3" s="335" t="s">
        <v>545</v>
      </c>
      <c r="C3" s="336"/>
      <c r="D3" s="336"/>
      <c r="E3" s="336"/>
      <c r="F3" s="336"/>
      <c r="G3" s="336"/>
      <c r="H3" s="339" t="s">
        <v>546</v>
      </c>
      <c r="I3" s="340"/>
      <c r="J3" s="340"/>
      <c r="K3" s="340"/>
      <c r="L3" s="340"/>
      <c r="M3" s="341"/>
      <c r="N3" s="344" t="s">
        <v>547</v>
      </c>
      <c r="O3" s="345"/>
      <c r="P3" s="345"/>
      <c r="Q3" s="345"/>
      <c r="R3" s="345"/>
      <c r="S3" s="346"/>
      <c r="T3" s="331"/>
      <c r="U3" s="332"/>
    </row>
    <row r="4" spans="1:24" ht="26.25" customHeight="1" thickTop="1" thickBot="1" x14ac:dyDescent="0.4">
      <c r="A4" s="124" t="s">
        <v>548</v>
      </c>
      <c r="B4" s="337" t="s">
        <v>549</v>
      </c>
      <c r="C4" s="338"/>
      <c r="D4" s="337" t="s">
        <v>550</v>
      </c>
      <c r="E4" s="338"/>
      <c r="F4" s="337" t="s">
        <v>136</v>
      </c>
      <c r="G4" s="338"/>
      <c r="H4" s="342" t="s">
        <v>549</v>
      </c>
      <c r="I4" s="343"/>
      <c r="J4" s="342" t="s">
        <v>550</v>
      </c>
      <c r="K4" s="343"/>
      <c r="L4" s="342" t="s">
        <v>136</v>
      </c>
      <c r="M4" s="343"/>
      <c r="N4" s="333" t="s">
        <v>549</v>
      </c>
      <c r="O4" s="334"/>
      <c r="P4" s="333" t="s">
        <v>550</v>
      </c>
      <c r="Q4" s="334"/>
      <c r="R4" s="333" t="s">
        <v>136</v>
      </c>
      <c r="S4" s="334"/>
      <c r="T4" s="329" t="s">
        <v>487</v>
      </c>
      <c r="U4" s="330"/>
      <c r="W4" s="36"/>
      <c r="X4" s="36"/>
    </row>
    <row r="5" spans="1:24" ht="13.9" thickTop="1" thickBot="1" x14ac:dyDescent="0.4">
      <c r="A5" s="123"/>
      <c r="B5" s="122" t="s">
        <v>169</v>
      </c>
      <c r="C5" s="122" t="s">
        <v>551</v>
      </c>
      <c r="D5" s="122" t="s">
        <v>169</v>
      </c>
      <c r="E5" s="122" t="s">
        <v>551</v>
      </c>
      <c r="F5" s="122" t="s">
        <v>169</v>
      </c>
      <c r="G5" s="122" t="s">
        <v>551</v>
      </c>
      <c r="H5" s="121" t="s">
        <v>169</v>
      </c>
      <c r="I5" s="121" t="s">
        <v>551</v>
      </c>
      <c r="J5" s="121" t="s">
        <v>169</v>
      </c>
      <c r="K5" s="121" t="s">
        <v>551</v>
      </c>
      <c r="L5" s="121" t="s">
        <v>169</v>
      </c>
      <c r="M5" s="121" t="s">
        <v>551</v>
      </c>
      <c r="N5" s="120" t="s">
        <v>169</v>
      </c>
      <c r="O5" s="120" t="s">
        <v>551</v>
      </c>
      <c r="P5" s="120" t="s">
        <v>169</v>
      </c>
      <c r="Q5" s="120" t="s">
        <v>551</v>
      </c>
      <c r="R5" s="120" t="s">
        <v>169</v>
      </c>
      <c r="S5" s="120" t="s">
        <v>551</v>
      </c>
      <c r="T5" s="119" t="s">
        <v>169</v>
      </c>
      <c r="U5" s="119" t="s">
        <v>551</v>
      </c>
      <c r="W5" s="37"/>
      <c r="X5" s="4"/>
    </row>
    <row r="6" spans="1:24" ht="14.25" thickTop="1" thickBot="1" x14ac:dyDescent="0.4">
      <c r="A6" s="118" t="s">
        <v>552</v>
      </c>
      <c r="B6" s="117">
        <v>215</v>
      </c>
      <c r="C6" s="126">
        <f>B6/$B$10*100</f>
        <v>63.609467455621306</v>
      </c>
      <c r="D6" s="117">
        <v>3762</v>
      </c>
      <c r="E6" s="116">
        <f>D6/$D$10*100</f>
        <v>90.259117082533592</v>
      </c>
      <c r="F6" s="117">
        <v>5</v>
      </c>
      <c r="G6" s="116">
        <f>F6/$F$10*100</f>
        <v>23.809523809523807</v>
      </c>
      <c r="H6" s="115">
        <v>15</v>
      </c>
      <c r="I6" s="113">
        <f>H6/$H$10*100</f>
        <v>93.75</v>
      </c>
      <c r="J6" s="115">
        <v>259</v>
      </c>
      <c r="K6" s="113">
        <f>J6/$J$10*100</f>
        <v>94.871794871794862</v>
      </c>
      <c r="L6" s="115">
        <v>0</v>
      </c>
      <c r="M6" s="113">
        <f>L6/$L$10*100</f>
        <v>0</v>
      </c>
      <c r="N6" s="112">
        <f>SUM(B6,H6)</f>
        <v>230</v>
      </c>
      <c r="O6" s="110">
        <f>N6/$N$10*100</f>
        <v>64.971751412429384</v>
      </c>
      <c r="P6" s="112">
        <f>SUM(D6,J6)</f>
        <v>4021</v>
      </c>
      <c r="Q6" s="110">
        <f>P6/$P$10*100</f>
        <v>90.542670569691509</v>
      </c>
      <c r="R6" s="112">
        <f>SUM(F6,L6)</f>
        <v>5</v>
      </c>
      <c r="S6" s="110">
        <f>R6/$R$10*100</f>
        <v>22.727272727272727</v>
      </c>
      <c r="T6" s="109">
        <f>SUM(N6,P6,R6)</f>
        <v>4256</v>
      </c>
      <c r="U6" s="108">
        <f>T6/$T$10*100</f>
        <v>88.353747145526256</v>
      </c>
      <c r="W6" s="37"/>
      <c r="X6" s="4"/>
    </row>
    <row r="7" spans="1:24" ht="14.25" thickTop="1" thickBot="1" x14ac:dyDescent="0.4">
      <c r="A7" s="118" t="s">
        <v>553</v>
      </c>
      <c r="B7" s="117">
        <v>1</v>
      </c>
      <c r="C7" s="126">
        <v>0.3</v>
      </c>
      <c r="D7" s="117">
        <v>4</v>
      </c>
      <c r="E7" s="116">
        <f>D7/$D$10*100</f>
        <v>9.5969289827255277E-2</v>
      </c>
      <c r="F7" s="117">
        <v>0</v>
      </c>
      <c r="G7" s="116">
        <f>F7/$F$10*100</f>
        <v>0</v>
      </c>
      <c r="H7" s="115">
        <v>0</v>
      </c>
      <c r="I7" s="113">
        <f>H7/$H$10*100</f>
        <v>0</v>
      </c>
      <c r="J7" s="115">
        <v>0</v>
      </c>
      <c r="K7" s="113">
        <f>J7/$J$10*100</f>
        <v>0</v>
      </c>
      <c r="L7" s="115">
        <v>0</v>
      </c>
      <c r="M7" s="113">
        <f t="shared" ref="M7:M10" si="0">L7/$L$10*100</f>
        <v>0</v>
      </c>
      <c r="N7" s="112">
        <f>SUM(B7,H7)</f>
        <v>1</v>
      </c>
      <c r="O7" s="110">
        <f>N7/$N$10*100</f>
        <v>0.2824858757062147</v>
      </c>
      <c r="P7" s="112">
        <f>SUM(D7,J7)</f>
        <v>4</v>
      </c>
      <c r="Q7" s="110">
        <f>P7/$P$10*100</f>
        <v>9.0069804098176082E-2</v>
      </c>
      <c r="R7" s="112">
        <f>SUM(F7,L7)</f>
        <v>0</v>
      </c>
      <c r="S7" s="110">
        <f>R7/$R$10*100</f>
        <v>0</v>
      </c>
      <c r="T7" s="109">
        <f>SUM(N7,P7,R7)</f>
        <v>5</v>
      </c>
      <c r="U7" s="108">
        <f>T7/$T$10*100</f>
        <v>0.10379904504878555</v>
      </c>
      <c r="W7" s="37"/>
      <c r="X7" s="4"/>
    </row>
    <row r="8" spans="1:24" ht="14.25" thickTop="1" thickBot="1" x14ac:dyDescent="0.4">
      <c r="A8" s="118" t="s">
        <v>136</v>
      </c>
      <c r="B8" s="117">
        <v>13</v>
      </c>
      <c r="C8" s="126">
        <f>B8/$B$10*100</f>
        <v>3.8461538461538463</v>
      </c>
      <c r="D8" s="117">
        <v>182</v>
      </c>
      <c r="E8" s="116">
        <f>D8/$D$10*100</f>
        <v>4.3666026871401149</v>
      </c>
      <c r="F8" s="117">
        <v>0</v>
      </c>
      <c r="G8" s="116">
        <f>F8/$F$10*100</f>
        <v>0</v>
      </c>
      <c r="H8" s="115">
        <v>1</v>
      </c>
      <c r="I8" s="113">
        <f>H8/$H$10*100</f>
        <v>6.25</v>
      </c>
      <c r="J8" s="115">
        <v>12</v>
      </c>
      <c r="K8" s="113">
        <f>J8/$J$10*100</f>
        <v>4.395604395604396</v>
      </c>
      <c r="L8" s="115">
        <v>1</v>
      </c>
      <c r="M8" s="113">
        <f t="shared" si="0"/>
        <v>100</v>
      </c>
      <c r="N8" s="112">
        <f>SUM(B8,H8)</f>
        <v>14</v>
      </c>
      <c r="O8" s="110">
        <f>N8/$N$10*100</f>
        <v>3.9548022598870061</v>
      </c>
      <c r="P8" s="112">
        <f>SUM(D8,J8)</f>
        <v>194</v>
      </c>
      <c r="Q8" s="110">
        <f>P8/$P$10*100</f>
        <v>4.3683854987615405</v>
      </c>
      <c r="R8" s="112">
        <f>SUM(F8,L8)</f>
        <v>1</v>
      </c>
      <c r="S8" s="110">
        <f>R8/$R$10*100</f>
        <v>4.5454545454545459</v>
      </c>
      <c r="T8" s="109">
        <f>SUM(N8,P8,R8)</f>
        <v>209</v>
      </c>
      <c r="U8" s="108">
        <f>T8/$T$10*100</f>
        <v>4.3388000830392359</v>
      </c>
      <c r="W8" s="37"/>
      <c r="X8" s="4"/>
    </row>
    <row r="9" spans="1:24" ht="14.25" thickTop="1" thickBot="1" x14ac:dyDescent="0.4">
      <c r="A9" s="118" t="s">
        <v>554</v>
      </c>
      <c r="B9" s="117">
        <v>109</v>
      </c>
      <c r="C9" s="126">
        <f>B9/$B$10*100</f>
        <v>32.248520710059168</v>
      </c>
      <c r="D9" s="117">
        <v>220</v>
      </c>
      <c r="E9" s="116">
        <f>D9/$D$10*100</f>
        <v>5.2783109404990407</v>
      </c>
      <c r="F9" s="117">
        <v>16</v>
      </c>
      <c r="G9" s="116">
        <f>F9/$F$10*100</f>
        <v>76.19047619047619</v>
      </c>
      <c r="H9" s="115">
        <v>0</v>
      </c>
      <c r="I9" s="113">
        <f>H9/$H$10*100</f>
        <v>0</v>
      </c>
      <c r="J9" s="115">
        <v>2</v>
      </c>
      <c r="K9" s="113">
        <f>J9/$J$10*100</f>
        <v>0.73260073260073255</v>
      </c>
      <c r="L9" s="115">
        <v>0</v>
      </c>
      <c r="M9" s="113">
        <f t="shared" si="0"/>
        <v>0</v>
      </c>
      <c r="N9" s="112">
        <f>SUM(B9,H9)</f>
        <v>109</v>
      </c>
      <c r="O9" s="110">
        <f>N9/$N$10*100</f>
        <v>30.790960451977401</v>
      </c>
      <c r="P9" s="112">
        <f>SUM(D9,J9)</f>
        <v>222</v>
      </c>
      <c r="Q9" s="110">
        <f>P9/$P$10*100</f>
        <v>4.9988741274487731</v>
      </c>
      <c r="R9" s="112">
        <f>SUM(F9,L9)</f>
        <v>16</v>
      </c>
      <c r="S9" s="110">
        <f>R9/$R$10*100</f>
        <v>72.727272727272734</v>
      </c>
      <c r="T9" s="109">
        <f>SUM(N9,P9,R9)</f>
        <v>347</v>
      </c>
      <c r="U9" s="108">
        <f>T9/$T$10*100</f>
        <v>7.203653726385717</v>
      </c>
      <c r="W9" s="37"/>
      <c r="X9" s="4"/>
    </row>
    <row r="10" spans="1:24" ht="22.35" customHeight="1" thickTop="1" thickBot="1" x14ac:dyDescent="0.4">
      <c r="A10" s="107" t="s">
        <v>487</v>
      </c>
      <c r="B10" s="105">
        <f>SUM(B6:B9)</f>
        <v>338</v>
      </c>
      <c r="C10" s="125">
        <f>B10/$B$10*100</f>
        <v>100</v>
      </c>
      <c r="D10" s="105">
        <f>SUM(D6:D9)</f>
        <v>4168</v>
      </c>
      <c r="E10" s="104">
        <f>D10/$D$10*100</f>
        <v>100</v>
      </c>
      <c r="F10" s="105">
        <f>SUM(F6:F9)</f>
        <v>21</v>
      </c>
      <c r="G10" s="104">
        <f>F10/$F$10*100</f>
        <v>100</v>
      </c>
      <c r="H10" s="103">
        <f>SUM(H6:H9)</f>
        <v>16</v>
      </c>
      <c r="I10" s="101">
        <f>H10/$H$10*100</f>
        <v>100</v>
      </c>
      <c r="J10" s="103">
        <f>SUM(J6:J9)</f>
        <v>273</v>
      </c>
      <c r="K10" s="101">
        <f>J10/$J$10*100</f>
        <v>100</v>
      </c>
      <c r="L10" s="103">
        <f>SUM(L6:L9)</f>
        <v>1</v>
      </c>
      <c r="M10" s="101">
        <f t="shared" si="0"/>
        <v>100</v>
      </c>
      <c r="N10" s="100">
        <f>SUM(B10,H10)</f>
        <v>354</v>
      </c>
      <c r="O10" s="98">
        <f>N10/$N$10*100</f>
        <v>100</v>
      </c>
      <c r="P10" s="100">
        <f>SUM(D10,J10)</f>
        <v>4441</v>
      </c>
      <c r="Q10" s="98">
        <f>P10/$P$10*100</f>
        <v>100</v>
      </c>
      <c r="R10" s="100">
        <f>SUM(F10,L10)</f>
        <v>22</v>
      </c>
      <c r="S10" s="98">
        <f>R10/$R$10*100</f>
        <v>100</v>
      </c>
      <c r="T10" s="97">
        <f>SUM(N10,P10,R10)</f>
        <v>4817</v>
      </c>
      <c r="U10" s="96">
        <f>T10/$T$10*100</f>
        <v>100</v>
      </c>
      <c r="W10" s="37"/>
      <c r="X10" s="4"/>
    </row>
    <row r="11" spans="1:24" ht="28.5" customHeight="1" thickTop="1" thickBot="1" x14ac:dyDescent="0.4">
      <c r="A11" s="124" t="s">
        <v>555</v>
      </c>
      <c r="B11" s="337" t="s">
        <v>549</v>
      </c>
      <c r="C11" s="338"/>
      <c r="D11" s="337" t="s">
        <v>550</v>
      </c>
      <c r="E11" s="338"/>
      <c r="F11" s="337" t="s">
        <v>136</v>
      </c>
      <c r="G11" s="338"/>
      <c r="H11" s="342" t="s">
        <v>549</v>
      </c>
      <c r="I11" s="343"/>
      <c r="J11" s="342" t="s">
        <v>550</v>
      </c>
      <c r="K11" s="343"/>
      <c r="L11" s="342" t="s">
        <v>136</v>
      </c>
      <c r="M11" s="343"/>
      <c r="N11" s="333" t="s">
        <v>549</v>
      </c>
      <c r="O11" s="334"/>
      <c r="P11" s="333" t="s">
        <v>550</v>
      </c>
      <c r="Q11" s="334"/>
      <c r="R11" s="333" t="s">
        <v>136</v>
      </c>
      <c r="S11" s="334"/>
      <c r="T11" s="329" t="s">
        <v>487</v>
      </c>
      <c r="U11" s="330"/>
      <c r="W11" s="37"/>
      <c r="X11" s="4"/>
    </row>
    <row r="12" spans="1:24" ht="13.9" thickTop="1" thickBot="1" x14ac:dyDescent="0.4">
      <c r="A12" s="123"/>
      <c r="B12" s="122" t="s">
        <v>169</v>
      </c>
      <c r="C12" s="122" t="s">
        <v>551</v>
      </c>
      <c r="D12" s="122" t="s">
        <v>169</v>
      </c>
      <c r="E12" s="122" t="s">
        <v>551</v>
      </c>
      <c r="F12" s="122" t="s">
        <v>169</v>
      </c>
      <c r="G12" s="122" t="s">
        <v>551</v>
      </c>
      <c r="H12" s="121" t="s">
        <v>169</v>
      </c>
      <c r="I12" s="121" t="s">
        <v>551</v>
      </c>
      <c r="J12" s="121" t="s">
        <v>169</v>
      </c>
      <c r="K12" s="121" t="s">
        <v>551</v>
      </c>
      <c r="L12" s="121" t="s">
        <v>169</v>
      </c>
      <c r="M12" s="121" t="s">
        <v>551</v>
      </c>
      <c r="N12" s="120" t="s">
        <v>169</v>
      </c>
      <c r="O12" s="120" t="s">
        <v>551</v>
      </c>
      <c r="P12" s="120" t="s">
        <v>169</v>
      </c>
      <c r="Q12" s="120" t="s">
        <v>551</v>
      </c>
      <c r="R12" s="120" t="s">
        <v>169</v>
      </c>
      <c r="S12" s="120" t="s">
        <v>551</v>
      </c>
      <c r="T12" s="119" t="s">
        <v>169</v>
      </c>
      <c r="U12" s="119" t="s">
        <v>551</v>
      </c>
      <c r="W12" s="37"/>
      <c r="X12" s="4"/>
    </row>
    <row r="13" spans="1:24" ht="14.25" thickTop="1" thickBot="1" x14ac:dyDescent="0.4">
      <c r="A13" s="118" t="s">
        <v>556</v>
      </c>
      <c r="B13" s="117">
        <v>159</v>
      </c>
      <c r="C13" s="116">
        <f t="shared" ref="C13:C19" si="1">B13/$B$10*100</f>
        <v>47.041420118343197</v>
      </c>
      <c r="D13" s="117">
        <v>2942</v>
      </c>
      <c r="E13" s="116">
        <f t="shared" ref="E13:E19" si="2">D13/$D$10*100</f>
        <v>70.585412667946258</v>
      </c>
      <c r="F13" s="117">
        <v>17</v>
      </c>
      <c r="G13" s="116">
        <f t="shared" ref="G13:G19" si="3">F13/$F$10*100</f>
        <v>80.952380952380949</v>
      </c>
      <c r="H13" s="115">
        <v>9</v>
      </c>
      <c r="I13" s="113">
        <f t="shared" ref="I13:I19" si="4">H13/$H$10*100</f>
        <v>56.25</v>
      </c>
      <c r="J13" s="115">
        <v>158</v>
      </c>
      <c r="K13" s="113">
        <f t="shared" ref="K13:K19" si="5">J13/$J$10*100</f>
        <v>57.875457875457883</v>
      </c>
      <c r="L13" s="115">
        <v>0</v>
      </c>
      <c r="M13" s="113">
        <f>L13/$L$10*100</f>
        <v>0</v>
      </c>
      <c r="N13" s="112">
        <f t="shared" ref="N13:N19" si="6">SUM(B13,H13)</f>
        <v>168</v>
      </c>
      <c r="O13" s="110">
        <f t="shared" ref="O13:O19" si="7">N13/$N$10*100</f>
        <v>47.457627118644069</v>
      </c>
      <c r="P13" s="112">
        <f t="shared" ref="P13:P19" si="8">SUM(D13,J13)</f>
        <v>3100</v>
      </c>
      <c r="Q13" s="110">
        <f t="shared" ref="Q13:Q19" si="9">P13/$P$10*100</f>
        <v>69.80409817608647</v>
      </c>
      <c r="R13" s="112">
        <f t="shared" ref="R13:R19" si="10">SUM(F13,L13)</f>
        <v>17</v>
      </c>
      <c r="S13" s="110">
        <f t="shared" ref="S13:S19" si="11">R13/$R$10*100</f>
        <v>77.272727272727266</v>
      </c>
      <c r="T13" s="109">
        <f t="shared" ref="T13:T19" si="12">SUM(N13,P13,R13)</f>
        <v>3285</v>
      </c>
      <c r="U13" s="108">
        <f t="shared" ref="U13:U19" si="13">T13/$T$10*100</f>
        <v>68.195972597052119</v>
      </c>
      <c r="W13" s="37"/>
      <c r="X13" s="4"/>
    </row>
    <row r="14" spans="1:24" ht="14.25" thickTop="1" thickBot="1" x14ac:dyDescent="0.4">
      <c r="A14" s="118" t="s">
        <v>557</v>
      </c>
      <c r="B14" s="117">
        <v>57</v>
      </c>
      <c r="C14" s="116">
        <f t="shared" si="1"/>
        <v>16.863905325443788</v>
      </c>
      <c r="D14" s="117">
        <v>695</v>
      </c>
      <c r="E14" s="116">
        <f t="shared" si="2"/>
        <v>16.674664107485604</v>
      </c>
      <c r="F14" s="117">
        <v>2</v>
      </c>
      <c r="G14" s="116">
        <f t="shared" si="3"/>
        <v>9.5238095238095237</v>
      </c>
      <c r="H14" s="115">
        <v>5</v>
      </c>
      <c r="I14" s="113">
        <f t="shared" si="4"/>
        <v>31.25</v>
      </c>
      <c r="J14" s="115">
        <v>79</v>
      </c>
      <c r="K14" s="113">
        <f t="shared" si="5"/>
        <v>28.937728937728942</v>
      </c>
      <c r="L14" s="115">
        <v>0</v>
      </c>
      <c r="M14" s="113">
        <f t="shared" ref="M14:M19" si="14">L14/$L$10*100</f>
        <v>0</v>
      </c>
      <c r="N14" s="112">
        <f t="shared" si="6"/>
        <v>62</v>
      </c>
      <c r="O14" s="110">
        <f t="shared" si="7"/>
        <v>17.514124293785311</v>
      </c>
      <c r="P14" s="112">
        <f t="shared" si="8"/>
        <v>774</v>
      </c>
      <c r="Q14" s="110">
        <f t="shared" si="9"/>
        <v>17.428507092997073</v>
      </c>
      <c r="R14" s="112">
        <f t="shared" si="10"/>
        <v>2</v>
      </c>
      <c r="S14" s="110">
        <f t="shared" si="11"/>
        <v>9.0909090909090917</v>
      </c>
      <c r="T14" s="109">
        <f t="shared" si="12"/>
        <v>838</v>
      </c>
      <c r="U14" s="108">
        <f t="shared" si="13"/>
        <v>17.396719950176458</v>
      </c>
      <c r="W14" s="37"/>
      <c r="X14" s="4"/>
    </row>
    <row r="15" spans="1:24" ht="14.25" thickTop="1" thickBot="1" x14ac:dyDescent="0.4">
      <c r="A15" s="118" t="s">
        <v>558</v>
      </c>
      <c r="B15" s="117">
        <v>7</v>
      </c>
      <c r="C15" s="116">
        <f t="shared" si="1"/>
        <v>2.0710059171597637</v>
      </c>
      <c r="D15" s="117">
        <v>191</v>
      </c>
      <c r="E15" s="116">
        <f t="shared" si="2"/>
        <v>4.5825335892514394</v>
      </c>
      <c r="F15" s="117">
        <v>1</v>
      </c>
      <c r="G15" s="116">
        <f t="shared" si="3"/>
        <v>4.7619047619047619</v>
      </c>
      <c r="H15" s="115">
        <v>0</v>
      </c>
      <c r="I15" s="113">
        <f t="shared" si="4"/>
        <v>0</v>
      </c>
      <c r="J15" s="115">
        <v>18</v>
      </c>
      <c r="K15" s="113">
        <f t="shared" si="5"/>
        <v>6.593406593406594</v>
      </c>
      <c r="L15" s="115">
        <v>0</v>
      </c>
      <c r="M15" s="113">
        <f t="shared" si="14"/>
        <v>0</v>
      </c>
      <c r="N15" s="112">
        <f t="shared" si="6"/>
        <v>7</v>
      </c>
      <c r="O15" s="110">
        <f t="shared" si="7"/>
        <v>1.977401129943503</v>
      </c>
      <c r="P15" s="112">
        <f t="shared" si="8"/>
        <v>209</v>
      </c>
      <c r="Q15" s="110">
        <f t="shared" si="9"/>
        <v>4.7061472641297009</v>
      </c>
      <c r="R15" s="112">
        <f t="shared" si="10"/>
        <v>1</v>
      </c>
      <c r="S15" s="110">
        <f t="shared" si="11"/>
        <v>4.5454545454545459</v>
      </c>
      <c r="T15" s="109">
        <f t="shared" si="12"/>
        <v>217</v>
      </c>
      <c r="U15" s="108">
        <f t="shared" si="13"/>
        <v>4.5048785551172932</v>
      </c>
      <c r="W15" s="37"/>
      <c r="X15" s="4"/>
    </row>
    <row r="16" spans="1:24" ht="14.25" thickTop="1" thickBot="1" x14ac:dyDescent="0.4">
      <c r="A16" s="118" t="s">
        <v>559</v>
      </c>
      <c r="B16" s="117">
        <v>8</v>
      </c>
      <c r="C16" s="116">
        <f t="shared" si="1"/>
        <v>2.3668639053254439</v>
      </c>
      <c r="D16" s="117">
        <v>103</v>
      </c>
      <c r="E16" s="116">
        <f t="shared" si="2"/>
        <v>2.4712092130518233</v>
      </c>
      <c r="F16" s="117">
        <v>0</v>
      </c>
      <c r="G16" s="116">
        <f t="shared" si="3"/>
        <v>0</v>
      </c>
      <c r="H16" s="115">
        <v>1</v>
      </c>
      <c r="I16" s="113">
        <f t="shared" si="4"/>
        <v>6.25</v>
      </c>
      <c r="J16" s="115">
        <v>6</v>
      </c>
      <c r="K16" s="113">
        <f t="shared" si="5"/>
        <v>2.197802197802198</v>
      </c>
      <c r="L16" s="115">
        <v>0</v>
      </c>
      <c r="M16" s="113">
        <f t="shared" si="14"/>
        <v>0</v>
      </c>
      <c r="N16" s="112">
        <f t="shared" si="6"/>
        <v>9</v>
      </c>
      <c r="O16" s="110">
        <f t="shared" si="7"/>
        <v>2.5423728813559325</v>
      </c>
      <c r="P16" s="112">
        <f t="shared" si="8"/>
        <v>109</v>
      </c>
      <c r="Q16" s="110">
        <f t="shared" si="9"/>
        <v>2.4544021616752985</v>
      </c>
      <c r="R16" s="112">
        <f t="shared" si="10"/>
        <v>0</v>
      </c>
      <c r="S16" s="110">
        <f t="shared" si="11"/>
        <v>0</v>
      </c>
      <c r="T16" s="109">
        <f t="shared" si="12"/>
        <v>118</v>
      </c>
      <c r="U16" s="108">
        <f t="shared" si="13"/>
        <v>2.4496574631513388</v>
      </c>
      <c r="W16" s="37"/>
      <c r="X16" s="4"/>
    </row>
    <row r="17" spans="1:24" ht="14.25" thickTop="1" thickBot="1" x14ac:dyDescent="0.4">
      <c r="A17" s="118" t="s">
        <v>560</v>
      </c>
      <c r="B17" s="117">
        <v>3</v>
      </c>
      <c r="C17" s="116">
        <f t="shared" si="1"/>
        <v>0.8875739644970414</v>
      </c>
      <c r="D17" s="117">
        <v>73</v>
      </c>
      <c r="E17" s="116">
        <f t="shared" si="2"/>
        <v>1.7514395393474089</v>
      </c>
      <c r="F17" s="117">
        <v>1</v>
      </c>
      <c r="G17" s="116">
        <f t="shared" si="3"/>
        <v>4.7619047619047619</v>
      </c>
      <c r="H17" s="115">
        <v>1</v>
      </c>
      <c r="I17" s="113">
        <f t="shared" si="4"/>
        <v>6.25</v>
      </c>
      <c r="J17" s="115">
        <v>12</v>
      </c>
      <c r="K17" s="113">
        <f t="shared" si="5"/>
        <v>4.395604395604396</v>
      </c>
      <c r="L17" s="115">
        <v>0</v>
      </c>
      <c r="M17" s="113">
        <f t="shared" si="14"/>
        <v>0</v>
      </c>
      <c r="N17" s="112">
        <f t="shared" si="6"/>
        <v>4</v>
      </c>
      <c r="O17" s="110">
        <f t="shared" si="7"/>
        <v>1.1299435028248588</v>
      </c>
      <c r="P17" s="112">
        <f t="shared" si="8"/>
        <v>85</v>
      </c>
      <c r="Q17" s="110">
        <f t="shared" si="9"/>
        <v>1.913983337086242</v>
      </c>
      <c r="R17" s="112">
        <f t="shared" si="10"/>
        <v>1</v>
      </c>
      <c r="S17" s="110">
        <f t="shared" si="11"/>
        <v>4.5454545454545459</v>
      </c>
      <c r="T17" s="109">
        <f t="shared" si="12"/>
        <v>90</v>
      </c>
      <c r="U17" s="108">
        <f t="shared" si="13"/>
        <v>1.86838281087814</v>
      </c>
      <c r="W17" s="37"/>
      <c r="X17" s="4"/>
    </row>
    <row r="18" spans="1:24" ht="14.25" thickTop="1" thickBot="1" x14ac:dyDescent="0.4">
      <c r="A18" s="118" t="s">
        <v>554</v>
      </c>
      <c r="B18" s="117">
        <v>104</v>
      </c>
      <c r="C18" s="116">
        <f t="shared" si="1"/>
        <v>30.76923076923077</v>
      </c>
      <c r="D18" s="117">
        <v>164</v>
      </c>
      <c r="E18" s="116">
        <f t="shared" si="2"/>
        <v>3.9347408829174668</v>
      </c>
      <c r="F18" s="117">
        <v>0</v>
      </c>
      <c r="G18" s="116">
        <f t="shared" si="3"/>
        <v>0</v>
      </c>
      <c r="H18" s="115">
        <v>0</v>
      </c>
      <c r="I18" s="113">
        <f t="shared" si="4"/>
        <v>0</v>
      </c>
      <c r="J18" s="115">
        <v>0</v>
      </c>
      <c r="K18" s="113">
        <f t="shared" si="5"/>
        <v>0</v>
      </c>
      <c r="L18" s="115">
        <v>1</v>
      </c>
      <c r="M18" s="113">
        <f t="shared" si="14"/>
        <v>100</v>
      </c>
      <c r="N18" s="112">
        <f t="shared" si="6"/>
        <v>104</v>
      </c>
      <c r="O18" s="110">
        <f t="shared" si="7"/>
        <v>29.378531073446329</v>
      </c>
      <c r="P18" s="112">
        <f t="shared" si="8"/>
        <v>164</v>
      </c>
      <c r="Q18" s="110">
        <f t="shared" si="9"/>
        <v>3.6928619680252197</v>
      </c>
      <c r="R18" s="112">
        <f t="shared" si="10"/>
        <v>1</v>
      </c>
      <c r="S18" s="110">
        <f t="shared" si="11"/>
        <v>4.5454545454545459</v>
      </c>
      <c r="T18" s="109">
        <f t="shared" si="12"/>
        <v>269</v>
      </c>
      <c r="U18" s="108">
        <f t="shared" si="13"/>
        <v>5.5843886236246627</v>
      </c>
      <c r="W18" s="37"/>
      <c r="X18" s="4"/>
    </row>
    <row r="19" spans="1:24" ht="22.35" customHeight="1" thickTop="1" thickBot="1" x14ac:dyDescent="0.4">
      <c r="A19" s="107" t="s">
        <v>487</v>
      </c>
      <c r="B19" s="105">
        <f>SUM(B13:B18)</f>
        <v>338</v>
      </c>
      <c r="C19" s="104">
        <f t="shared" si="1"/>
        <v>100</v>
      </c>
      <c r="D19" s="105">
        <f>SUM(D13:D18)</f>
        <v>4168</v>
      </c>
      <c r="E19" s="104">
        <f t="shared" si="2"/>
        <v>100</v>
      </c>
      <c r="F19" s="105">
        <f>SUM(F13:F18)</f>
        <v>21</v>
      </c>
      <c r="G19" s="104">
        <f t="shared" si="3"/>
        <v>100</v>
      </c>
      <c r="H19" s="102">
        <f>SUM(H13:H18)</f>
        <v>16</v>
      </c>
      <c r="I19" s="101">
        <f t="shared" si="4"/>
        <v>100</v>
      </c>
      <c r="J19" s="103">
        <f>SUM(J13:J18)</f>
        <v>273</v>
      </c>
      <c r="K19" s="101">
        <f t="shared" si="5"/>
        <v>100</v>
      </c>
      <c r="L19" s="102">
        <f>SUM(L13:L18)</f>
        <v>1</v>
      </c>
      <c r="M19" s="101">
        <f t="shared" si="14"/>
        <v>100</v>
      </c>
      <c r="N19" s="100">
        <f t="shared" si="6"/>
        <v>354</v>
      </c>
      <c r="O19" s="98">
        <f t="shared" si="7"/>
        <v>100</v>
      </c>
      <c r="P19" s="100">
        <f t="shared" si="8"/>
        <v>4441</v>
      </c>
      <c r="Q19" s="98">
        <f t="shared" si="9"/>
        <v>100</v>
      </c>
      <c r="R19" s="100">
        <f t="shared" si="10"/>
        <v>22</v>
      </c>
      <c r="S19" s="98">
        <f t="shared" si="11"/>
        <v>100</v>
      </c>
      <c r="T19" s="97">
        <f t="shared" si="12"/>
        <v>4817</v>
      </c>
      <c r="U19" s="96">
        <f t="shared" si="13"/>
        <v>100</v>
      </c>
      <c r="W19" s="37"/>
      <c r="X19" s="4"/>
    </row>
    <row r="20" spans="1:24" ht="28.5" customHeight="1" thickTop="1" thickBot="1" x14ac:dyDescent="0.4">
      <c r="A20" s="124" t="s">
        <v>561</v>
      </c>
      <c r="B20" s="347" t="s">
        <v>549</v>
      </c>
      <c r="C20" s="348"/>
      <c r="D20" s="347" t="s">
        <v>550</v>
      </c>
      <c r="E20" s="348"/>
      <c r="F20" s="347" t="s">
        <v>136</v>
      </c>
      <c r="G20" s="348"/>
      <c r="H20" s="342" t="s">
        <v>549</v>
      </c>
      <c r="I20" s="343"/>
      <c r="J20" s="342" t="s">
        <v>550</v>
      </c>
      <c r="K20" s="343"/>
      <c r="L20" s="342" t="s">
        <v>136</v>
      </c>
      <c r="M20" s="343"/>
      <c r="N20" s="333" t="s">
        <v>549</v>
      </c>
      <c r="O20" s="334"/>
      <c r="P20" s="333" t="s">
        <v>550</v>
      </c>
      <c r="Q20" s="334"/>
      <c r="R20" s="333" t="s">
        <v>136</v>
      </c>
      <c r="S20" s="334"/>
      <c r="T20" s="329" t="s">
        <v>487</v>
      </c>
      <c r="U20" s="330"/>
      <c r="W20" s="37"/>
      <c r="X20" s="4"/>
    </row>
    <row r="21" spans="1:24" ht="13.9" thickTop="1" thickBot="1" x14ac:dyDescent="0.4">
      <c r="A21" s="123"/>
      <c r="B21" s="122" t="s">
        <v>169</v>
      </c>
      <c r="C21" s="122" t="s">
        <v>551</v>
      </c>
      <c r="D21" s="122" t="s">
        <v>169</v>
      </c>
      <c r="E21" s="122" t="s">
        <v>551</v>
      </c>
      <c r="F21" s="122" t="s">
        <v>169</v>
      </c>
      <c r="G21" s="122" t="s">
        <v>551</v>
      </c>
      <c r="H21" s="121" t="s">
        <v>169</v>
      </c>
      <c r="I21" s="121" t="s">
        <v>551</v>
      </c>
      <c r="J21" s="121" t="s">
        <v>169</v>
      </c>
      <c r="K21" s="121" t="s">
        <v>551</v>
      </c>
      <c r="L21" s="121" t="s">
        <v>169</v>
      </c>
      <c r="M21" s="121" t="s">
        <v>551</v>
      </c>
      <c r="N21" s="120" t="s">
        <v>169</v>
      </c>
      <c r="O21" s="120" t="s">
        <v>551</v>
      </c>
      <c r="P21" s="120" t="s">
        <v>169</v>
      </c>
      <c r="Q21" s="120" t="s">
        <v>551</v>
      </c>
      <c r="R21" s="120" t="s">
        <v>169</v>
      </c>
      <c r="S21" s="120" t="s">
        <v>551</v>
      </c>
      <c r="T21" s="119" t="s">
        <v>169</v>
      </c>
      <c r="U21" s="119" t="s">
        <v>551</v>
      </c>
      <c r="W21" s="37"/>
      <c r="X21" s="4"/>
    </row>
    <row r="22" spans="1:24" ht="14.25" thickTop="1" thickBot="1" x14ac:dyDescent="0.4">
      <c r="A22" s="118" t="s">
        <v>562</v>
      </c>
      <c r="B22" s="117">
        <v>82</v>
      </c>
      <c r="C22" s="116">
        <f t="shared" ref="C22:C31" si="15">B22/$B$10*100</f>
        <v>24.260355029585799</v>
      </c>
      <c r="D22" s="117">
        <v>1038</v>
      </c>
      <c r="E22" s="116">
        <f t="shared" ref="E22:E31" si="16">D22/$D$10*100</f>
        <v>24.904030710172744</v>
      </c>
      <c r="F22" s="117">
        <v>2</v>
      </c>
      <c r="G22" s="116">
        <f t="shared" ref="G22:G31" si="17">F22/$F$10*100</f>
        <v>9.5238095238095237</v>
      </c>
      <c r="H22" s="115">
        <v>1</v>
      </c>
      <c r="I22" s="113">
        <f t="shared" ref="I22:I31" si="18">H22/$H$10*100</f>
        <v>6.25</v>
      </c>
      <c r="J22" s="114">
        <v>43</v>
      </c>
      <c r="K22" s="113">
        <f t="shared" ref="K22:K31" si="19">J22/$J$10*100</f>
        <v>15.75091575091575</v>
      </c>
      <c r="L22" s="114">
        <v>1</v>
      </c>
      <c r="M22" s="113">
        <f>L22/$L$10*100</f>
        <v>100</v>
      </c>
      <c r="N22" s="111">
        <f t="shared" ref="N22:N31" si="20">SUM(B22,H22)</f>
        <v>83</v>
      </c>
      <c r="O22" s="110">
        <f t="shared" ref="O22:O31" si="21">N22/$N$10*100</f>
        <v>23.44632768361582</v>
      </c>
      <c r="P22" s="112">
        <f t="shared" ref="P22:P31" si="22">SUM(D22,J22)</f>
        <v>1081</v>
      </c>
      <c r="Q22" s="110">
        <f t="shared" ref="Q22:Q31" si="23">P22/$P$10*100</f>
        <v>24.341364557532088</v>
      </c>
      <c r="R22" s="112">
        <f t="shared" ref="R22:R28" si="24">SUM(F22,L22)</f>
        <v>3</v>
      </c>
      <c r="S22" s="110">
        <f t="shared" ref="S22:S31" si="25">R22/$R$10*100</f>
        <v>13.636363636363635</v>
      </c>
      <c r="T22" s="109">
        <f t="shared" ref="T22:T31" si="26">SUM(N22,P22,R22)</f>
        <v>1167</v>
      </c>
      <c r="U22" s="108">
        <f t="shared" ref="U22:U31" si="27">T22/$T$10*100</f>
        <v>24.226697114386546</v>
      </c>
      <c r="W22" s="37"/>
      <c r="X22" s="4"/>
    </row>
    <row r="23" spans="1:24" ht="14.25" thickTop="1" thickBot="1" x14ac:dyDescent="0.4">
      <c r="A23" s="118" t="s">
        <v>563</v>
      </c>
      <c r="B23" s="117">
        <v>63</v>
      </c>
      <c r="C23" s="116">
        <f t="shared" si="15"/>
        <v>18.639053254437872</v>
      </c>
      <c r="D23" s="117">
        <v>1935</v>
      </c>
      <c r="E23" s="116">
        <f t="shared" si="16"/>
        <v>46.425143953934736</v>
      </c>
      <c r="F23" s="117">
        <v>2</v>
      </c>
      <c r="G23" s="116">
        <f t="shared" si="17"/>
        <v>9.5238095238095237</v>
      </c>
      <c r="H23" s="115">
        <v>2</v>
      </c>
      <c r="I23" s="113">
        <f t="shared" si="18"/>
        <v>12.5</v>
      </c>
      <c r="J23" s="114">
        <v>116</v>
      </c>
      <c r="K23" s="113">
        <f t="shared" si="19"/>
        <v>42.490842490842489</v>
      </c>
      <c r="L23" s="114">
        <v>0</v>
      </c>
      <c r="M23" s="113">
        <f t="shared" ref="M23:M31" si="28">L23/$L$10*100</f>
        <v>0</v>
      </c>
      <c r="N23" s="111">
        <f t="shared" si="20"/>
        <v>65</v>
      </c>
      <c r="O23" s="110">
        <f t="shared" si="21"/>
        <v>18.361581920903955</v>
      </c>
      <c r="P23" s="112">
        <f t="shared" si="22"/>
        <v>2051</v>
      </c>
      <c r="Q23" s="110">
        <f t="shared" si="23"/>
        <v>46.183292051339784</v>
      </c>
      <c r="R23" s="112">
        <f t="shared" si="24"/>
        <v>2</v>
      </c>
      <c r="S23" s="110">
        <f t="shared" si="25"/>
        <v>9.0909090909090917</v>
      </c>
      <c r="T23" s="109">
        <f t="shared" si="26"/>
        <v>2118</v>
      </c>
      <c r="U23" s="108">
        <f t="shared" si="27"/>
        <v>43.969275482665559</v>
      </c>
      <c r="W23" s="37"/>
      <c r="X23" s="4"/>
    </row>
    <row r="24" spans="1:24" ht="14.25" thickTop="1" thickBot="1" x14ac:dyDescent="0.4">
      <c r="A24" s="118" t="s">
        <v>564</v>
      </c>
      <c r="B24" s="117">
        <v>44</v>
      </c>
      <c r="C24" s="116">
        <f t="shared" si="15"/>
        <v>13.017751479289942</v>
      </c>
      <c r="D24" s="117">
        <v>551</v>
      </c>
      <c r="E24" s="116">
        <f t="shared" si="16"/>
        <v>13.219769673704414</v>
      </c>
      <c r="F24" s="117">
        <v>0</v>
      </c>
      <c r="G24" s="116">
        <f t="shared" si="17"/>
        <v>0</v>
      </c>
      <c r="H24" s="115">
        <v>5</v>
      </c>
      <c r="I24" s="113">
        <f t="shared" si="18"/>
        <v>31.25</v>
      </c>
      <c r="J24" s="114">
        <v>68</v>
      </c>
      <c r="K24" s="113">
        <f t="shared" si="19"/>
        <v>24.908424908424909</v>
      </c>
      <c r="L24" s="114">
        <v>0</v>
      </c>
      <c r="M24" s="113">
        <f t="shared" si="28"/>
        <v>0</v>
      </c>
      <c r="N24" s="111">
        <f t="shared" si="20"/>
        <v>49</v>
      </c>
      <c r="O24" s="110">
        <f t="shared" si="21"/>
        <v>13.841807909604519</v>
      </c>
      <c r="P24" s="112">
        <f t="shared" si="22"/>
        <v>619</v>
      </c>
      <c r="Q24" s="110">
        <f t="shared" si="23"/>
        <v>13.93830218419275</v>
      </c>
      <c r="R24" s="112">
        <f t="shared" si="24"/>
        <v>0</v>
      </c>
      <c r="S24" s="110">
        <f t="shared" si="25"/>
        <v>0</v>
      </c>
      <c r="T24" s="109">
        <f t="shared" si="26"/>
        <v>668</v>
      </c>
      <c r="U24" s="108">
        <f t="shared" si="27"/>
        <v>13.86755241851775</v>
      </c>
      <c r="W24" s="37"/>
      <c r="X24" s="4"/>
    </row>
    <row r="25" spans="1:24" ht="14.25" thickTop="1" thickBot="1" x14ac:dyDescent="0.4">
      <c r="A25" s="118" t="s">
        <v>565</v>
      </c>
      <c r="B25" s="117">
        <v>4</v>
      </c>
      <c r="C25" s="116">
        <f t="shared" si="15"/>
        <v>1.1834319526627219</v>
      </c>
      <c r="D25" s="117">
        <v>60</v>
      </c>
      <c r="E25" s="116">
        <f t="shared" si="16"/>
        <v>1.4395393474088292</v>
      </c>
      <c r="F25" s="117">
        <v>0</v>
      </c>
      <c r="G25" s="116">
        <f t="shared" si="17"/>
        <v>0</v>
      </c>
      <c r="H25" s="115">
        <v>0</v>
      </c>
      <c r="I25" s="113">
        <f t="shared" si="18"/>
        <v>0</v>
      </c>
      <c r="J25" s="114">
        <v>2</v>
      </c>
      <c r="K25" s="113">
        <f t="shared" si="19"/>
        <v>0.73260073260073255</v>
      </c>
      <c r="L25" s="114">
        <v>0</v>
      </c>
      <c r="M25" s="113">
        <f t="shared" si="28"/>
        <v>0</v>
      </c>
      <c r="N25" s="111">
        <f t="shared" si="20"/>
        <v>4</v>
      </c>
      <c r="O25" s="110">
        <f t="shared" si="21"/>
        <v>1.1299435028248588</v>
      </c>
      <c r="P25" s="112">
        <f t="shared" si="22"/>
        <v>62</v>
      </c>
      <c r="Q25" s="110">
        <f t="shared" si="23"/>
        <v>1.3960819635217292</v>
      </c>
      <c r="R25" s="112">
        <f t="shared" si="24"/>
        <v>0</v>
      </c>
      <c r="S25" s="110">
        <f t="shared" si="25"/>
        <v>0</v>
      </c>
      <c r="T25" s="109">
        <f t="shared" si="26"/>
        <v>66</v>
      </c>
      <c r="U25" s="108">
        <f t="shared" si="27"/>
        <v>1.3701473946439693</v>
      </c>
      <c r="W25" s="37"/>
      <c r="X25" s="4"/>
    </row>
    <row r="26" spans="1:24" ht="14.25" thickTop="1" thickBot="1" x14ac:dyDescent="0.4">
      <c r="A26" s="118" t="s">
        <v>566</v>
      </c>
      <c r="B26" s="117">
        <v>29</v>
      </c>
      <c r="C26" s="116">
        <f t="shared" si="15"/>
        <v>8.5798816568047336</v>
      </c>
      <c r="D26" s="117">
        <v>228</v>
      </c>
      <c r="E26" s="116">
        <f t="shared" si="16"/>
        <v>5.4702495201535504</v>
      </c>
      <c r="F26" s="117">
        <v>0</v>
      </c>
      <c r="G26" s="116">
        <f t="shared" si="17"/>
        <v>0</v>
      </c>
      <c r="H26" s="115">
        <v>7</v>
      </c>
      <c r="I26" s="113">
        <f t="shared" si="18"/>
        <v>43.75</v>
      </c>
      <c r="J26" s="114">
        <v>24</v>
      </c>
      <c r="K26" s="113">
        <f t="shared" si="19"/>
        <v>8.791208791208792</v>
      </c>
      <c r="L26" s="114">
        <v>0</v>
      </c>
      <c r="M26" s="113">
        <f t="shared" si="28"/>
        <v>0</v>
      </c>
      <c r="N26" s="111">
        <f t="shared" si="20"/>
        <v>36</v>
      </c>
      <c r="O26" s="110">
        <f t="shared" si="21"/>
        <v>10.16949152542373</v>
      </c>
      <c r="P26" s="112">
        <f t="shared" si="22"/>
        <v>252</v>
      </c>
      <c r="Q26" s="110">
        <f t="shared" si="23"/>
        <v>5.6743976581850939</v>
      </c>
      <c r="R26" s="112">
        <f t="shared" si="24"/>
        <v>0</v>
      </c>
      <c r="S26" s="110">
        <f t="shared" si="25"/>
        <v>0</v>
      </c>
      <c r="T26" s="109">
        <f t="shared" si="26"/>
        <v>288</v>
      </c>
      <c r="U26" s="108">
        <f t="shared" si="27"/>
        <v>5.9788249948100471</v>
      </c>
      <c r="W26" s="37"/>
      <c r="X26" s="4"/>
    </row>
    <row r="27" spans="1:24" ht="14.25" thickTop="1" thickBot="1" x14ac:dyDescent="0.4">
      <c r="A27" s="118" t="s">
        <v>567</v>
      </c>
      <c r="B27" s="117">
        <v>1</v>
      </c>
      <c r="C27" s="116">
        <f t="shared" si="15"/>
        <v>0.29585798816568049</v>
      </c>
      <c r="D27" s="117">
        <v>24</v>
      </c>
      <c r="E27" s="116">
        <f t="shared" si="16"/>
        <v>0.57581573896353166</v>
      </c>
      <c r="F27" s="117">
        <v>0</v>
      </c>
      <c r="G27" s="116">
        <f t="shared" si="17"/>
        <v>0</v>
      </c>
      <c r="H27" s="115">
        <v>0</v>
      </c>
      <c r="I27" s="113">
        <f t="shared" si="18"/>
        <v>0</v>
      </c>
      <c r="J27" s="114">
        <v>0</v>
      </c>
      <c r="K27" s="113">
        <f t="shared" si="19"/>
        <v>0</v>
      </c>
      <c r="L27" s="114">
        <v>0</v>
      </c>
      <c r="M27" s="113">
        <f t="shared" si="28"/>
        <v>0</v>
      </c>
      <c r="N27" s="111">
        <f t="shared" si="20"/>
        <v>1</v>
      </c>
      <c r="O27" s="110">
        <f t="shared" si="21"/>
        <v>0.2824858757062147</v>
      </c>
      <c r="P27" s="112">
        <f t="shared" si="22"/>
        <v>24</v>
      </c>
      <c r="Q27" s="110">
        <f t="shared" si="23"/>
        <v>0.54041882458905655</v>
      </c>
      <c r="R27" s="112">
        <f t="shared" si="24"/>
        <v>0</v>
      </c>
      <c r="S27" s="110">
        <f t="shared" si="25"/>
        <v>0</v>
      </c>
      <c r="T27" s="109">
        <f t="shared" si="26"/>
        <v>25</v>
      </c>
      <c r="U27" s="108">
        <f t="shared" si="27"/>
        <v>0.51899522524392772</v>
      </c>
      <c r="W27" s="37"/>
      <c r="X27" s="4"/>
    </row>
    <row r="28" spans="1:24" ht="14.25" thickTop="1" thickBot="1" x14ac:dyDescent="0.4">
      <c r="A28" s="118" t="s">
        <v>568</v>
      </c>
      <c r="B28" s="117">
        <v>6</v>
      </c>
      <c r="C28" s="116">
        <f t="shared" si="15"/>
        <v>1.7751479289940828</v>
      </c>
      <c r="D28" s="117">
        <v>120</v>
      </c>
      <c r="E28" s="116">
        <f t="shared" si="16"/>
        <v>2.8790786948176583</v>
      </c>
      <c r="F28" s="117">
        <v>1</v>
      </c>
      <c r="G28" s="116">
        <f t="shared" si="17"/>
        <v>4.7619047619047619</v>
      </c>
      <c r="H28" s="115">
        <v>1</v>
      </c>
      <c r="I28" s="113">
        <f t="shared" si="18"/>
        <v>6.25</v>
      </c>
      <c r="J28" s="114">
        <v>7</v>
      </c>
      <c r="K28" s="113">
        <f t="shared" si="19"/>
        <v>2.5641025641025639</v>
      </c>
      <c r="L28" s="114">
        <v>0</v>
      </c>
      <c r="M28" s="113">
        <f t="shared" si="28"/>
        <v>0</v>
      </c>
      <c r="N28" s="111">
        <f t="shared" si="20"/>
        <v>7</v>
      </c>
      <c r="O28" s="110">
        <f t="shared" si="21"/>
        <v>1.977401129943503</v>
      </c>
      <c r="P28" s="112">
        <f t="shared" si="22"/>
        <v>127</v>
      </c>
      <c r="Q28" s="110">
        <f t="shared" si="23"/>
        <v>2.8597162801170906</v>
      </c>
      <c r="R28" s="112">
        <f t="shared" si="24"/>
        <v>1</v>
      </c>
      <c r="S28" s="110">
        <f t="shared" si="25"/>
        <v>4.5454545454545459</v>
      </c>
      <c r="T28" s="109">
        <f t="shared" si="26"/>
        <v>135</v>
      </c>
      <c r="U28" s="108">
        <f t="shared" si="27"/>
        <v>2.8025742163172098</v>
      </c>
      <c r="W28" s="37"/>
      <c r="X28" s="4"/>
    </row>
    <row r="29" spans="1:24" ht="14.25" thickTop="1" thickBot="1" x14ac:dyDescent="0.4">
      <c r="A29" s="118" t="s">
        <v>554</v>
      </c>
      <c r="B29" s="117">
        <v>109</v>
      </c>
      <c r="C29" s="116">
        <f t="shared" si="15"/>
        <v>32.248520710059168</v>
      </c>
      <c r="D29" s="117">
        <v>206</v>
      </c>
      <c r="E29" s="116">
        <f t="shared" si="16"/>
        <v>4.9424184261036466</v>
      </c>
      <c r="F29" s="117">
        <v>16</v>
      </c>
      <c r="G29" s="116">
        <f t="shared" si="17"/>
        <v>76.19047619047619</v>
      </c>
      <c r="H29" s="115">
        <v>0</v>
      </c>
      <c r="I29" s="113">
        <f t="shared" si="18"/>
        <v>0</v>
      </c>
      <c r="J29" s="114">
        <v>13</v>
      </c>
      <c r="K29" s="113">
        <f t="shared" si="19"/>
        <v>4.7619047619047619</v>
      </c>
      <c r="L29" s="114">
        <v>0</v>
      </c>
      <c r="M29" s="113">
        <f t="shared" si="28"/>
        <v>0</v>
      </c>
      <c r="N29" s="111">
        <f t="shared" si="20"/>
        <v>109</v>
      </c>
      <c r="O29" s="110">
        <f t="shared" si="21"/>
        <v>30.790960451977401</v>
      </c>
      <c r="P29" s="112">
        <f t="shared" si="22"/>
        <v>219</v>
      </c>
      <c r="Q29" s="110">
        <f t="shared" si="23"/>
        <v>4.9313217743751405</v>
      </c>
      <c r="R29" s="111">
        <f t="shared" ref="R29:R31" si="29">SUM(F29,L29)</f>
        <v>16</v>
      </c>
      <c r="S29" s="110">
        <f t="shared" si="25"/>
        <v>72.727272727272734</v>
      </c>
      <c r="T29" s="109">
        <f t="shared" si="26"/>
        <v>344</v>
      </c>
      <c r="U29" s="108">
        <f t="shared" si="27"/>
        <v>7.1413742993564453</v>
      </c>
      <c r="W29" s="37"/>
      <c r="X29" s="4"/>
    </row>
    <row r="30" spans="1:24" ht="14.25" thickTop="1" thickBot="1" x14ac:dyDescent="0.4">
      <c r="A30" s="118" t="s">
        <v>569</v>
      </c>
      <c r="B30" s="117">
        <v>0</v>
      </c>
      <c r="C30" s="116">
        <f t="shared" si="15"/>
        <v>0</v>
      </c>
      <c r="D30" s="117">
        <v>6</v>
      </c>
      <c r="E30" s="116">
        <f t="shared" si="16"/>
        <v>0.14395393474088292</v>
      </c>
      <c r="F30" s="117">
        <v>0</v>
      </c>
      <c r="G30" s="116">
        <f t="shared" si="17"/>
        <v>0</v>
      </c>
      <c r="H30" s="115">
        <v>0</v>
      </c>
      <c r="I30" s="113">
        <f t="shared" si="18"/>
        <v>0</v>
      </c>
      <c r="J30" s="114">
        <v>0</v>
      </c>
      <c r="K30" s="113">
        <f t="shared" si="19"/>
        <v>0</v>
      </c>
      <c r="L30" s="114">
        <v>0</v>
      </c>
      <c r="M30" s="113">
        <f t="shared" si="28"/>
        <v>0</v>
      </c>
      <c r="N30" s="111">
        <f t="shared" si="20"/>
        <v>0</v>
      </c>
      <c r="O30" s="110">
        <f t="shared" si="21"/>
        <v>0</v>
      </c>
      <c r="P30" s="112">
        <f t="shared" si="22"/>
        <v>6</v>
      </c>
      <c r="Q30" s="110">
        <f t="shared" si="23"/>
        <v>0.13510470614726414</v>
      </c>
      <c r="R30" s="112">
        <f t="shared" si="29"/>
        <v>0</v>
      </c>
      <c r="S30" s="110">
        <f t="shared" si="25"/>
        <v>0</v>
      </c>
      <c r="T30" s="109">
        <f t="shared" si="26"/>
        <v>6</v>
      </c>
      <c r="U30" s="108">
        <f t="shared" si="27"/>
        <v>0.12455885405854267</v>
      </c>
      <c r="W30" s="37"/>
      <c r="X30" s="4"/>
    </row>
    <row r="31" spans="1:24" ht="22.35" customHeight="1" thickTop="1" thickBot="1" x14ac:dyDescent="0.4">
      <c r="A31" s="107" t="s">
        <v>487</v>
      </c>
      <c r="B31" s="105">
        <f>SUM(B22:B30)</f>
        <v>338</v>
      </c>
      <c r="C31" s="104">
        <f t="shared" si="15"/>
        <v>100</v>
      </c>
      <c r="D31" s="106">
        <f>SUM(D22:D30)</f>
        <v>4168</v>
      </c>
      <c r="E31" s="104">
        <f t="shared" si="16"/>
        <v>100</v>
      </c>
      <c r="F31" s="105">
        <f>SUM(F22:F30)</f>
        <v>21</v>
      </c>
      <c r="G31" s="104">
        <f t="shared" si="17"/>
        <v>100</v>
      </c>
      <c r="H31" s="103">
        <f>SUM(H22:H30)</f>
        <v>16</v>
      </c>
      <c r="I31" s="101">
        <f t="shared" si="18"/>
        <v>100</v>
      </c>
      <c r="J31" s="102">
        <f>SUM(J22:J30)</f>
        <v>273</v>
      </c>
      <c r="K31" s="101">
        <f t="shared" si="19"/>
        <v>100</v>
      </c>
      <c r="L31" s="102">
        <f>SUM(L22:L30)</f>
        <v>1</v>
      </c>
      <c r="M31" s="101">
        <f t="shared" si="28"/>
        <v>100</v>
      </c>
      <c r="N31" s="99">
        <f t="shared" si="20"/>
        <v>354</v>
      </c>
      <c r="O31" s="98">
        <f t="shared" si="21"/>
        <v>100</v>
      </c>
      <c r="P31" s="100">
        <f t="shared" si="22"/>
        <v>4441</v>
      </c>
      <c r="Q31" s="98">
        <f t="shared" si="23"/>
        <v>100</v>
      </c>
      <c r="R31" s="99">
        <f t="shared" si="29"/>
        <v>22</v>
      </c>
      <c r="S31" s="98">
        <f t="shared" si="25"/>
        <v>100</v>
      </c>
      <c r="T31" s="97">
        <f t="shared" si="26"/>
        <v>4817</v>
      </c>
      <c r="U31" s="96">
        <f t="shared" si="27"/>
        <v>100</v>
      </c>
      <c r="W31" s="37"/>
      <c r="X31" s="4"/>
    </row>
    <row r="32" spans="1:24" ht="13.5" thickTop="1" x14ac:dyDescent="0.35">
      <c r="W32" s="37"/>
    </row>
    <row r="33" spans="1:23" ht="13.15" x14ac:dyDescent="0.35">
      <c r="A33" s="167" t="s">
        <v>183</v>
      </c>
      <c r="W33" s="37"/>
    </row>
    <row r="34" spans="1:23" ht="13.15" x14ac:dyDescent="0.35">
      <c r="A34" s="170" t="s">
        <v>114</v>
      </c>
      <c r="W34" s="37"/>
    </row>
  </sheetData>
  <mergeCells count="34">
    <mergeCell ref="T11:U11"/>
    <mergeCell ref="L20:M20"/>
    <mergeCell ref="N20:O20"/>
    <mergeCell ref="P20:Q20"/>
    <mergeCell ref="R20:S20"/>
    <mergeCell ref="T20:U20"/>
    <mergeCell ref="P11:Q11"/>
    <mergeCell ref="R11:S11"/>
    <mergeCell ref="L11:M11"/>
    <mergeCell ref="N11:O11"/>
    <mergeCell ref="D11:E11"/>
    <mergeCell ref="F11:G11"/>
    <mergeCell ref="H11:I11"/>
    <mergeCell ref="B11:C11"/>
    <mergeCell ref="J11:K11"/>
    <mergeCell ref="B20:C20"/>
    <mergeCell ref="D20:E20"/>
    <mergeCell ref="F20:G20"/>
    <mergeCell ref="H20:I20"/>
    <mergeCell ref="J20:K20"/>
    <mergeCell ref="T4:U4"/>
    <mergeCell ref="T3:U3"/>
    <mergeCell ref="P4:Q4"/>
    <mergeCell ref="R4:S4"/>
    <mergeCell ref="B3:G3"/>
    <mergeCell ref="D4:E4"/>
    <mergeCell ref="F4:G4"/>
    <mergeCell ref="H3:M3"/>
    <mergeCell ref="H4:I4"/>
    <mergeCell ref="N3:S3"/>
    <mergeCell ref="B4:C4"/>
    <mergeCell ref="J4:K4"/>
    <mergeCell ref="L4:M4"/>
    <mergeCell ref="N4:O4"/>
  </mergeCells>
  <hyperlinks>
    <hyperlink ref="A2" location="TOC!A1" display="Return to Table of Contents" xr:uid="{00000000-0004-0000-1100-000000000000}"/>
  </hyperlinks>
  <pageMargins left="0.25" right="0.25" top="0.75" bottom="0.75" header="0.3" footer="0.3"/>
  <pageSetup scale="62" fitToHeight="0" orientation="landscape" r:id="rId1"/>
  <headerFooter>
    <oddHeader>&amp;L&amp;"Arial,Bold"2022-23 &amp;"Arial,Bold Italic"Survey of Allied Dental Education&amp;"Arial,Bold"
Report 2 - Dental Assisting  Education Programs</oddHeader>
  </headerFooter>
  <ignoredErrors>
    <ignoredError sqref="C19 E19 G19 C31 E31 G31 I31 K31 P6:Q31 I19 C10 E10 G10 I10 K10 O6 O7:O10 O13:O19 O22:O31"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N34"/>
  <sheetViews>
    <sheetView zoomScaleNormal="100" workbookViewId="0">
      <pane ySplit="3" topLeftCell="A4" activePane="bottomLeft" state="frozen"/>
      <selection activeCell="A11" sqref="A11:A13"/>
      <selection pane="bottomLeft"/>
    </sheetView>
  </sheetViews>
  <sheetFormatPr defaultColWidth="9.265625" defaultRowHeight="12.75" x14ac:dyDescent="0.35"/>
  <cols>
    <col min="1" max="1" width="38.265625" style="2" customWidth="1"/>
    <col min="2" max="7" width="8.59765625" style="2" customWidth="1"/>
    <col min="8" max="8" width="9.73046875" style="2" customWidth="1"/>
    <col min="9" max="10" width="9.265625" style="2"/>
    <col min="11" max="11" width="19.265625" style="2" customWidth="1"/>
    <col min="12" max="16384" width="9.265625" style="2"/>
  </cols>
  <sheetData>
    <row r="1" spans="1:14" s="7" customFormat="1" ht="24" customHeight="1" x14ac:dyDescent="0.35">
      <c r="A1" s="62" t="s">
        <v>570</v>
      </c>
    </row>
    <row r="2" spans="1:14" ht="15.75" customHeight="1" thickBot="1" x14ac:dyDescent="0.4">
      <c r="A2" s="74" t="s">
        <v>46</v>
      </c>
      <c r="B2" s="128"/>
      <c r="C2" s="128"/>
      <c r="D2" s="128"/>
      <c r="E2" s="128"/>
      <c r="F2" s="128"/>
      <c r="G2" s="128"/>
    </row>
    <row r="3" spans="1:14" ht="26.25" customHeight="1" thickTop="1" thickBot="1" x14ac:dyDescent="0.4">
      <c r="A3" s="127"/>
      <c r="B3" s="335" t="s">
        <v>571</v>
      </c>
      <c r="C3" s="336"/>
      <c r="D3" s="336"/>
      <c r="E3" s="336"/>
      <c r="F3" s="336"/>
      <c r="G3" s="336"/>
      <c r="H3" s="331"/>
      <c r="I3" s="332"/>
      <c r="J3" s="232"/>
    </row>
    <row r="4" spans="1:14" ht="26.25" customHeight="1" thickTop="1" thickBot="1" x14ac:dyDescent="0.4">
      <c r="A4" s="124" t="s">
        <v>548</v>
      </c>
      <c r="B4" s="337" t="s">
        <v>549</v>
      </c>
      <c r="C4" s="338"/>
      <c r="D4" s="337" t="s">
        <v>550</v>
      </c>
      <c r="E4" s="338"/>
      <c r="F4" s="337" t="s">
        <v>136</v>
      </c>
      <c r="G4" s="338"/>
      <c r="H4" s="329" t="s">
        <v>487</v>
      </c>
      <c r="I4" s="330"/>
      <c r="J4" s="233"/>
      <c r="K4" s="36"/>
      <c r="L4" s="36"/>
      <c r="M4" s="36"/>
    </row>
    <row r="5" spans="1:14" ht="13.9" thickTop="1" thickBot="1" x14ac:dyDescent="0.4">
      <c r="A5" s="123"/>
      <c r="B5" s="122" t="s">
        <v>169</v>
      </c>
      <c r="C5" s="122" t="s">
        <v>551</v>
      </c>
      <c r="D5" s="122" t="s">
        <v>169</v>
      </c>
      <c r="E5" s="122" t="s">
        <v>551</v>
      </c>
      <c r="F5" s="122" t="s">
        <v>169</v>
      </c>
      <c r="G5" s="122" t="s">
        <v>551</v>
      </c>
      <c r="H5" s="119" t="s">
        <v>169</v>
      </c>
      <c r="I5" s="119" t="s">
        <v>551</v>
      </c>
      <c r="J5" s="4"/>
      <c r="K5" s="37"/>
      <c r="L5" s="4"/>
      <c r="M5" s="4"/>
      <c r="N5" s="36"/>
    </row>
    <row r="6" spans="1:14" ht="14.25" thickTop="1" thickBot="1" x14ac:dyDescent="0.4">
      <c r="A6" s="118" t="s">
        <v>552</v>
      </c>
      <c r="B6" s="117">
        <v>141</v>
      </c>
      <c r="C6" s="126">
        <f>B6/$B$10*100</f>
        <v>54.022988505747129</v>
      </c>
      <c r="D6" s="117">
        <v>3087</v>
      </c>
      <c r="E6" s="116">
        <f>D6/$D$10*100</f>
        <v>89.686228936664719</v>
      </c>
      <c r="F6" s="117">
        <v>0</v>
      </c>
      <c r="G6" s="116">
        <f>F6/$F$10*100</f>
        <v>0</v>
      </c>
      <c r="H6" s="109">
        <f>SUM(B6,D6,F6)</f>
        <v>3228</v>
      </c>
      <c r="I6" s="108">
        <f>H6/$H$10*100</f>
        <v>86.774193548387103</v>
      </c>
      <c r="J6" s="4"/>
      <c r="K6" s="37"/>
      <c r="L6" s="4"/>
      <c r="M6" s="4"/>
      <c r="N6" s="4"/>
    </row>
    <row r="7" spans="1:14" ht="14.25" thickTop="1" thickBot="1" x14ac:dyDescent="0.4">
      <c r="A7" s="118" t="s">
        <v>553</v>
      </c>
      <c r="B7" s="117">
        <v>0</v>
      </c>
      <c r="C7" s="117">
        <v>0</v>
      </c>
      <c r="D7" s="117">
        <v>0</v>
      </c>
      <c r="E7" s="116">
        <f t="shared" ref="E7:E10" si="0">D7/$D$10*100</f>
        <v>0</v>
      </c>
      <c r="F7" s="117">
        <v>0</v>
      </c>
      <c r="G7" s="116">
        <f t="shared" ref="G7:G10" si="1">F7/$F$10*100</f>
        <v>0</v>
      </c>
      <c r="H7" s="109">
        <f t="shared" ref="H7:H10" si="2">SUM(B7,D7,F7)</f>
        <v>0</v>
      </c>
      <c r="I7" s="108">
        <f t="shared" ref="I7:I10" si="3">H7/$H$10*100</f>
        <v>0</v>
      </c>
      <c r="J7" s="4"/>
      <c r="K7" s="37"/>
      <c r="L7" s="4"/>
      <c r="M7" s="4"/>
      <c r="N7" s="4"/>
    </row>
    <row r="8" spans="1:14" ht="14.25" thickTop="1" thickBot="1" x14ac:dyDescent="0.4">
      <c r="A8" s="118" t="s">
        <v>136</v>
      </c>
      <c r="B8" s="117">
        <v>12</v>
      </c>
      <c r="C8" s="126">
        <f t="shared" ref="C8:C10" si="4">B8/$B$10*100</f>
        <v>4.5977011494252871</v>
      </c>
      <c r="D8" s="117">
        <v>112</v>
      </c>
      <c r="E8" s="116">
        <f t="shared" si="0"/>
        <v>3.2539221382916907</v>
      </c>
      <c r="F8" s="117">
        <v>0</v>
      </c>
      <c r="G8" s="116">
        <f t="shared" si="1"/>
        <v>0</v>
      </c>
      <c r="H8" s="109">
        <f t="shared" si="2"/>
        <v>124</v>
      </c>
      <c r="I8" s="108">
        <f t="shared" si="3"/>
        <v>3.3333333333333335</v>
      </c>
      <c r="J8" s="4"/>
      <c r="K8" s="37"/>
      <c r="L8" s="4"/>
      <c r="M8" s="4"/>
      <c r="N8" s="4"/>
    </row>
    <row r="9" spans="1:14" ht="14.25" thickTop="1" thickBot="1" x14ac:dyDescent="0.4">
      <c r="A9" s="118" t="s">
        <v>554</v>
      </c>
      <c r="B9" s="117">
        <v>108</v>
      </c>
      <c r="C9" s="126">
        <f t="shared" si="4"/>
        <v>41.379310344827587</v>
      </c>
      <c r="D9" s="117">
        <v>243</v>
      </c>
      <c r="E9" s="116">
        <f t="shared" si="0"/>
        <v>7.0598489250435801</v>
      </c>
      <c r="F9" s="117">
        <v>17</v>
      </c>
      <c r="G9" s="116">
        <f t="shared" si="1"/>
        <v>100</v>
      </c>
      <c r="H9" s="109">
        <f t="shared" si="2"/>
        <v>368</v>
      </c>
      <c r="I9" s="108">
        <f t="shared" si="3"/>
        <v>9.89247311827957</v>
      </c>
      <c r="J9" s="4"/>
      <c r="K9" s="37"/>
      <c r="L9" s="4"/>
      <c r="M9" s="4"/>
      <c r="N9" s="4"/>
    </row>
    <row r="10" spans="1:14" ht="22.35" customHeight="1" thickTop="1" thickBot="1" x14ac:dyDescent="0.4">
      <c r="A10" s="107" t="s">
        <v>487</v>
      </c>
      <c r="B10" s="105">
        <f>SUM(B6:B9)</f>
        <v>261</v>
      </c>
      <c r="C10" s="125">
        <f t="shared" si="4"/>
        <v>100</v>
      </c>
      <c r="D10" s="105">
        <f>SUM(D6:D9)</f>
        <v>3442</v>
      </c>
      <c r="E10" s="104">
        <f t="shared" si="0"/>
        <v>100</v>
      </c>
      <c r="F10" s="105">
        <f>SUM(F6:F9)</f>
        <v>17</v>
      </c>
      <c r="G10" s="104">
        <f t="shared" si="1"/>
        <v>100</v>
      </c>
      <c r="H10" s="97">
        <f t="shared" si="2"/>
        <v>3720</v>
      </c>
      <c r="I10" s="96">
        <f t="shared" si="3"/>
        <v>100</v>
      </c>
      <c r="J10" s="4"/>
      <c r="K10" s="37"/>
      <c r="L10" s="4"/>
      <c r="M10" s="4"/>
      <c r="N10" s="4"/>
    </row>
    <row r="11" spans="1:14" ht="28.5" customHeight="1" thickTop="1" thickBot="1" x14ac:dyDescent="0.4">
      <c r="A11" s="124" t="s">
        <v>555</v>
      </c>
      <c r="B11" s="337" t="s">
        <v>549</v>
      </c>
      <c r="C11" s="338"/>
      <c r="D11" s="337" t="s">
        <v>550</v>
      </c>
      <c r="E11" s="338"/>
      <c r="F11" s="337" t="s">
        <v>136</v>
      </c>
      <c r="G11" s="338"/>
      <c r="H11" s="329" t="s">
        <v>487</v>
      </c>
      <c r="I11" s="330"/>
      <c r="J11" s="4"/>
      <c r="K11" s="37"/>
      <c r="L11" s="4"/>
      <c r="M11" s="4"/>
      <c r="N11" s="4"/>
    </row>
    <row r="12" spans="1:14" ht="13.9" thickTop="1" thickBot="1" x14ac:dyDescent="0.4">
      <c r="A12" s="123"/>
      <c r="B12" s="122" t="s">
        <v>169</v>
      </c>
      <c r="C12" s="122" t="s">
        <v>551</v>
      </c>
      <c r="D12" s="122" t="s">
        <v>169</v>
      </c>
      <c r="E12" s="122" t="s">
        <v>551</v>
      </c>
      <c r="F12" s="122" t="s">
        <v>169</v>
      </c>
      <c r="G12" s="122" t="s">
        <v>551</v>
      </c>
      <c r="H12" s="119" t="s">
        <v>169</v>
      </c>
      <c r="I12" s="119" t="s">
        <v>551</v>
      </c>
      <c r="J12" s="4"/>
      <c r="K12" s="37"/>
      <c r="L12" s="4"/>
      <c r="M12" s="4"/>
      <c r="N12" s="4"/>
    </row>
    <row r="13" spans="1:14" ht="14.25" thickTop="1" thickBot="1" x14ac:dyDescent="0.4">
      <c r="A13" s="118" t="s">
        <v>556</v>
      </c>
      <c r="B13" s="117">
        <v>103</v>
      </c>
      <c r="C13" s="116">
        <f>B13/$B$10*100</f>
        <v>39.463601532567047</v>
      </c>
      <c r="D13" s="117">
        <v>2210</v>
      </c>
      <c r="E13" s="116">
        <f t="shared" ref="E13:E19" si="5">D13/$D$10*100</f>
        <v>64.206856478791394</v>
      </c>
      <c r="F13" s="117">
        <v>12</v>
      </c>
      <c r="G13" s="116">
        <f>F13/$F$10*100</f>
        <v>70.588235294117652</v>
      </c>
      <c r="H13" s="109">
        <f t="shared" ref="H13:H19" si="6">SUM(B13,D13,F13)</f>
        <v>2325</v>
      </c>
      <c r="I13" s="108">
        <f t="shared" ref="I13:I19" si="7">H13/$H$10*100</f>
        <v>62.5</v>
      </c>
      <c r="J13" s="4"/>
      <c r="K13" s="37"/>
      <c r="L13" s="4"/>
      <c r="M13" s="4"/>
      <c r="N13" s="4"/>
    </row>
    <row r="14" spans="1:14" ht="14.25" thickTop="1" thickBot="1" x14ac:dyDescent="0.4">
      <c r="A14" s="118" t="s">
        <v>557</v>
      </c>
      <c r="B14" s="117">
        <v>36</v>
      </c>
      <c r="C14" s="116">
        <f t="shared" ref="C14:C19" si="8">B14/$B$10*100</f>
        <v>13.793103448275861</v>
      </c>
      <c r="D14" s="117">
        <v>705</v>
      </c>
      <c r="E14" s="116">
        <f t="shared" si="5"/>
        <v>20.482277745496805</v>
      </c>
      <c r="F14" s="117">
        <v>3</v>
      </c>
      <c r="G14" s="116">
        <f t="shared" ref="G14:G19" si="9">F14/$F$10*100</f>
        <v>17.647058823529413</v>
      </c>
      <c r="H14" s="109">
        <f t="shared" si="6"/>
        <v>744</v>
      </c>
      <c r="I14" s="108">
        <f t="shared" si="7"/>
        <v>20</v>
      </c>
      <c r="J14" s="4"/>
      <c r="K14" s="37"/>
      <c r="L14" s="4"/>
      <c r="M14" s="4"/>
      <c r="N14" s="4"/>
    </row>
    <row r="15" spans="1:14" ht="14.25" thickTop="1" thickBot="1" x14ac:dyDescent="0.4">
      <c r="A15" s="118" t="s">
        <v>558</v>
      </c>
      <c r="B15" s="117">
        <v>11</v>
      </c>
      <c r="C15" s="116">
        <f t="shared" si="8"/>
        <v>4.2145593869731801</v>
      </c>
      <c r="D15" s="117">
        <v>178</v>
      </c>
      <c r="E15" s="116">
        <f t="shared" si="5"/>
        <v>5.1714119697850087</v>
      </c>
      <c r="F15" s="117">
        <v>2</v>
      </c>
      <c r="G15" s="116">
        <f t="shared" si="9"/>
        <v>11.76470588235294</v>
      </c>
      <c r="H15" s="109">
        <f t="shared" si="6"/>
        <v>191</v>
      </c>
      <c r="I15" s="108">
        <f t="shared" si="7"/>
        <v>5.134408602150538</v>
      </c>
      <c r="J15" s="4"/>
      <c r="K15" s="37"/>
      <c r="L15" s="4"/>
      <c r="M15" s="4"/>
      <c r="N15" s="4"/>
    </row>
    <row r="16" spans="1:14" ht="14.25" thickTop="1" thickBot="1" x14ac:dyDescent="0.4">
      <c r="A16" s="118" t="s">
        <v>559</v>
      </c>
      <c r="B16" s="117">
        <v>2</v>
      </c>
      <c r="C16" s="116">
        <f t="shared" si="8"/>
        <v>0.76628352490421447</v>
      </c>
      <c r="D16" s="117">
        <v>77</v>
      </c>
      <c r="E16" s="116">
        <f t="shared" si="5"/>
        <v>2.2370714700755374</v>
      </c>
      <c r="F16" s="117">
        <v>0</v>
      </c>
      <c r="G16" s="116">
        <f t="shared" si="9"/>
        <v>0</v>
      </c>
      <c r="H16" s="109">
        <f t="shared" si="6"/>
        <v>79</v>
      </c>
      <c r="I16" s="108">
        <f t="shared" si="7"/>
        <v>2.1236559139784945</v>
      </c>
      <c r="J16" s="4"/>
      <c r="K16" s="37"/>
      <c r="L16" s="4"/>
      <c r="M16" s="4"/>
      <c r="N16" s="4"/>
    </row>
    <row r="17" spans="1:14" ht="14.25" thickTop="1" thickBot="1" x14ac:dyDescent="0.4">
      <c r="A17" s="118" t="s">
        <v>560</v>
      </c>
      <c r="B17" s="117">
        <v>3</v>
      </c>
      <c r="C17" s="116">
        <f t="shared" si="8"/>
        <v>1.1494252873563218</v>
      </c>
      <c r="D17" s="117">
        <v>84</v>
      </c>
      <c r="E17" s="116">
        <f t="shared" si="5"/>
        <v>2.4404416037187682</v>
      </c>
      <c r="F17" s="117">
        <v>0</v>
      </c>
      <c r="G17" s="116">
        <f t="shared" si="9"/>
        <v>0</v>
      </c>
      <c r="H17" s="109">
        <f t="shared" si="6"/>
        <v>87</v>
      </c>
      <c r="I17" s="108">
        <f t="shared" si="7"/>
        <v>2.338709677419355</v>
      </c>
      <c r="J17" s="4"/>
      <c r="K17" s="37"/>
      <c r="L17" s="4"/>
      <c r="M17" s="4"/>
      <c r="N17" s="4"/>
    </row>
    <row r="18" spans="1:14" ht="14.25" thickTop="1" thickBot="1" x14ac:dyDescent="0.4">
      <c r="A18" s="118" t="s">
        <v>554</v>
      </c>
      <c r="B18" s="117">
        <v>106</v>
      </c>
      <c r="C18" s="116">
        <f t="shared" si="8"/>
        <v>40.61302681992337</v>
      </c>
      <c r="D18" s="117">
        <v>188</v>
      </c>
      <c r="E18" s="116">
        <f t="shared" si="5"/>
        <v>5.4619407321324811</v>
      </c>
      <c r="F18" s="117">
        <v>0</v>
      </c>
      <c r="G18" s="116">
        <f t="shared" si="9"/>
        <v>0</v>
      </c>
      <c r="H18" s="109">
        <f t="shared" si="6"/>
        <v>294</v>
      </c>
      <c r="I18" s="108">
        <f t="shared" si="7"/>
        <v>7.9032258064516121</v>
      </c>
      <c r="J18" s="4"/>
      <c r="K18" s="37"/>
      <c r="L18" s="4"/>
      <c r="M18" s="4"/>
    </row>
    <row r="19" spans="1:14" ht="22.35" customHeight="1" thickTop="1" thickBot="1" x14ac:dyDescent="0.4">
      <c r="A19" s="107" t="s">
        <v>487</v>
      </c>
      <c r="B19" s="105">
        <f>SUM(B13:B18)</f>
        <v>261</v>
      </c>
      <c r="C19" s="104">
        <f t="shared" si="8"/>
        <v>100</v>
      </c>
      <c r="D19" s="105">
        <f>SUM(D13:D18)</f>
        <v>3442</v>
      </c>
      <c r="E19" s="104">
        <f t="shared" si="5"/>
        <v>100</v>
      </c>
      <c r="F19" s="105">
        <f>SUM(F13:F18)</f>
        <v>17</v>
      </c>
      <c r="G19" s="104">
        <f t="shared" si="9"/>
        <v>100</v>
      </c>
      <c r="H19" s="97">
        <f t="shared" si="6"/>
        <v>3720</v>
      </c>
      <c r="I19" s="96">
        <f t="shared" si="7"/>
        <v>100</v>
      </c>
      <c r="J19" s="4"/>
      <c r="K19" s="37"/>
      <c r="L19" s="4"/>
      <c r="M19" s="4"/>
    </row>
    <row r="20" spans="1:14" ht="28.5" customHeight="1" thickTop="1" thickBot="1" x14ac:dyDescent="0.4">
      <c r="A20" s="124" t="s">
        <v>561</v>
      </c>
      <c r="B20" s="337" t="s">
        <v>549</v>
      </c>
      <c r="C20" s="338"/>
      <c r="D20" s="337" t="s">
        <v>550</v>
      </c>
      <c r="E20" s="338"/>
      <c r="F20" s="337" t="s">
        <v>136</v>
      </c>
      <c r="G20" s="338"/>
      <c r="H20" s="329" t="s">
        <v>487</v>
      </c>
      <c r="I20" s="330"/>
      <c r="J20" s="4"/>
      <c r="K20" s="37"/>
      <c r="L20" s="4"/>
      <c r="M20" s="4"/>
    </row>
    <row r="21" spans="1:14" ht="13.9" thickTop="1" thickBot="1" x14ac:dyDescent="0.4">
      <c r="A21" s="123"/>
      <c r="B21" s="122" t="s">
        <v>169</v>
      </c>
      <c r="C21" s="122" t="s">
        <v>551</v>
      </c>
      <c r="D21" s="122" t="s">
        <v>169</v>
      </c>
      <c r="E21" s="122" t="s">
        <v>551</v>
      </c>
      <c r="F21" s="122" t="s">
        <v>169</v>
      </c>
      <c r="G21" s="122" t="s">
        <v>551</v>
      </c>
      <c r="H21" s="119" t="s">
        <v>169</v>
      </c>
      <c r="I21" s="119" t="s">
        <v>551</v>
      </c>
      <c r="J21" s="4"/>
      <c r="K21" s="37"/>
      <c r="L21" s="4"/>
      <c r="M21" s="4"/>
    </row>
    <row r="22" spans="1:14" ht="14.25" thickTop="1" thickBot="1" x14ac:dyDescent="0.4">
      <c r="A22" s="118" t="s">
        <v>562</v>
      </c>
      <c r="B22" s="117">
        <v>69</v>
      </c>
      <c r="C22" s="116">
        <f t="shared" ref="C22:C31" si="10">B22/$B$10*100</f>
        <v>26.436781609195403</v>
      </c>
      <c r="D22" s="117">
        <v>809</v>
      </c>
      <c r="E22" s="116">
        <f t="shared" ref="E22:E31" si="11">D22/$D$10*100</f>
        <v>23.503776873910518</v>
      </c>
      <c r="F22" s="117">
        <v>0</v>
      </c>
      <c r="G22" s="116">
        <f t="shared" ref="G22:G31" si="12">F22/$F$10*100</f>
        <v>0</v>
      </c>
      <c r="H22" s="109">
        <f t="shared" ref="H22:H31" si="13">SUM(B22,D22,F22)</f>
        <v>878</v>
      </c>
      <c r="I22" s="108">
        <f t="shared" ref="I22:I31" si="14">H22/$H$10*100</f>
        <v>23.602150537634408</v>
      </c>
      <c r="J22" s="4"/>
      <c r="K22" s="37"/>
      <c r="L22" s="4"/>
      <c r="M22" s="4"/>
    </row>
    <row r="23" spans="1:14" ht="14.25" thickTop="1" thickBot="1" x14ac:dyDescent="0.4">
      <c r="A23" s="118" t="s">
        <v>563</v>
      </c>
      <c r="B23" s="117">
        <v>33</v>
      </c>
      <c r="C23" s="116">
        <f t="shared" si="10"/>
        <v>12.643678160919542</v>
      </c>
      <c r="D23" s="117">
        <v>1688</v>
      </c>
      <c r="E23" s="116">
        <f t="shared" si="11"/>
        <v>49.041255084253343</v>
      </c>
      <c r="F23" s="117">
        <v>0</v>
      </c>
      <c r="G23" s="116">
        <f t="shared" si="12"/>
        <v>0</v>
      </c>
      <c r="H23" s="109">
        <f t="shared" si="13"/>
        <v>1721</v>
      </c>
      <c r="I23" s="108">
        <f t="shared" si="14"/>
        <v>46.263440860215056</v>
      </c>
      <c r="K23" s="37"/>
      <c r="L23" s="4"/>
      <c r="M23" s="4"/>
    </row>
    <row r="24" spans="1:14" ht="14.25" thickTop="1" thickBot="1" x14ac:dyDescent="0.4">
      <c r="A24" s="118" t="s">
        <v>564</v>
      </c>
      <c r="B24" s="117">
        <v>19</v>
      </c>
      <c r="C24" s="116">
        <f t="shared" si="10"/>
        <v>7.2796934865900385</v>
      </c>
      <c r="D24" s="117">
        <v>356</v>
      </c>
      <c r="E24" s="116">
        <f t="shared" si="11"/>
        <v>10.342823939570017</v>
      </c>
      <c r="F24" s="117">
        <v>0</v>
      </c>
      <c r="G24" s="116">
        <f t="shared" si="12"/>
        <v>0</v>
      </c>
      <c r="H24" s="109">
        <f t="shared" si="13"/>
        <v>375</v>
      </c>
      <c r="I24" s="108">
        <f t="shared" si="14"/>
        <v>10.080645161290322</v>
      </c>
      <c r="K24" s="37"/>
      <c r="L24" s="4"/>
      <c r="M24" s="4"/>
    </row>
    <row r="25" spans="1:14" ht="14.25" thickTop="1" thickBot="1" x14ac:dyDescent="0.4">
      <c r="A25" s="118" t="s">
        <v>565</v>
      </c>
      <c r="B25" s="117">
        <v>3</v>
      </c>
      <c r="C25" s="116">
        <f t="shared" si="10"/>
        <v>1.1494252873563218</v>
      </c>
      <c r="D25" s="117">
        <v>22</v>
      </c>
      <c r="E25" s="116">
        <f t="shared" si="11"/>
        <v>0.63916327716443933</v>
      </c>
      <c r="F25" s="117">
        <v>0</v>
      </c>
      <c r="G25" s="116">
        <f t="shared" si="12"/>
        <v>0</v>
      </c>
      <c r="H25" s="109">
        <f t="shared" si="13"/>
        <v>25</v>
      </c>
      <c r="I25" s="108">
        <f t="shared" si="14"/>
        <v>0.67204301075268813</v>
      </c>
      <c r="K25" s="37"/>
      <c r="L25" s="4"/>
      <c r="M25" s="4"/>
    </row>
    <row r="26" spans="1:14" ht="14.25" thickTop="1" thickBot="1" x14ac:dyDescent="0.4">
      <c r="A26" s="118" t="s">
        <v>566</v>
      </c>
      <c r="B26" s="117">
        <v>24</v>
      </c>
      <c r="C26" s="116">
        <f t="shared" si="10"/>
        <v>9.1954022988505741</v>
      </c>
      <c r="D26" s="117">
        <v>190</v>
      </c>
      <c r="E26" s="116">
        <f t="shared" si="11"/>
        <v>5.5200464846019761</v>
      </c>
      <c r="F26" s="117">
        <v>0</v>
      </c>
      <c r="G26" s="116">
        <f t="shared" si="12"/>
        <v>0</v>
      </c>
      <c r="H26" s="109">
        <f t="shared" si="13"/>
        <v>214</v>
      </c>
      <c r="I26" s="108">
        <f t="shared" si="14"/>
        <v>5.752688172043011</v>
      </c>
      <c r="K26" s="37"/>
      <c r="L26" s="4"/>
      <c r="M26" s="4"/>
    </row>
    <row r="27" spans="1:14" ht="14.25" thickTop="1" thickBot="1" x14ac:dyDescent="0.4">
      <c r="A27" s="118" t="s">
        <v>567</v>
      </c>
      <c r="B27" s="117">
        <v>0</v>
      </c>
      <c r="C27" s="116">
        <f t="shared" si="10"/>
        <v>0</v>
      </c>
      <c r="D27" s="117">
        <v>20</v>
      </c>
      <c r="E27" s="116">
        <f t="shared" si="11"/>
        <v>0.58105752469494476</v>
      </c>
      <c r="F27" s="117">
        <v>0</v>
      </c>
      <c r="G27" s="116">
        <f t="shared" si="12"/>
        <v>0</v>
      </c>
      <c r="H27" s="109">
        <f t="shared" si="13"/>
        <v>20</v>
      </c>
      <c r="I27" s="108">
        <f t="shared" si="14"/>
        <v>0.53763440860215062</v>
      </c>
      <c r="K27" s="37"/>
      <c r="L27" s="4"/>
      <c r="M27" s="4"/>
    </row>
    <row r="28" spans="1:14" ht="14.25" thickTop="1" thickBot="1" x14ac:dyDescent="0.4">
      <c r="A28" s="118" t="s">
        <v>568</v>
      </c>
      <c r="B28" s="117">
        <v>5</v>
      </c>
      <c r="C28" s="116">
        <f t="shared" si="10"/>
        <v>1.9157088122605364</v>
      </c>
      <c r="D28" s="117">
        <v>80</v>
      </c>
      <c r="E28" s="116">
        <f t="shared" si="11"/>
        <v>2.324230098779779</v>
      </c>
      <c r="F28" s="117">
        <v>0</v>
      </c>
      <c r="G28" s="116">
        <f t="shared" si="12"/>
        <v>0</v>
      </c>
      <c r="H28" s="109">
        <f t="shared" si="13"/>
        <v>85</v>
      </c>
      <c r="I28" s="108">
        <f t="shared" si="14"/>
        <v>2.28494623655914</v>
      </c>
      <c r="K28" s="37"/>
      <c r="L28" s="4"/>
      <c r="M28" s="4"/>
    </row>
    <row r="29" spans="1:14" ht="14.25" thickTop="1" thickBot="1" x14ac:dyDescent="0.4">
      <c r="A29" s="118" t="s">
        <v>554</v>
      </c>
      <c r="B29" s="117">
        <v>108</v>
      </c>
      <c r="C29" s="116">
        <f t="shared" si="10"/>
        <v>41.379310344827587</v>
      </c>
      <c r="D29" s="117">
        <v>272</v>
      </c>
      <c r="E29" s="116">
        <f t="shared" si="11"/>
        <v>7.9023823358512493</v>
      </c>
      <c r="F29" s="117">
        <v>17</v>
      </c>
      <c r="G29" s="116">
        <f t="shared" si="12"/>
        <v>100</v>
      </c>
      <c r="H29" s="109">
        <f t="shared" si="13"/>
        <v>397</v>
      </c>
      <c r="I29" s="108">
        <f t="shared" si="14"/>
        <v>10.672043010752688</v>
      </c>
      <c r="K29" s="37"/>
      <c r="L29" s="4"/>
      <c r="M29" s="4"/>
    </row>
    <row r="30" spans="1:14" ht="14.25" thickTop="1" thickBot="1" x14ac:dyDescent="0.4">
      <c r="A30" s="118" t="s">
        <v>569</v>
      </c>
      <c r="B30" s="117">
        <v>0</v>
      </c>
      <c r="C30" s="116">
        <f t="shared" si="10"/>
        <v>0</v>
      </c>
      <c r="D30" s="117">
        <v>5</v>
      </c>
      <c r="E30" s="116">
        <f t="shared" si="11"/>
        <v>0.14526438117373619</v>
      </c>
      <c r="F30" s="117">
        <v>0</v>
      </c>
      <c r="G30" s="116">
        <f t="shared" si="12"/>
        <v>0</v>
      </c>
      <c r="H30" s="109">
        <f t="shared" si="13"/>
        <v>5</v>
      </c>
      <c r="I30" s="108">
        <f t="shared" si="14"/>
        <v>0.13440860215053765</v>
      </c>
      <c r="K30" s="37"/>
      <c r="L30" s="4"/>
      <c r="M30" s="4"/>
    </row>
    <row r="31" spans="1:14" ht="22.35" customHeight="1" thickTop="1" thickBot="1" x14ac:dyDescent="0.4">
      <c r="A31" s="107" t="s">
        <v>487</v>
      </c>
      <c r="B31" s="105">
        <f>SUM(B22:B30)</f>
        <v>261</v>
      </c>
      <c r="C31" s="104">
        <f t="shared" si="10"/>
        <v>100</v>
      </c>
      <c r="D31" s="106">
        <f>SUM(D22:D30)</f>
        <v>3442</v>
      </c>
      <c r="E31" s="104">
        <f t="shared" si="11"/>
        <v>100</v>
      </c>
      <c r="F31" s="105">
        <f>SUM(F22:F30)</f>
        <v>17</v>
      </c>
      <c r="G31" s="104">
        <f t="shared" si="12"/>
        <v>100</v>
      </c>
      <c r="H31" s="97">
        <f t="shared" si="13"/>
        <v>3720</v>
      </c>
      <c r="I31" s="96">
        <f t="shared" si="14"/>
        <v>100</v>
      </c>
      <c r="K31" s="37"/>
      <c r="L31" s="4"/>
      <c r="M31" s="4"/>
    </row>
    <row r="32" spans="1:14" ht="13.5" thickTop="1" x14ac:dyDescent="0.35">
      <c r="K32" s="37"/>
      <c r="L32" s="37"/>
      <c r="M32" s="4"/>
    </row>
    <row r="33" spans="1:13" ht="13.15" x14ac:dyDescent="0.35">
      <c r="A33" s="167" t="s">
        <v>572</v>
      </c>
      <c r="K33" s="37"/>
      <c r="L33" s="4"/>
      <c r="M33" s="4"/>
    </row>
    <row r="34" spans="1:13" ht="13.15" x14ac:dyDescent="0.35">
      <c r="A34" s="170" t="s">
        <v>114</v>
      </c>
      <c r="K34" s="37"/>
      <c r="L34" s="4"/>
      <c r="M34" s="4"/>
    </row>
  </sheetData>
  <mergeCells count="14">
    <mergeCell ref="B11:C11"/>
    <mergeCell ref="D11:E11"/>
    <mergeCell ref="F11:G11"/>
    <mergeCell ref="H11:I11"/>
    <mergeCell ref="B20:C20"/>
    <mergeCell ref="D20:E20"/>
    <mergeCell ref="F20:G20"/>
    <mergeCell ref="H20:I20"/>
    <mergeCell ref="B3:G3"/>
    <mergeCell ref="H3:I3"/>
    <mergeCell ref="B4:C4"/>
    <mergeCell ref="D4:E4"/>
    <mergeCell ref="F4:G4"/>
    <mergeCell ref="H4:I4"/>
  </mergeCells>
  <hyperlinks>
    <hyperlink ref="A2" location="TOC!A1" display="Return to Table of Contents" xr:uid="{00000000-0004-0000-1200-000000000000}"/>
  </hyperlinks>
  <pageMargins left="0.25" right="0.25" top="0.75" bottom="0.75" header="0.3" footer="0.3"/>
  <pageSetup scale="91" orientation="landscape" r:id="rId1"/>
  <headerFooter>
    <oddHeader>&amp;L&amp;"Arial,Bold"2022-23 &amp;"Arial,Bold Italic"Survey of Allied Dental Education&amp;"Arial,Bold"
Report 2 - Dental Assisting  Education Programs</oddHeader>
  </headerFooter>
  <ignoredErrors>
    <ignoredError sqref="C10 E10 C19 E19 C31 E3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A11"/>
  <sheetViews>
    <sheetView workbookViewId="0"/>
  </sheetViews>
  <sheetFormatPr defaultColWidth="9.265625" defaultRowHeight="12.75" x14ac:dyDescent="0.35"/>
  <cols>
    <col min="1" max="1" width="90.265625" style="2" customWidth="1"/>
    <col min="2" max="16384" width="9.265625" style="2"/>
  </cols>
  <sheetData>
    <row r="1" spans="1:1" ht="15" x14ac:dyDescent="0.35">
      <c r="A1" s="293" t="s">
        <v>45</v>
      </c>
    </row>
    <row r="2" spans="1:1" ht="15" x14ac:dyDescent="0.4">
      <c r="A2" s="294" t="s">
        <v>46</v>
      </c>
    </row>
    <row r="3" spans="1:1" ht="54" x14ac:dyDescent="0.35">
      <c r="A3" s="295" t="s">
        <v>47</v>
      </c>
    </row>
    <row r="4" spans="1:1" ht="13.9" x14ac:dyDescent="0.35">
      <c r="A4" s="296"/>
    </row>
    <row r="5" spans="1:1" ht="81" x14ac:dyDescent="0.35">
      <c r="A5" s="295" t="s">
        <v>48</v>
      </c>
    </row>
    <row r="6" spans="1:1" ht="13.9" x14ac:dyDescent="0.35">
      <c r="A6" s="296"/>
    </row>
    <row r="7" spans="1:1" ht="67.5" x14ac:dyDescent="0.35">
      <c r="A7" s="295" t="s">
        <v>49</v>
      </c>
    </row>
    <row r="8" spans="1:1" ht="13.9" x14ac:dyDescent="0.4">
      <c r="A8" s="297"/>
    </row>
    <row r="9" spans="1:1" ht="54" x14ac:dyDescent="0.35">
      <c r="A9" s="295" t="s">
        <v>50</v>
      </c>
    </row>
    <row r="11" spans="1:1" ht="51" x14ac:dyDescent="0.35">
      <c r="A11" s="1" t="s">
        <v>729</v>
      </c>
    </row>
  </sheetData>
  <hyperlinks>
    <hyperlink ref="A2" location="TOC!A1" display="Return to Table of Contents" xr:uid="{00000000-0004-0000-0100-000000000000}"/>
  </hyperlinks>
  <pageMargins left="0.25" right="0.25" top="0.75" bottom="0.75" header="0.3" footer="0.3"/>
  <pageSetup fitToHeight="0" orientation="portrait" r:id="rId1"/>
  <headerFooter>
    <oddHeader>&amp;L&amp;"Arial,Bold"2022-23 &amp;"Arial,Bold Italic"Survey of Allied Dental Education&amp;"Arial,Bold"
Report 2 - Dental Assisting  Education Programs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pageSetUpPr fitToPage="1"/>
  </sheetPr>
  <dimension ref="A1:G30"/>
  <sheetViews>
    <sheetView workbookViewId="0"/>
  </sheetViews>
  <sheetFormatPr defaultColWidth="9.265625" defaultRowHeight="12.75" x14ac:dyDescent="0.35"/>
  <cols>
    <col min="1" max="1" width="23.73046875" style="2" customWidth="1"/>
    <col min="2" max="2" width="17.265625" style="2" customWidth="1"/>
    <col min="3" max="16384" width="9.265625" style="2"/>
  </cols>
  <sheetData>
    <row r="1" spans="1:7" ht="13.9" x14ac:dyDescent="0.4">
      <c r="A1" s="28" t="s">
        <v>31</v>
      </c>
    </row>
    <row r="2" spans="1:7" ht="13.5" x14ac:dyDescent="0.35">
      <c r="A2" s="43" t="s">
        <v>46</v>
      </c>
    </row>
    <row r="3" spans="1:7" ht="13.15" x14ac:dyDescent="0.35">
      <c r="D3" s="129"/>
    </row>
    <row r="4" spans="1:7" ht="13.15" x14ac:dyDescent="0.35">
      <c r="D4" s="130"/>
    </row>
    <row r="5" spans="1:7" x14ac:dyDescent="0.35">
      <c r="C5" s="2" t="s">
        <v>573</v>
      </c>
      <c r="D5" s="131"/>
    </row>
    <row r="6" spans="1:7" x14ac:dyDescent="0.35">
      <c r="B6" s="2" t="s">
        <v>574</v>
      </c>
      <c r="C6" s="59">
        <v>4817</v>
      </c>
      <c r="D6" s="131"/>
    </row>
    <row r="7" spans="1:7" x14ac:dyDescent="0.35">
      <c r="B7" s="2" t="s">
        <v>575</v>
      </c>
      <c r="C7" s="132">
        <f>D13</f>
        <v>3422</v>
      </c>
      <c r="G7" s="47"/>
    </row>
    <row r="8" spans="1:7" x14ac:dyDescent="0.35">
      <c r="B8" s="2" t="s">
        <v>576</v>
      </c>
      <c r="C8" s="59">
        <f>C14</f>
        <v>3675</v>
      </c>
    </row>
    <row r="9" spans="1:7" x14ac:dyDescent="0.35">
      <c r="B9" s="2" t="s">
        <v>577</v>
      </c>
      <c r="C9" s="59">
        <f>C15</f>
        <v>3218</v>
      </c>
    </row>
    <row r="10" spans="1:7" ht="13.15" thickBot="1" x14ac:dyDescent="0.4"/>
    <row r="11" spans="1:7" ht="13.15" x14ac:dyDescent="0.35">
      <c r="B11" s="149" t="s">
        <v>167</v>
      </c>
      <c r="C11" s="150" t="s">
        <v>168</v>
      </c>
    </row>
    <row r="12" spans="1:7" ht="13.15" x14ac:dyDescent="0.35">
      <c r="B12" s="60" t="s">
        <v>578</v>
      </c>
      <c r="C12" s="59">
        <v>3185</v>
      </c>
    </row>
    <row r="13" spans="1:7" ht="13.15" x14ac:dyDescent="0.35">
      <c r="B13" s="60" t="s">
        <v>579</v>
      </c>
      <c r="C13" s="59">
        <v>237</v>
      </c>
      <c r="D13" s="2">
        <f>C12+C13</f>
        <v>3422</v>
      </c>
    </row>
    <row r="14" spans="1:7" ht="13.15" x14ac:dyDescent="0.35">
      <c r="B14" s="60" t="s">
        <v>580</v>
      </c>
      <c r="C14" s="59">
        <v>3675</v>
      </c>
    </row>
    <row r="15" spans="1:7" ht="13.15" x14ac:dyDescent="0.35">
      <c r="B15" s="60" t="s">
        <v>581</v>
      </c>
      <c r="C15" s="59">
        <v>3218</v>
      </c>
    </row>
    <row r="16" spans="1:7" ht="13.15" x14ac:dyDescent="0.35">
      <c r="B16" s="60"/>
      <c r="C16" s="59"/>
    </row>
    <row r="23" spans="1:1" x14ac:dyDescent="0.35">
      <c r="A23" s="26"/>
    </row>
    <row r="24" spans="1:1" x14ac:dyDescent="0.35">
      <c r="A24" s="27"/>
    </row>
    <row r="29" spans="1:1" x14ac:dyDescent="0.35">
      <c r="A29" s="167" t="s">
        <v>163</v>
      </c>
    </row>
    <row r="30" spans="1:1" x14ac:dyDescent="0.35">
      <c r="A30" s="168" t="s">
        <v>114</v>
      </c>
    </row>
  </sheetData>
  <hyperlinks>
    <hyperlink ref="A2" location="TOC!A1" display="Return to Table of Contents" xr:uid="{00000000-0004-0000-1300-000000000000}"/>
  </hyperlinks>
  <pageMargins left="0.25" right="0.25" top="0.75" bottom="0.75" header="0.3" footer="0.3"/>
  <pageSetup fitToHeight="0" orientation="landscape" r:id="rId1"/>
  <headerFooter>
    <oddHeader>&amp;L&amp;"Arial,Bold"2022-23 &amp;"Arial,Bold Italic"Survey of Allied Dental Education&amp;"Arial,Bold"
Report 2 - Dental Assisting  Education Programs</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O241"/>
  <sheetViews>
    <sheetView zoomScaleNormal="100" workbookViewId="0">
      <pane xSplit="3" ySplit="5" topLeftCell="D6" activePane="bottomRight" state="frozen"/>
      <selection pane="topRight" activeCell="D1" sqref="D1"/>
      <selection pane="bottomLeft" activeCell="A6" sqref="A6"/>
      <selection pane="bottomRight" sqref="A1:C1"/>
    </sheetView>
  </sheetViews>
  <sheetFormatPr defaultColWidth="9.265625" defaultRowHeight="12.75" x14ac:dyDescent="0.35"/>
  <cols>
    <col min="1" max="1" width="8.265625" style="67" customWidth="1"/>
    <col min="2" max="2" width="71" style="67" customWidth="1"/>
    <col min="3" max="3" width="19.73046875" style="67" customWidth="1"/>
    <col min="4" max="10" width="12.73046875" style="67" customWidth="1"/>
    <col min="11" max="11" width="13.59765625" style="67" customWidth="1"/>
    <col min="12" max="12" width="12.73046875" style="67" customWidth="1"/>
    <col min="13" max="13" width="12.265625" style="67" customWidth="1"/>
    <col min="14" max="16384" width="9.265625" style="67"/>
  </cols>
  <sheetData>
    <row r="1" spans="1:14" ht="23.25" customHeight="1" x14ac:dyDescent="0.35">
      <c r="A1" s="327" t="s">
        <v>32</v>
      </c>
      <c r="B1" s="327"/>
      <c r="C1" s="327"/>
    </row>
    <row r="2" spans="1:14" ht="16.5" customHeight="1" x14ac:dyDescent="0.35">
      <c r="A2" s="320" t="s">
        <v>46</v>
      </c>
      <c r="B2" s="320"/>
      <c r="C2" s="237"/>
    </row>
    <row r="3" spans="1:14" ht="13.9" x14ac:dyDescent="0.4">
      <c r="A3" s="350" t="s">
        <v>192</v>
      </c>
      <c r="B3" s="351" t="s">
        <v>193</v>
      </c>
      <c r="C3" s="70"/>
      <c r="D3" s="349" t="s">
        <v>582</v>
      </c>
      <c r="E3" s="349" t="s">
        <v>583</v>
      </c>
      <c r="F3" s="349" t="s">
        <v>584</v>
      </c>
      <c r="G3" s="349" t="s">
        <v>585</v>
      </c>
      <c r="H3" s="349" t="s">
        <v>505</v>
      </c>
      <c r="I3" s="349" t="s">
        <v>586</v>
      </c>
      <c r="J3" s="349" t="s">
        <v>587</v>
      </c>
      <c r="K3" s="349" t="s">
        <v>588</v>
      </c>
      <c r="L3" s="349" t="s">
        <v>136</v>
      </c>
      <c r="M3" s="349" t="s">
        <v>589</v>
      </c>
    </row>
    <row r="4" spans="1:14" ht="15" customHeight="1" x14ac:dyDescent="0.35">
      <c r="A4" s="350"/>
      <c r="B4" s="351"/>
      <c r="C4" s="352" t="s">
        <v>194</v>
      </c>
      <c r="D4" s="349"/>
      <c r="E4" s="349"/>
      <c r="F4" s="349"/>
      <c r="G4" s="349"/>
      <c r="H4" s="349"/>
      <c r="I4" s="349"/>
      <c r="J4" s="349"/>
      <c r="K4" s="349"/>
      <c r="L4" s="349"/>
      <c r="M4" s="349"/>
    </row>
    <row r="5" spans="1:14" ht="25.5" customHeight="1" x14ac:dyDescent="0.35">
      <c r="A5" s="350" t="s">
        <v>200</v>
      </c>
      <c r="B5" s="351" t="s">
        <v>201</v>
      </c>
      <c r="C5" s="352"/>
      <c r="D5" s="349">
        <v>1</v>
      </c>
      <c r="E5" s="349">
        <v>0</v>
      </c>
      <c r="F5" s="349">
        <v>7</v>
      </c>
      <c r="G5" s="349">
        <v>9</v>
      </c>
      <c r="H5" s="349">
        <v>0</v>
      </c>
      <c r="I5" s="349">
        <v>1</v>
      </c>
      <c r="J5" s="349">
        <v>1</v>
      </c>
      <c r="K5" s="349">
        <v>0</v>
      </c>
      <c r="L5" s="349">
        <v>0</v>
      </c>
      <c r="M5" s="349">
        <v>19</v>
      </c>
    </row>
    <row r="6" spans="1:14" ht="20.25" customHeight="1" x14ac:dyDescent="0.35">
      <c r="A6" s="240" t="s">
        <v>200</v>
      </c>
      <c r="B6" s="241" t="s">
        <v>201</v>
      </c>
      <c r="C6" s="241" t="s">
        <v>154</v>
      </c>
      <c r="D6" s="277">
        <v>0</v>
      </c>
      <c r="E6" s="277">
        <v>2</v>
      </c>
      <c r="F6" s="277">
        <v>1</v>
      </c>
      <c r="G6" s="277">
        <v>5</v>
      </c>
      <c r="H6" s="277">
        <v>1</v>
      </c>
      <c r="I6" s="277">
        <v>0</v>
      </c>
      <c r="J6" s="277">
        <v>1</v>
      </c>
      <c r="K6" s="277">
        <v>0</v>
      </c>
      <c r="L6" s="277">
        <v>0</v>
      </c>
      <c r="M6" s="277">
        <v>10</v>
      </c>
      <c r="N6" s="224"/>
    </row>
    <row r="7" spans="1:14" ht="20.25" customHeight="1" x14ac:dyDescent="0.35">
      <c r="A7" s="240" t="s">
        <v>200</v>
      </c>
      <c r="B7" s="241" t="s">
        <v>203</v>
      </c>
      <c r="C7" s="241" t="s">
        <v>154</v>
      </c>
      <c r="D7" s="277">
        <v>1</v>
      </c>
      <c r="E7" s="277">
        <v>2</v>
      </c>
      <c r="F7" s="277">
        <v>7</v>
      </c>
      <c r="G7" s="277">
        <v>0</v>
      </c>
      <c r="H7" s="277">
        <v>0</v>
      </c>
      <c r="I7" s="277">
        <v>0</v>
      </c>
      <c r="J7" s="277">
        <v>1</v>
      </c>
      <c r="K7" s="277">
        <v>0</v>
      </c>
      <c r="L7" s="277">
        <v>0</v>
      </c>
      <c r="M7" s="277">
        <v>11</v>
      </c>
      <c r="N7" s="224"/>
    </row>
    <row r="8" spans="1:14" ht="20.25" customHeight="1" x14ac:dyDescent="0.35">
      <c r="A8" s="240" t="s">
        <v>200</v>
      </c>
      <c r="B8" s="241" t="s">
        <v>204</v>
      </c>
      <c r="C8" s="241" t="s">
        <v>154</v>
      </c>
      <c r="D8" s="277">
        <v>0</v>
      </c>
      <c r="E8" s="277">
        <v>1</v>
      </c>
      <c r="F8" s="277">
        <v>3</v>
      </c>
      <c r="G8" s="277">
        <v>5</v>
      </c>
      <c r="H8" s="277">
        <v>2</v>
      </c>
      <c r="I8" s="277">
        <v>3</v>
      </c>
      <c r="J8" s="277">
        <v>0</v>
      </c>
      <c r="K8" s="277">
        <v>0</v>
      </c>
      <c r="L8" s="277">
        <v>1</v>
      </c>
      <c r="M8" s="277">
        <v>15</v>
      </c>
      <c r="N8" s="224"/>
    </row>
    <row r="9" spans="1:14" ht="20.25" customHeight="1" x14ac:dyDescent="0.35">
      <c r="A9" s="240" t="s">
        <v>200</v>
      </c>
      <c r="B9" s="241" t="s">
        <v>205</v>
      </c>
      <c r="C9" s="241" t="s">
        <v>154</v>
      </c>
      <c r="D9" s="277">
        <v>8</v>
      </c>
      <c r="E9" s="277">
        <v>1</v>
      </c>
      <c r="F9" s="277">
        <v>0</v>
      </c>
      <c r="G9" s="277">
        <v>0</v>
      </c>
      <c r="H9" s="277">
        <v>0</v>
      </c>
      <c r="I9" s="277">
        <v>0</v>
      </c>
      <c r="J9" s="277">
        <v>0</v>
      </c>
      <c r="K9" s="277">
        <v>0</v>
      </c>
      <c r="L9" s="277">
        <v>1</v>
      </c>
      <c r="M9" s="277">
        <v>10</v>
      </c>
      <c r="N9" s="224"/>
    </row>
    <row r="10" spans="1:14" ht="20.25" customHeight="1" x14ac:dyDescent="0.35">
      <c r="A10" s="240" t="s">
        <v>200</v>
      </c>
      <c r="B10" s="241" t="s">
        <v>206</v>
      </c>
      <c r="C10" s="241" t="s">
        <v>154</v>
      </c>
      <c r="D10" s="277">
        <v>2</v>
      </c>
      <c r="E10" s="277">
        <v>0</v>
      </c>
      <c r="F10" s="277">
        <v>7</v>
      </c>
      <c r="G10" s="277">
        <v>6</v>
      </c>
      <c r="H10" s="277">
        <v>4</v>
      </c>
      <c r="I10" s="277">
        <v>0</v>
      </c>
      <c r="J10" s="277">
        <v>0</v>
      </c>
      <c r="K10" s="277">
        <v>0</v>
      </c>
      <c r="L10" s="277">
        <v>0</v>
      </c>
      <c r="M10" s="277">
        <v>19</v>
      </c>
      <c r="N10" s="224"/>
    </row>
    <row r="11" spans="1:14" ht="20.25" customHeight="1" x14ac:dyDescent="0.35">
      <c r="A11" s="240" t="s">
        <v>207</v>
      </c>
      <c r="B11" s="241" t="s">
        <v>208</v>
      </c>
      <c r="C11" s="241" t="s">
        <v>154</v>
      </c>
      <c r="D11" s="277">
        <v>1</v>
      </c>
      <c r="E11" s="277">
        <v>2</v>
      </c>
      <c r="F11" s="277">
        <v>2</v>
      </c>
      <c r="G11" s="277">
        <v>1</v>
      </c>
      <c r="H11" s="277">
        <v>0</v>
      </c>
      <c r="I11" s="277">
        <v>1</v>
      </c>
      <c r="J11" s="277">
        <v>1</v>
      </c>
      <c r="K11" s="277">
        <v>0</v>
      </c>
      <c r="L11" s="277">
        <v>0</v>
      </c>
      <c r="M11" s="277">
        <v>8</v>
      </c>
      <c r="N11" s="224"/>
    </row>
    <row r="12" spans="1:14" ht="20.25" customHeight="1" x14ac:dyDescent="0.35">
      <c r="A12" s="240" t="s">
        <v>209</v>
      </c>
      <c r="B12" s="241" t="s">
        <v>210</v>
      </c>
      <c r="C12" s="241" t="s">
        <v>154</v>
      </c>
      <c r="D12" s="277">
        <v>0</v>
      </c>
      <c r="E12" s="277">
        <v>0</v>
      </c>
      <c r="F12" s="277">
        <v>12</v>
      </c>
      <c r="G12" s="277">
        <v>23</v>
      </c>
      <c r="H12" s="277">
        <v>7</v>
      </c>
      <c r="I12" s="277">
        <v>5</v>
      </c>
      <c r="J12" s="277">
        <v>1</v>
      </c>
      <c r="K12" s="277">
        <v>0</v>
      </c>
      <c r="L12" s="277">
        <v>0</v>
      </c>
      <c r="M12" s="277">
        <v>48</v>
      </c>
      <c r="N12" s="224"/>
    </row>
    <row r="13" spans="1:14" ht="20.25" customHeight="1" x14ac:dyDescent="0.35">
      <c r="A13" s="240" t="s">
        <v>209</v>
      </c>
      <c r="B13" s="241" t="s">
        <v>211</v>
      </c>
      <c r="C13" s="241" t="s">
        <v>154</v>
      </c>
      <c r="D13" s="277">
        <v>6</v>
      </c>
      <c r="E13" s="277">
        <v>4</v>
      </c>
      <c r="F13" s="277">
        <v>1</v>
      </c>
      <c r="G13" s="277">
        <v>6</v>
      </c>
      <c r="H13" s="277">
        <v>3</v>
      </c>
      <c r="I13" s="277">
        <v>6</v>
      </c>
      <c r="J13" s="277">
        <v>1</v>
      </c>
      <c r="K13" s="277">
        <v>0</v>
      </c>
      <c r="L13" s="277">
        <v>0</v>
      </c>
      <c r="M13" s="277">
        <v>27</v>
      </c>
      <c r="N13" s="224"/>
    </row>
    <row r="14" spans="1:14" ht="20.25" customHeight="1" x14ac:dyDescent="0.35">
      <c r="A14" s="240" t="s">
        <v>212</v>
      </c>
      <c r="B14" s="241" t="s">
        <v>213</v>
      </c>
      <c r="C14" s="241" t="s">
        <v>154</v>
      </c>
      <c r="D14" s="277">
        <v>8</v>
      </c>
      <c r="E14" s="277">
        <v>2</v>
      </c>
      <c r="F14" s="277">
        <v>2</v>
      </c>
      <c r="G14" s="277">
        <v>0</v>
      </c>
      <c r="H14" s="277">
        <v>0</v>
      </c>
      <c r="I14" s="277">
        <v>0</v>
      </c>
      <c r="J14" s="277">
        <v>0</v>
      </c>
      <c r="K14" s="277">
        <v>0</v>
      </c>
      <c r="L14" s="277">
        <v>0</v>
      </c>
      <c r="M14" s="277">
        <v>12</v>
      </c>
      <c r="N14" s="224"/>
    </row>
    <row r="15" spans="1:14" ht="20.25" customHeight="1" x14ac:dyDescent="0.35">
      <c r="A15" s="240" t="s">
        <v>212</v>
      </c>
      <c r="B15" s="241" t="s">
        <v>214</v>
      </c>
      <c r="C15" s="241" t="s">
        <v>154</v>
      </c>
      <c r="D15" s="277">
        <v>4</v>
      </c>
      <c r="E15" s="277">
        <v>2</v>
      </c>
      <c r="F15" s="277">
        <v>9</v>
      </c>
      <c r="G15" s="277">
        <v>5</v>
      </c>
      <c r="H15" s="277">
        <v>3</v>
      </c>
      <c r="I15" s="277">
        <v>0</v>
      </c>
      <c r="J15" s="277">
        <v>1</v>
      </c>
      <c r="K15" s="277">
        <v>0</v>
      </c>
      <c r="L15" s="277">
        <v>0</v>
      </c>
      <c r="M15" s="277">
        <v>24</v>
      </c>
      <c r="N15" s="224"/>
    </row>
    <row r="16" spans="1:14" ht="20.25" customHeight="1" x14ac:dyDescent="0.35">
      <c r="A16" s="240" t="s">
        <v>215</v>
      </c>
      <c r="B16" s="241" t="s">
        <v>216</v>
      </c>
      <c r="C16" s="241" t="s">
        <v>154</v>
      </c>
      <c r="D16" s="277">
        <v>7</v>
      </c>
      <c r="E16" s="277">
        <v>2</v>
      </c>
      <c r="F16" s="277">
        <v>2</v>
      </c>
      <c r="G16" s="277">
        <v>2</v>
      </c>
      <c r="H16" s="277">
        <v>5</v>
      </c>
      <c r="I16" s="277">
        <v>4</v>
      </c>
      <c r="J16" s="277">
        <v>3</v>
      </c>
      <c r="K16" s="277">
        <v>0</v>
      </c>
      <c r="L16" s="277">
        <v>2</v>
      </c>
      <c r="M16" s="277">
        <v>27</v>
      </c>
      <c r="N16" s="224"/>
    </row>
    <row r="17" spans="1:14" ht="20.25" customHeight="1" x14ac:dyDescent="0.35">
      <c r="A17" s="240" t="s">
        <v>215</v>
      </c>
      <c r="B17" s="241" t="s">
        <v>217</v>
      </c>
      <c r="C17" s="241" t="s">
        <v>154</v>
      </c>
      <c r="D17" s="277">
        <v>9</v>
      </c>
      <c r="E17" s="277">
        <v>1</v>
      </c>
      <c r="F17" s="277">
        <v>0</v>
      </c>
      <c r="G17" s="277">
        <v>1</v>
      </c>
      <c r="H17" s="277">
        <v>1</v>
      </c>
      <c r="I17" s="277">
        <v>1</v>
      </c>
      <c r="J17" s="277">
        <v>2</v>
      </c>
      <c r="K17" s="277">
        <v>0</v>
      </c>
      <c r="L17" s="277">
        <v>1</v>
      </c>
      <c r="M17" s="277">
        <v>16</v>
      </c>
      <c r="N17" s="224"/>
    </row>
    <row r="18" spans="1:14" ht="20.25" customHeight="1" x14ac:dyDescent="0.35">
      <c r="A18" s="240" t="s">
        <v>215</v>
      </c>
      <c r="B18" s="241" t="s">
        <v>218</v>
      </c>
      <c r="C18" s="241" t="s">
        <v>154</v>
      </c>
      <c r="D18" s="277">
        <v>19</v>
      </c>
      <c r="E18" s="277">
        <v>7</v>
      </c>
      <c r="F18" s="277">
        <v>0</v>
      </c>
      <c r="G18" s="277">
        <v>4</v>
      </c>
      <c r="H18" s="277">
        <v>3</v>
      </c>
      <c r="I18" s="277">
        <v>1</v>
      </c>
      <c r="J18" s="277">
        <v>0</v>
      </c>
      <c r="K18" s="277">
        <v>0</v>
      </c>
      <c r="L18" s="277">
        <v>1</v>
      </c>
      <c r="M18" s="277">
        <v>35</v>
      </c>
      <c r="N18" s="224"/>
    </row>
    <row r="19" spans="1:14" ht="20.25" customHeight="1" x14ac:dyDescent="0.35">
      <c r="A19" s="240" t="s">
        <v>215</v>
      </c>
      <c r="B19" s="241" t="s">
        <v>219</v>
      </c>
      <c r="C19" s="241" t="s">
        <v>154</v>
      </c>
      <c r="D19" s="277">
        <v>9</v>
      </c>
      <c r="E19" s="277">
        <v>0</v>
      </c>
      <c r="F19" s="277">
        <v>0</v>
      </c>
      <c r="G19" s="277">
        <v>2</v>
      </c>
      <c r="H19" s="277">
        <v>0</v>
      </c>
      <c r="I19" s="277">
        <v>0</v>
      </c>
      <c r="J19" s="277">
        <v>0</v>
      </c>
      <c r="K19" s="277">
        <v>1</v>
      </c>
      <c r="L19" s="277">
        <v>3</v>
      </c>
      <c r="M19" s="277">
        <v>15</v>
      </c>
      <c r="N19" s="224"/>
    </row>
    <row r="20" spans="1:14" ht="20.25" customHeight="1" x14ac:dyDescent="0.35">
      <c r="A20" s="240" t="s">
        <v>215</v>
      </c>
      <c r="B20" s="241" t="s">
        <v>220</v>
      </c>
      <c r="C20" s="241" t="s">
        <v>154</v>
      </c>
      <c r="D20" s="277">
        <v>6</v>
      </c>
      <c r="E20" s="277">
        <v>3</v>
      </c>
      <c r="F20" s="277">
        <v>3</v>
      </c>
      <c r="G20" s="277">
        <v>0</v>
      </c>
      <c r="H20" s="277">
        <v>1</v>
      </c>
      <c r="I20" s="277">
        <v>7</v>
      </c>
      <c r="J20" s="277">
        <v>0</v>
      </c>
      <c r="K20" s="277">
        <v>0</v>
      </c>
      <c r="L20" s="277">
        <v>2</v>
      </c>
      <c r="M20" s="277">
        <v>22</v>
      </c>
      <c r="N20" s="224"/>
    </row>
    <row r="21" spans="1:14" ht="20.25" customHeight="1" x14ac:dyDescent="0.35">
      <c r="A21" s="240" t="s">
        <v>215</v>
      </c>
      <c r="B21" s="241" t="s">
        <v>221</v>
      </c>
      <c r="C21" s="241" t="s">
        <v>154</v>
      </c>
      <c r="D21" s="277">
        <v>20</v>
      </c>
      <c r="E21" s="277">
        <v>0</v>
      </c>
      <c r="F21" s="277">
        <v>0</v>
      </c>
      <c r="G21" s="277">
        <v>0</v>
      </c>
      <c r="H21" s="277">
        <v>0</v>
      </c>
      <c r="I21" s="277">
        <v>0</v>
      </c>
      <c r="J21" s="277">
        <v>0</v>
      </c>
      <c r="K21" s="277">
        <v>0</v>
      </c>
      <c r="L21" s="277">
        <v>0</v>
      </c>
      <c r="M21" s="277">
        <v>20</v>
      </c>
      <c r="N21" s="224"/>
    </row>
    <row r="22" spans="1:14" ht="20.25" customHeight="1" x14ac:dyDescent="0.35">
      <c r="A22" s="240" t="s">
        <v>215</v>
      </c>
      <c r="B22" s="241" t="s">
        <v>222</v>
      </c>
      <c r="C22" s="241" t="s">
        <v>154</v>
      </c>
      <c r="D22" s="277">
        <v>2</v>
      </c>
      <c r="E22" s="277">
        <v>2</v>
      </c>
      <c r="F22" s="277">
        <v>5</v>
      </c>
      <c r="G22" s="277">
        <v>6</v>
      </c>
      <c r="H22" s="277">
        <v>3</v>
      </c>
      <c r="I22" s="277">
        <v>4</v>
      </c>
      <c r="J22" s="277">
        <v>1</v>
      </c>
      <c r="K22" s="277">
        <v>0</v>
      </c>
      <c r="L22" s="277">
        <v>0</v>
      </c>
      <c r="M22" s="277">
        <v>23</v>
      </c>
      <c r="N22" s="224"/>
    </row>
    <row r="23" spans="1:14" ht="20.25" customHeight="1" x14ac:dyDescent="0.35">
      <c r="A23" s="240" t="s">
        <v>215</v>
      </c>
      <c r="B23" s="241" t="s">
        <v>223</v>
      </c>
      <c r="C23" s="241" t="s">
        <v>154</v>
      </c>
      <c r="D23" s="277">
        <v>6</v>
      </c>
      <c r="E23" s="277">
        <v>3</v>
      </c>
      <c r="F23" s="277">
        <v>0</v>
      </c>
      <c r="G23" s="277">
        <v>2</v>
      </c>
      <c r="H23" s="277">
        <v>2</v>
      </c>
      <c r="I23" s="277">
        <v>2</v>
      </c>
      <c r="J23" s="277">
        <v>0</v>
      </c>
      <c r="K23" s="277">
        <v>0</v>
      </c>
      <c r="L23" s="277">
        <v>0</v>
      </c>
      <c r="M23" s="277">
        <v>15</v>
      </c>
      <c r="N23" s="224"/>
    </row>
    <row r="24" spans="1:14" ht="20.25" customHeight="1" x14ac:dyDescent="0.35">
      <c r="A24" s="240" t="s">
        <v>215</v>
      </c>
      <c r="B24" s="241" t="s">
        <v>224</v>
      </c>
      <c r="C24" s="241" t="s">
        <v>154</v>
      </c>
      <c r="D24" s="277">
        <v>7</v>
      </c>
      <c r="E24" s="277">
        <v>2</v>
      </c>
      <c r="F24" s="277">
        <v>1</v>
      </c>
      <c r="G24" s="277">
        <v>3</v>
      </c>
      <c r="H24" s="277">
        <v>3</v>
      </c>
      <c r="I24" s="277">
        <v>0</v>
      </c>
      <c r="J24" s="277">
        <v>1</v>
      </c>
      <c r="K24" s="277">
        <v>0</v>
      </c>
      <c r="L24" s="277">
        <v>0</v>
      </c>
      <c r="M24" s="277">
        <v>17</v>
      </c>
      <c r="N24" s="224"/>
    </row>
    <row r="25" spans="1:14" ht="20.25" customHeight="1" x14ac:dyDescent="0.35">
      <c r="A25" s="240" t="s">
        <v>215</v>
      </c>
      <c r="B25" s="241" t="s">
        <v>225</v>
      </c>
      <c r="C25" s="241" t="s">
        <v>154</v>
      </c>
      <c r="D25" s="277">
        <v>6</v>
      </c>
      <c r="E25" s="277">
        <v>1</v>
      </c>
      <c r="F25" s="277">
        <v>2</v>
      </c>
      <c r="G25" s="277">
        <v>7</v>
      </c>
      <c r="H25" s="277">
        <v>3</v>
      </c>
      <c r="I25" s="277">
        <v>0</v>
      </c>
      <c r="J25" s="277">
        <v>2</v>
      </c>
      <c r="K25" s="277">
        <v>2</v>
      </c>
      <c r="L25" s="277">
        <v>0</v>
      </c>
      <c r="M25" s="277">
        <v>23</v>
      </c>
      <c r="N25" s="224"/>
    </row>
    <row r="26" spans="1:14" ht="20.25" customHeight="1" x14ac:dyDescent="0.35">
      <c r="A26" s="240" t="s">
        <v>215</v>
      </c>
      <c r="B26" s="241" t="s">
        <v>226</v>
      </c>
      <c r="C26" s="241" t="s">
        <v>154</v>
      </c>
      <c r="D26" s="277">
        <v>4</v>
      </c>
      <c r="E26" s="277">
        <v>1</v>
      </c>
      <c r="F26" s="277">
        <v>1</v>
      </c>
      <c r="G26" s="277">
        <v>3</v>
      </c>
      <c r="H26" s="277">
        <v>1</v>
      </c>
      <c r="I26" s="277">
        <v>0</v>
      </c>
      <c r="J26" s="277">
        <v>1</v>
      </c>
      <c r="K26" s="277">
        <v>0</v>
      </c>
      <c r="L26" s="277">
        <v>3</v>
      </c>
      <c r="M26" s="277">
        <v>14</v>
      </c>
      <c r="N26" s="224"/>
    </row>
    <row r="27" spans="1:14" ht="20.25" customHeight="1" x14ac:dyDescent="0.35">
      <c r="A27" s="240" t="s">
        <v>215</v>
      </c>
      <c r="B27" s="241" t="s">
        <v>227</v>
      </c>
      <c r="C27" s="241" t="s">
        <v>154</v>
      </c>
      <c r="D27" s="277">
        <v>10</v>
      </c>
      <c r="E27" s="277">
        <v>1</v>
      </c>
      <c r="F27" s="277">
        <v>0</v>
      </c>
      <c r="G27" s="277">
        <v>1</v>
      </c>
      <c r="H27" s="277">
        <v>0</v>
      </c>
      <c r="I27" s="277">
        <v>0</v>
      </c>
      <c r="J27" s="277">
        <v>0</v>
      </c>
      <c r="K27" s="277">
        <v>0</v>
      </c>
      <c r="L27" s="277">
        <v>0</v>
      </c>
      <c r="M27" s="277">
        <v>12</v>
      </c>
      <c r="N27" s="224"/>
    </row>
    <row r="28" spans="1:14" ht="20.25" customHeight="1" x14ac:dyDescent="0.35">
      <c r="A28" s="240" t="s">
        <v>215</v>
      </c>
      <c r="B28" s="241" t="s">
        <v>228</v>
      </c>
      <c r="C28" s="241" t="s">
        <v>154</v>
      </c>
      <c r="D28" s="277">
        <v>5</v>
      </c>
      <c r="E28" s="277">
        <v>2</v>
      </c>
      <c r="F28" s="277">
        <v>3</v>
      </c>
      <c r="G28" s="277">
        <v>3</v>
      </c>
      <c r="H28" s="277">
        <v>5</v>
      </c>
      <c r="I28" s="277">
        <v>2</v>
      </c>
      <c r="J28" s="277">
        <v>1</v>
      </c>
      <c r="K28" s="277">
        <v>0</v>
      </c>
      <c r="L28" s="277">
        <v>2</v>
      </c>
      <c r="M28" s="277">
        <v>23</v>
      </c>
      <c r="N28" s="224"/>
    </row>
    <row r="29" spans="1:14" ht="20.25" customHeight="1" x14ac:dyDescent="0.35">
      <c r="A29" s="240" t="s">
        <v>215</v>
      </c>
      <c r="B29" s="241" t="s">
        <v>229</v>
      </c>
      <c r="C29" s="241" t="s">
        <v>154</v>
      </c>
      <c r="D29" s="277">
        <v>0</v>
      </c>
      <c r="E29" s="277">
        <v>2</v>
      </c>
      <c r="F29" s="277">
        <v>3</v>
      </c>
      <c r="G29" s="277">
        <v>7</v>
      </c>
      <c r="H29" s="277">
        <v>2</v>
      </c>
      <c r="I29" s="277">
        <v>1</v>
      </c>
      <c r="J29" s="277">
        <v>2</v>
      </c>
      <c r="K29" s="277">
        <v>0</v>
      </c>
      <c r="L29" s="277">
        <v>1</v>
      </c>
      <c r="M29" s="277">
        <v>18</v>
      </c>
      <c r="N29" s="224"/>
    </row>
    <row r="30" spans="1:14" ht="20.25" customHeight="1" x14ac:dyDescent="0.35">
      <c r="A30" s="240" t="s">
        <v>215</v>
      </c>
      <c r="B30" s="241" t="s">
        <v>230</v>
      </c>
      <c r="C30" s="241" t="s">
        <v>154</v>
      </c>
      <c r="D30" s="277">
        <v>5</v>
      </c>
      <c r="E30" s="277">
        <v>1</v>
      </c>
      <c r="F30" s="277">
        <v>1</v>
      </c>
      <c r="G30" s="277">
        <v>4</v>
      </c>
      <c r="H30" s="277">
        <v>2</v>
      </c>
      <c r="I30" s="277">
        <v>1</v>
      </c>
      <c r="J30" s="277">
        <v>0</v>
      </c>
      <c r="K30" s="277">
        <v>0</v>
      </c>
      <c r="L30" s="277">
        <v>3</v>
      </c>
      <c r="M30" s="277">
        <v>17</v>
      </c>
      <c r="N30" s="224"/>
    </row>
    <row r="31" spans="1:14" ht="20.25" customHeight="1" x14ac:dyDescent="0.35">
      <c r="A31" s="240" t="s">
        <v>215</v>
      </c>
      <c r="B31" s="241" t="s">
        <v>231</v>
      </c>
      <c r="C31" s="241" t="s">
        <v>154</v>
      </c>
      <c r="D31" s="277">
        <v>2</v>
      </c>
      <c r="E31" s="277">
        <v>6</v>
      </c>
      <c r="F31" s="277">
        <v>6</v>
      </c>
      <c r="G31" s="277">
        <v>5</v>
      </c>
      <c r="H31" s="277">
        <v>5</v>
      </c>
      <c r="I31" s="277">
        <v>8</v>
      </c>
      <c r="J31" s="277">
        <v>0</v>
      </c>
      <c r="K31" s="277">
        <v>0</v>
      </c>
      <c r="L31" s="277">
        <v>1</v>
      </c>
      <c r="M31" s="277">
        <v>33</v>
      </c>
      <c r="N31" s="224"/>
    </row>
    <row r="32" spans="1:14" ht="20.25" customHeight="1" x14ac:dyDescent="0.35">
      <c r="A32" s="240" t="s">
        <v>215</v>
      </c>
      <c r="B32" s="241" t="s">
        <v>232</v>
      </c>
      <c r="C32" s="241" t="s">
        <v>154</v>
      </c>
      <c r="D32" s="277">
        <v>7</v>
      </c>
      <c r="E32" s="277">
        <v>4</v>
      </c>
      <c r="F32" s="277">
        <v>2</v>
      </c>
      <c r="G32" s="277">
        <v>7</v>
      </c>
      <c r="H32" s="277">
        <v>3</v>
      </c>
      <c r="I32" s="277">
        <v>0</v>
      </c>
      <c r="J32" s="277">
        <v>0</v>
      </c>
      <c r="K32" s="277">
        <v>0</v>
      </c>
      <c r="L32" s="277">
        <v>1</v>
      </c>
      <c r="M32" s="277">
        <v>24</v>
      </c>
      <c r="N32" s="224"/>
    </row>
    <row r="33" spans="1:14" ht="20.25" customHeight="1" x14ac:dyDescent="0.35">
      <c r="A33" s="240" t="s">
        <v>215</v>
      </c>
      <c r="B33" s="241" t="s">
        <v>233</v>
      </c>
      <c r="C33" s="241" t="s">
        <v>154</v>
      </c>
      <c r="D33" s="277">
        <v>25</v>
      </c>
      <c r="E33" s="277">
        <v>1</v>
      </c>
      <c r="F33" s="277">
        <v>6</v>
      </c>
      <c r="G33" s="277">
        <v>5</v>
      </c>
      <c r="H33" s="277">
        <v>7</v>
      </c>
      <c r="I33" s="277">
        <v>1</v>
      </c>
      <c r="J33" s="277">
        <v>1</v>
      </c>
      <c r="K33" s="277">
        <v>0</v>
      </c>
      <c r="L33" s="277">
        <v>3</v>
      </c>
      <c r="M33" s="277">
        <v>49</v>
      </c>
      <c r="N33" s="224"/>
    </row>
    <row r="34" spans="1:14" ht="20.25" customHeight="1" x14ac:dyDescent="0.35">
      <c r="A34" s="240" t="s">
        <v>234</v>
      </c>
      <c r="B34" s="241" t="s">
        <v>235</v>
      </c>
      <c r="C34" s="241" t="s">
        <v>154</v>
      </c>
      <c r="D34" s="277">
        <v>13</v>
      </c>
      <c r="E34" s="277">
        <v>2</v>
      </c>
      <c r="F34" s="277">
        <v>0</v>
      </c>
      <c r="G34" s="277">
        <v>3</v>
      </c>
      <c r="H34" s="277">
        <v>0</v>
      </c>
      <c r="I34" s="277">
        <v>0</v>
      </c>
      <c r="J34" s="277">
        <v>1</v>
      </c>
      <c r="K34" s="277">
        <v>0</v>
      </c>
      <c r="L34" s="277">
        <v>0</v>
      </c>
      <c r="M34" s="277">
        <v>19</v>
      </c>
      <c r="N34" s="224"/>
    </row>
    <row r="35" spans="1:14" ht="20.25" customHeight="1" x14ac:dyDescent="0.35">
      <c r="A35" s="240" t="s">
        <v>234</v>
      </c>
      <c r="B35" s="241" t="s">
        <v>236</v>
      </c>
      <c r="C35" s="241" t="s">
        <v>154</v>
      </c>
      <c r="D35" s="277">
        <v>29</v>
      </c>
      <c r="E35" s="277">
        <v>0</v>
      </c>
      <c r="F35" s="277">
        <v>0</v>
      </c>
      <c r="G35" s="277">
        <v>0</v>
      </c>
      <c r="H35" s="277">
        <v>0</v>
      </c>
      <c r="I35" s="277">
        <v>0</v>
      </c>
      <c r="J35" s="277">
        <v>0</v>
      </c>
      <c r="K35" s="277">
        <v>0</v>
      </c>
      <c r="L35" s="277">
        <v>0</v>
      </c>
      <c r="M35" s="277">
        <v>29</v>
      </c>
      <c r="N35" s="224"/>
    </row>
    <row r="36" spans="1:14" ht="20.25" customHeight="1" x14ac:dyDescent="0.35">
      <c r="A36" s="240" t="s">
        <v>234</v>
      </c>
      <c r="B36" s="241" t="s">
        <v>237</v>
      </c>
      <c r="C36" s="241" t="s">
        <v>154</v>
      </c>
      <c r="D36" s="277">
        <v>17</v>
      </c>
      <c r="E36" s="277">
        <v>3</v>
      </c>
      <c r="F36" s="277">
        <v>3</v>
      </c>
      <c r="G36" s="277">
        <v>3</v>
      </c>
      <c r="H36" s="277">
        <v>1</v>
      </c>
      <c r="I36" s="277">
        <v>0</v>
      </c>
      <c r="J36" s="277">
        <v>1</v>
      </c>
      <c r="K36" s="277">
        <v>0</v>
      </c>
      <c r="L36" s="277">
        <v>0</v>
      </c>
      <c r="M36" s="277">
        <v>28</v>
      </c>
      <c r="N36" s="224"/>
    </row>
    <row r="37" spans="1:14" ht="20.25" customHeight="1" x14ac:dyDescent="0.35">
      <c r="A37" s="240" t="s">
        <v>238</v>
      </c>
      <c r="B37" s="241" t="s">
        <v>239</v>
      </c>
      <c r="C37" s="241" t="s">
        <v>154</v>
      </c>
      <c r="D37" s="277">
        <v>1</v>
      </c>
      <c r="E37" s="277">
        <v>1</v>
      </c>
      <c r="F37" s="277">
        <v>0</v>
      </c>
      <c r="G37" s="277">
        <v>2</v>
      </c>
      <c r="H37" s="277">
        <v>0</v>
      </c>
      <c r="I37" s="277">
        <v>2</v>
      </c>
      <c r="J37" s="277">
        <v>0</v>
      </c>
      <c r="K37" s="277">
        <v>0</v>
      </c>
      <c r="L37" s="277">
        <v>1</v>
      </c>
      <c r="M37" s="277">
        <v>7</v>
      </c>
      <c r="N37" s="224"/>
    </row>
    <row r="38" spans="1:14" ht="20.25" customHeight="1" x14ac:dyDescent="0.35">
      <c r="A38" s="240" t="s">
        <v>238</v>
      </c>
      <c r="B38" s="241" t="s">
        <v>240</v>
      </c>
      <c r="C38" s="241" t="s">
        <v>154</v>
      </c>
      <c r="D38" s="277">
        <v>4</v>
      </c>
      <c r="E38" s="277">
        <v>1</v>
      </c>
      <c r="F38" s="277">
        <v>2</v>
      </c>
      <c r="G38" s="277">
        <v>5</v>
      </c>
      <c r="H38" s="277">
        <v>4</v>
      </c>
      <c r="I38" s="277">
        <v>0</v>
      </c>
      <c r="J38" s="277">
        <v>1</v>
      </c>
      <c r="K38" s="277">
        <v>0</v>
      </c>
      <c r="L38" s="277">
        <v>1</v>
      </c>
      <c r="M38" s="277">
        <v>18</v>
      </c>
      <c r="N38" s="224"/>
    </row>
    <row r="39" spans="1:14" ht="20.25" customHeight="1" x14ac:dyDescent="0.35">
      <c r="A39" s="240" t="s">
        <v>241</v>
      </c>
      <c r="B39" s="241" t="s">
        <v>242</v>
      </c>
      <c r="C39" s="241" t="s">
        <v>154</v>
      </c>
      <c r="D39" s="277">
        <v>9</v>
      </c>
      <c r="E39" s="277">
        <v>0</v>
      </c>
      <c r="F39" s="277">
        <v>1</v>
      </c>
      <c r="G39" s="277">
        <v>0</v>
      </c>
      <c r="H39" s="277">
        <v>8</v>
      </c>
      <c r="I39" s="277">
        <v>0</v>
      </c>
      <c r="J39" s="277">
        <v>0</v>
      </c>
      <c r="K39" s="277">
        <v>0</v>
      </c>
      <c r="L39" s="277">
        <v>2</v>
      </c>
      <c r="M39" s="277">
        <v>20</v>
      </c>
      <c r="N39" s="224"/>
    </row>
    <row r="40" spans="1:14" ht="20.25" customHeight="1" x14ac:dyDescent="0.35">
      <c r="A40" s="240" t="s">
        <v>241</v>
      </c>
      <c r="B40" s="241" t="s">
        <v>243</v>
      </c>
      <c r="C40" s="241" t="s">
        <v>154</v>
      </c>
      <c r="D40" s="277">
        <v>0</v>
      </c>
      <c r="E40" s="277">
        <v>7</v>
      </c>
      <c r="F40" s="277">
        <v>4</v>
      </c>
      <c r="G40" s="277">
        <v>8</v>
      </c>
      <c r="H40" s="277">
        <v>9</v>
      </c>
      <c r="I40" s="277">
        <v>5</v>
      </c>
      <c r="J40" s="277">
        <v>0</v>
      </c>
      <c r="K40" s="277">
        <v>0</v>
      </c>
      <c r="L40" s="277">
        <v>3</v>
      </c>
      <c r="M40" s="277">
        <v>36</v>
      </c>
      <c r="N40" s="224"/>
    </row>
    <row r="41" spans="1:14" ht="20.25" customHeight="1" x14ac:dyDescent="0.35">
      <c r="A41" s="240" t="s">
        <v>241</v>
      </c>
      <c r="B41" s="241" t="s">
        <v>244</v>
      </c>
      <c r="C41" s="241" t="s">
        <v>154</v>
      </c>
      <c r="D41" s="277">
        <v>13</v>
      </c>
      <c r="E41" s="277">
        <v>5</v>
      </c>
      <c r="F41" s="277">
        <v>0</v>
      </c>
      <c r="G41" s="277">
        <v>0</v>
      </c>
      <c r="H41" s="277">
        <v>2</v>
      </c>
      <c r="I41" s="277">
        <v>0</v>
      </c>
      <c r="J41" s="277">
        <v>0</v>
      </c>
      <c r="K41" s="277">
        <v>0</v>
      </c>
      <c r="L41" s="277">
        <v>1</v>
      </c>
      <c r="M41" s="277">
        <v>21</v>
      </c>
      <c r="N41" s="224"/>
    </row>
    <row r="42" spans="1:14" ht="20.25" customHeight="1" x14ac:dyDescent="0.35">
      <c r="A42" s="240" t="s">
        <v>241</v>
      </c>
      <c r="B42" s="241" t="s">
        <v>245</v>
      </c>
      <c r="C42" s="241" t="s">
        <v>154</v>
      </c>
      <c r="D42" s="277">
        <v>8</v>
      </c>
      <c r="E42" s="277">
        <v>2</v>
      </c>
      <c r="F42" s="277">
        <v>3</v>
      </c>
      <c r="G42" s="277">
        <v>2</v>
      </c>
      <c r="H42" s="277">
        <v>0</v>
      </c>
      <c r="I42" s="277">
        <v>0</v>
      </c>
      <c r="J42" s="277">
        <v>0</v>
      </c>
      <c r="K42" s="277">
        <v>0</v>
      </c>
      <c r="L42" s="277">
        <v>1</v>
      </c>
      <c r="M42" s="277">
        <v>16</v>
      </c>
      <c r="N42" s="224"/>
    </row>
    <row r="43" spans="1:14" ht="20.25" customHeight="1" x14ac:dyDescent="0.35">
      <c r="A43" s="240" t="s">
        <v>241</v>
      </c>
      <c r="B43" s="241" t="s">
        <v>246</v>
      </c>
      <c r="C43" s="241" t="s">
        <v>154</v>
      </c>
      <c r="D43" s="277">
        <v>2</v>
      </c>
      <c r="E43" s="277">
        <v>1</v>
      </c>
      <c r="F43" s="277">
        <v>5</v>
      </c>
      <c r="G43" s="277">
        <v>1</v>
      </c>
      <c r="H43" s="277">
        <v>2</v>
      </c>
      <c r="I43" s="277">
        <v>0</v>
      </c>
      <c r="J43" s="277">
        <v>0</v>
      </c>
      <c r="K43" s="277">
        <v>0</v>
      </c>
      <c r="L43" s="277">
        <v>0</v>
      </c>
      <c r="M43" s="277">
        <v>11</v>
      </c>
      <c r="N43" s="224"/>
    </row>
    <row r="44" spans="1:14" ht="20.25" customHeight="1" x14ac:dyDescent="0.35">
      <c r="A44" s="240" t="s">
        <v>241</v>
      </c>
      <c r="B44" s="241" t="s">
        <v>247</v>
      </c>
      <c r="C44" s="241" t="s">
        <v>154</v>
      </c>
      <c r="D44" s="277">
        <v>1</v>
      </c>
      <c r="E44" s="277">
        <v>0</v>
      </c>
      <c r="F44" s="277">
        <v>1</v>
      </c>
      <c r="G44" s="277">
        <v>2</v>
      </c>
      <c r="H44" s="277">
        <v>6</v>
      </c>
      <c r="I44" s="277">
        <v>3</v>
      </c>
      <c r="J44" s="277">
        <v>1</v>
      </c>
      <c r="K44" s="277">
        <v>0</v>
      </c>
      <c r="L44" s="277">
        <v>0</v>
      </c>
      <c r="M44" s="277">
        <v>14</v>
      </c>
      <c r="N44" s="224"/>
    </row>
    <row r="45" spans="1:14" ht="20.25" customHeight="1" x14ac:dyDescent="0.35">
      <c r="A45" s="240" t="s">
        <v>241</v>
      </c>
      <c r="B45" s="241" t="s">
        <v>248</v>
      </c>
      <c r="C45" s="241" t="s">
        <v>154</v>
      </c>
      <c r="D45" s="277">
        <v>6</v>
      </c>
      <c r="E45" s="277">
        <v>0</v>
      </c>
      <c r="F45" s="277">
        <v>1</v>
      </c>
      <c r="G45" s="277">
        <v>0</v>
      </c>
      <c r="H45" s="277">
        <v>3</v>
      </c>
      <c r="I45" s="277">
        <v>0</v>
      </c>
      <c r="J45" s="277">
        <v>0</v>
      </c>
      <c r="K45" s="277">
        <v>1</v>
      </c>
      <c r="L45" s="277">
        <v>0</v>
      </c>
      <c r="M45" s="277">
        <v>11</v>
      </c>
      <c r="N45" s="224"/>
    </row>
    <row r="46" spans="1:14" ht="20.25" customHeight="1" x14ac:dyDescent="0.35">
      <c r="A46" s="240" t="s">
        <v>241</v>
      </c>
      <c r="B46" s="241" t="s">
        <v>249</v>
      </c>
      <c r="C46" s="241" t="s">
        <v>154</v>
      </c>
      <c r="D46" s="277">
        <v>20</v>
      </c>
      <c r="E46" s="277">
        <v>0</v>
      </c>
      <c r="F46" s="277">
        <v>0</v>
      </c>
      <c r="G46" s="277">
        <v>0</v>
      </c>
      <c r="H46" s="277">
        <v>0</v>
      </c>
      <c r="I46" s="277">
        <v>0</v>
      </c>
      <c r="J46" s="277">
        <v>0</v>
      </c>
      <c r="K46" s="277">
        <v>0</v>
      </c>
      <c r="L46" s="277">
        <v>0</v>
      </c>
      <c r="M46" s="277">
        <v>20</v>
      </c>
      <c r="N46" s="224"/>
    </row>
    <row r="47" spans="1:14" ht="20.25" customHeight="1" x14ac:dyDescent="0.35">
      <c r="A47" s="240" t="s">
        <v>241</v>
      </c>
      <c r="B47" s="241" t="s">
        <v>250</v>
      </c>
      <c r="C47" s="241" t="s">
        <v>154</v>
      </c>
      <c r="D47" s="277">
        <v>3</v>
      </c>
      <c r="E47" s="277">
        <v>0</v>
      </c>
      <c r="F47" s="277">
        <v>0</v>
      </c>
      <c r="G47" s="277">
        <v>7</v>
      </c>
      <c r="H47" s="277">
        <v>5</v>
      </c>
      <c r="I47" s="277">
        <v>0</v>
      </c>
      <c r="J47" s="277">
        <v>0</v>
      </c>
      <c r="K47" s="277">
        <v>0</v>
      </c>
      <c r="L47" s="277">
        <v>0</v>
      </c>
      <c r="M47" s="277">
        <v>15</v>
      </c>
      <c r="N47" s="224"/>
    </row>
    <row r="48" spans="1:14" ht="20.25" customHeight="1" x14ac:dyDescent="0.35">
      <c r="A48" s="240" t="s">
        <v>241</v>
      </c>
      <c r="B48" s="241" t="s">
        <v>251</v>
      </c>
      <c r="C48" s="241" t="s">
        <v>154</v>
      </c>
      <c r="D48" s="277">
        <v>2</v>
      </c>
      <c r="E48" s="277">
        <v>2</v>
      </c>
      <c r="F48" s="277">
        <v>2</v>
      </c>
      <c r="G48" s="277">
        <v>4</v>
      </c>
      <c r="H48" s="277">
        <v>2</v>
      </c>
      <c r="I48" s="277">
        <v>1</v>
      </c>
      <c r="J48" s="277">
        <v>0</v>
      </c>
      <c r="K48" s="277">
        <v>0</v>
      </c>
      <c r="L48" s="277">
        <v>0</v>
      </c>
      <c r="M48" s="277">
        <v>13</v>
      </c>
      <c r="N48" s="224"/>
    </row>
    <row r="49" spans="1:14" ht="20.25" customHeight="1" x14ac:dyDescent="0.35">
      <c r="A49" s="240" t="s">
        <v>241</v>
      </c>
      <c r="B49" s="241" t="s">
        <v>252</v>
      </c>
      <c r="C49" s="241" t="s">
        <v>154</v>
      </c>
      <c r="D49" s="277">
        <v>4</v>
      </c>
      <c r="E49" s="277">
        <v>0</v>
      </c>
      <c r="F49" s="277">
        <v>4</v>
      </c>
      <c r="G49" s="277">
        <v>0</v>
      </c>
      <c r="H49" s="277">
        <v>4</v>
      </c>
      <c r="I49" s="277">
        <v>3</v>
      </c>
      <c r="J49" s="277">
        <v>0</v>
      </c>
      <c r="K49" s="277">
        <v>0</v>
      </c>
      <c r="L49" s="277">
        <v>2</v>
      </c>
      <c r="M49" s="277">
        <v>17</v>
      </c>
      <c r="N49" s="224"/>
    </row>
    <row r="50" spans="1:14" ht="20.25" customHeight="1" x14ac:dyDescent="0.35">
      <c r="A50" s="240" t="s">
        <v>241</v>
      </c>
      <c r="B50" s="241" t="s">
        <v>253</v>
      </c>
      <c r="C50" s="241" t="s">
        <v>154</v>
      </c>
      <c r="D50" s="277">
        <v>1</v>
      </c>
      <c r="E50" s="277">
        <v>0</v>
      </c>
      <c r="F50" s="277">
        <v>1</v>
      </c>
      <c r="G50" s="277">
        <v>3</v>
      </c>
      <c r="H50" s="277">
        <v>9</v>
      </c>
      <c r="I50" s="277">
        <v>1</v>
      </c>
      <c r="J50" s="277">
        <v>0</v>
      </c>
      <c r="K50" s="277">
        <v>0</v>
      </c>
      <c r="L50" s="277">
        <v>1</v>
      </c>
      <c r="M50" s="277">
        <v>16</v>
      </c>
      <c r="N50" s="224"/>
    </row>
    <row r="51" spans="1:14" ht="20.25" customHeight="1" x14ac:dyDescent="0.35">
      <c r="A51" s="240" t="s">
        <v>241</v>
      </c>
      <c r="B51" s="241" t="s">
        <v>254</v>
      </c>
      <c r="C51" s="241" t="s">
        <v>154</v>
      </c>
      <c r="D51" s="277">
        <v>14</v>
      </c>
      <c r="E51" s="277">
        <v>0</v>
      </c>
      <c r="F51" s="277">
        <v>0</v>
      </c>
      <c r="G51" s="277">
        <v>0</v>
      </c>
      <c r="H51" s="277">
        <v>1</v>
      </c>
      <c r="I51" s="277">
        <v>0</v>
      </c>
      <c r="J51" s="277">
        <v>0</v>
      </c>
      <c r="K51" s="277">
        <v>0</v>
      </c>
      <c r="L51" s="277">
        <v>1</v>
      </c>
      <c r="M51" s="277">
        <v>16</v>
      </c>
      <c r="N51" s="224"/>
    </row>
    <row r="52" spans="1:14" ht="20.25" customHeight="1" x14ac:dyDescent="0.35">
      <c r="A52" s="240" t="s">
        <v>241</v>
      </c>
      <c r="B52" s="241" t="s">
        <v>255</v>
      </c>
      <c r="C52" s="241" t="s">
        <v>154</v>
      </c>
      <c r="D52" s="277">
        <v>21</v>
      </c>
      <c r="E52" s="277">
        <v>4</v>
      </c>
      <c r="F52" s="277">
        <v>1</v>
      </c>
      <c r="G52" s="277">
        <v>0</v>
      </c>
      <c r="H52" s="277">
        <v>1</v>
      </c>
      <c r="I52" s="277">
        <v>1</v>
      </c>
      <c r="J52" s="277">
        <v>0</v>
      </c>
      <c r="K52" s="277">
        <v>0</v>
      </c>
      <c r="L52" s="277">
        <v>0</v>
      </c>
      <c r="M52" s="277">
        <v>28</v>
      </c>
      <c r="N52" s="224"/>
    </row>
    <row r="53" spans="1:14" ht="20.25" customHeight="1" x14ac:dyDescent="0.35">
      <c r="A53" s="240" t="s">
        <v>241</v>
      </c>
      <c r="B53" s="241" t="s">
        <v>256</v>
      </c>
      <c r="C53" s="241" t="s">
        <v>154</v>
      </c>
      <c r="D53" s="277">
        <v>5</v>
      </c>
      <c r="E53" s="277">
        <v>1</v>
      </c>
      <c r="F53" s="277">
        <v>0</v>
      </c>
      <c r="G53" s="277">
        <v>2</v>
      </c>
      <c r="H53" s="277">
        <v>2</v>
      </c>
      <c r="I53" s="277">
        <v>0</v>
      </c>
      <c r="J53" s="277">
        <v>1</v>
      </c>
      <c r="K53" s="277">
        <v>0</v>
      </c>
      <c r="L53" s="277">
        <v>0</v>
      </c>
      <c r="M53" s="277">
        <v>11</v>
      </c>
      <c r="N53" s="224"/>
    </row>
    <row r="54" spans="1:14" ht="20.25" customHeight="1" x14ac:dyDescent="0.35">
      <c r="A54" s="240" t="s">
        <v>241</v>
      </c>
      <c r="B54" s="241" t="s">
        <v>257</v>
      </c>
      <c r="C54" s="241" t="s">
        <v>154</v>
      </c>
      <c r="D54" s="277">
        <v>0</v>
      </c>
      <c r="E54" s="277">
        <v>0</v>
      </c>
      <c r="F54" s="277">
        <v>0</v>
      </c>
      <c r="G54" s="277">
        <v>3</v>
      </c>
      <c r="H54" s="277">
        <v>12</v>
      </c>
      <c r="I54" s="277">
        <v>1</v>
      </c>
      <c r="J54" s="277">
        <v>0</v>
      </c>
      <c r="K54" s="277">
        <v>0</v>
      </c>
      <c r="L54" s="277">
        <v>2</v>
      </c>
      <c r="M54" s="277">
        <v>18</v>
      </c>
      <c r="N54" s="224"/>
    </row>
    <row r="55" spans="1:14" ht="20.25" customHeight="1" x14ac:dyDescent="0.35">
      <c r="A55" s="240" t="s">
        <v>241</v>
      </c>
      <c r="B55" s="241" t="s">
        <v>258</v>
      </c>
      <c r="C55" s="241" t="s">
        <v>154</v>
      </c>
      <c r="D55" s="277">
        <v>19</v>
      </c>
      <c r="E55" s="277">
        <v>0</v>
      </c>
      <c r="F55" s="277">
        <v>0</v>
      </c>
      <c r="G55" s="277">
        <v>0</v>
      </c>
      <c r="H55" s="277">
        <v>0</v>
      </c>
      <c r="I55" s="277">
        <v>0</v>
      </c>
      <c r="J55" s="277">
        <v>0</v>
      </c>
      <c r="K55" s="277">
        <v>0</v>
      </c>
      <c r="L55" s="277">
        <v>0</v>
      </c>
      <c r="M55" s="277">
        <v>19</v>
      </c>
      <c r="N55" s="224"/>
    </row>
    <row r="56" spans="1:14" ht="20.25" customHeight="1" x14ac:dyDescent="0.35">
      <c r="A56" s="240" t="s">
        <v>241</v>
      </c>
      <c r="B56" s="241" t="s">
        <v>259</v>
      </c>
      <c r="C56" s="241" t="s">
        <v>154</v>
      </c>
      <c r="D56" s="277">
        <v>9</v>
      </c>
      <c r="E56" s="277">
        <v>0</v>
      </c>
      <c r="F56" s="277">
        <v>0</v>
      </c>
      <c r="G56" s="277">
        <v>3</v>
      </c>
      <c r="H56" s="277">
        <v>0</v>
      </c>
      <c r="I56" s="277">
        <v>1</v>
      </c>
      <c r="J56" s="277">
        <v>0</v>
      </c>
      <c r="K56" s="277">
        <v>0</v>
      </c>
      <c r="L56" s="277">
        <v>0</v>
      </c>
      <c r="M56" s="277">
        <v>13</v>
      </c>
      <c r="N56" s="224"/>
    </row>
    <row r="57" spans="1:14" ht="20.25" customHeight="1" x14ac:dyDescent="0.35">
      <c r="A57" s="240" t="s">
        <v>241</v>
      </c>
      <c r="B57" s="241" t="s">
        <v>260</v>
      </c>
      <c r="C57" s="241" t="s">
        <v>154</v>
      </c>
      <c r="D57" s="277">
        <v>0</v>
      </c>
      <c r="E57" s="277">
        <v>1</v>
      </c>
      <c r="F57" s="277">
        <v>2</v>
      </c>
      <c r="G57" s="277">
        <v>2</v>
      </c>
      <c r="H57" s="277">
        <v>8</v>
      </c>
      <c r="I57" s="277">
        <v>1</v>
      </c>
      <c r="J57" s="277">
        <v>2</v>
      </c>
      <c r="K57" s="277">
        <v>1</v>
      </c>
      <c r="L57" s="277">
        <v>2</v>
      </c>
      <c r="M57" s="277">
        <v>19</v>
      </c>
      <c r="N57" s="224"/>
    </row>
    <row r="58" spans="1:14" ht="20.25" customHeight="1" x14ac:dyDescent="0.35">
      <c r="A58" s="240" t="s">
        <v>241</v>
      </c>
      <c r="B58" s="241" t="s">
        <v>261</v>
      </c>
      <c r="C58" s="241" t="s">
        <v>154</v>
      </c>
      <c r="D58" s="277">
        <v>2</v>
      </c>
      <c r="E58" s="277">
        <v>0</v>
      </c>
      <c r="F58" s="277">
        <v>1</v>
      </c>
      <c r="G58" s="277">
        <v>2</v>
      </c>
      <c r="H58" s="277">
        <v>3</v>
      </c>
      <c r="I58" s="277">
        <v>0</v>
      </c>
      <c r="J58" s="277">
        <v>0</v>
      </c>
      <c r="K58" s="277">
        <v>2</v>
      </c>
      <c r="L58" s="277">
        <v>1</v>
      </c>
      <c r="M58" s="277">
        <v>11</v>
      </c>
      <c r="N58" s="224"/>
    </row>
    <row r="59" spans="1:14" ht="20.25" customHeight="1" x14ac:dyDescent="0.35">
      <c r="A59" s="240" t="s">
        <v>241</v>
      </c>
      <c r="B59" s="241" t="s">
        <v>262</v>
      </c>
      <c r="C59" s="241" t="s">
        <v>154</v>
      </c>
      <c r="D59" s="277">
        <v>6</v>
      </c>
      <c r="E59" s="277">
        <v>1</v>
      </c>
      <c r="F59" s="277">
        <v>2</v>
      </c>
      <c r="G59" s="277">
        <v>4</v>
      </c>
      <c r="H59" s="277">
        <v>6</v>
      </c>
      <c r="I59" s="277">
        <v>1</v>
      </c>
      <c r="J59" s="277">
        <v>0</v>
      </c>
      <c r="K59" s="277">
        <v>0</v>
      </c>
      <c r="L59" s="277">
        <v>0</v>
      </c>
      <c r="M59" s="277">
        <v>20</v>
      </c>
      <c r="N59" s="224"/>
    </row>
    <row r="60" spans="1:14" ht="20.25" customHeight="1" x14ac:dyDescent="0.35">
      <c r="A60" s="240" t="s">
        <v>241</v>
      </c>
      <c r="B60" s="241" t="s">
        <v>263</v>
      </c>
      <c r="C60" s="241" t="s">
        <v>154</v>
      </c>
      <c r="D60" s="277">
        <v>12</v>
      </c>
      <c r="E60" s="277">
        <v>0</v>
      </c>
      <c r="F60" s="277">
        <v>2</v>
      </c>
      <c r="G60" s="277">
        <v>1</v>
      </c>
      <c r="H60" s="277">
        <v>0</v>
      </c>
      <c r="I60" s="277">
        <v>0</v>
      </c>
      <c r="J60" s="277">
        <v>0</v>
      </c>
      <c r="K60" s="277">
        <v>0</v>
      </c>
      <c r="L60" s="277">
        <v>0</v>
      </c>
      <c r="M60" s="277">
        <v>15</v>
      </c>
      <c r="N60" s="224"/>
    </row>
    <row r="61" spans="1:14" ht="20.25" customHeight="1" x14ac:dyDescent="0.35">
      <c r="A61" s="240" t="s">
        <v>264</v>
      </c>
      <c r="B61" s="241" t="s">
        <v>265</v>
      </c>
      <c r="C61" s="241" t="s">
        <v>154</v>
      </c>
      <c r="D61" s="277">
        <v>15</v>
      </c>
      <c r="E61" s="277">
        <v>0</v>
      </c>
      <c r="F61" s="277">
        <v>0</v>
      </c>
      <c r="G61" s="277">
        <v>0</v>
      </c>
      <c r="H61" s="277">
        <v>0</v>
      </c>
      <c r="I61" s="277">
        <v>0</v>
      </c>
      <c r="J61" s="277">
        <v>0</v>
      </c>
      <c r="K61" s="277">
        <v>0</v>
      </c>
      <c r="L61" s="277">
        <v>0</v>
      </c>
      <c r="M61" s="277">
        <v>15</v>
      </c>
      <c r="N61" s="224"/>
    </row>
    <row r="62" spans="1:14" ht="20.25" customHeight="1" x14ac:dyDescent="0.35">
      <c r="A62" s="240" t="s">
        <v>264</v>
      </c>
      <c r="B62" s="241" t="s">
        <v>266</v>
      </c>
      <c r="C62" s="241" t="s">
        <v>154</v>
      </c>
      <c r="D62" s="277">
        <v>0</v>
      </c>
      <c r="E62" s="277">
        <v>0</v>
      </c>
      <c r="F62" s="277">
        <v>3</v>
      </c>
      <c r="G62" s="277">
        <v>1</v>
      </c>
      <c r="H62" s="277">
        <v>0</v>
      </c>
      <c r="I62" s="277">
        <v>4</v>
      </c>
      <c r="J62" s="277">
        <v>0</v>
      </c>
      <c r="K62" s="277">
        <v>0</v>
      </c>
      <c r="L62" s="277">
        <v>0</v>
      </c>
      <c r="M62" s="277">
        <v>8</v>
      </c>
      <c r="N62" s="224"/>
    </row>
    <row r="63" spans="1:14" ht="20.25" customHeight="1" x14ac:dyDescent="0.35">
      <c r="A63" s="240" t="s">
        <v>264</v>
      </c>
      <c r="B63" s="241" t="s">
        <v>267</v>
      </c>
      <c r="C63" s="241" t="s">
        <v>154</v>
      </c>
      <c r="D63" s="277">
        <v>4</v>
      </c>
      <c r="E63" s="277">
        <v>1</v>
      </c>
      <c r="F63" s="277">
        <v>3</v>
      </c>
      <c r="G63" s="277">
        <v>2</v>
      </c>
      <c r="H63" s="277">
        <v>0</v>
      </c>
      <c r="I63" s="277">
        <v>0</v>
      </c>
      <c r="J63" s="277">
        <v>1</v>
      </c>
      <c r="K63" s="277">
        <v>0</v>
      </c>
      <c r="L63" s="277">
        <v>0</v>
      </c>
      <c r="M63" s="277">
        <v>11</v>
      </c>
      <c r="N63" s="224"/>
    </row>
    <row r="64" spans="1:14" ht="20.25" customHeight="1" x14ac:dyDescent="0.35">
      <c r="A64" s="240" t="s">
        <v>264</v>
      </c>
      <c r="B64" s="241" t="s">
        <v>268</v>
      </c>
      <c r="C64" s="241" t="s">
        <v>154</v>
      </c>
      <c r="D64" s="277">
        <v>1</v>
      </c>
      <c r="E64" s="277">
        <v>0</v>
      </c>
      <c r="F64" s="277">
        <v>1</v>
      </c>
      <c r="G64" s="277">
        <v>0</v>
      </c>
      <c r="H64" s="277">
        <v>0</v>
      </c>
      <c r="I64" s="277">
        <v>0</v>
      </c>
      <c r="J64" s="277">
        <v>0</v>
      </c>
      <c r="K64" s="277">
        <v>0</v>
      </c>
      <c r="L64" s="277">
        <v>0</v>
      </c>
      <c r="M64" s="277">
        <v>2</v>
      </c>
      <c r="N64" s="224"/>
    </row>
    <row r="65" spans="1:14" ht="20.25" customHeight="1" x14ac:dyDescent="0.35">
      <c r="A65" s="240" t="s">
        <v>264</v>
      </c>
      <c r="B65" s="241" t="s">
        <v>269</v>
      </c>
      <c r="C65" s="241" t="s">
        <v>154</v>
      </c>
      <c r="D65" s="277">
        <v>0</v>
      </c>
      <c r="E65" s="277">
        <v>1</v>
      </c>
      <c r="F65" s="277">
        <v>2</v>
      </c>
      <c r="G65" s="277">
        <v>2</v>
      </c>
      <c r="H65" s="277">
        <v>0</v>
      </c>
      <c r="I65" s="277">
        <v>5</v>
      </c>
      <c r="J65" s="277">
        <v>0</v>
      </c>
      <c r="K65" s="277">
        <v>0</v>
      </c>
      <c r="L65" s="277">
        <v>0</v>
      </c>
      <c r="M65" s="277">
        <v>10</v>
      </c>
      <c r="N65" s="224"/>
    </row>
    <row r="66" spans="1:14" ht="20.25" customHeight="1" x14ac:dyDescent="0.35">
      <c r="A66" s="240" t="s">
        <v>264</v>
      </c>
      <c r="B66" s="241" t="s">
        <v>270</v>
      </c>
      <c r="C66" s="241" t="s">
        <v>154</v>
      </c>
      <c r="D66" s="277">
        <v>0</v>
      </c>
      <c r="E66" s="277">
        <v>2</v>
      </c>
      <c r="F66" s="277">
        <v>9</v>
      </c>
      <c r="G66" s="277">
        <v>7</v>
      </c>
      <c r="H66" s="277">
        <v>0</v>
      </c>
      <c r="I66" s="277">
        <v>0</v>
      </c>
      <c r="J66" s="277">
        <v>0</v>
      </c>
      <c r="K66" s="277">
        <v>0</v>
      </c>
      <c r="L66" s="277">
        <v>0</v>
      </c>
      <c r="M66" s="277">
        <v>18</v>
      </c>
      <c r="N66" s="224"/>
    </row>
    <row r="67" spans="1:14" ht="20.25" customHeight="1" x14ac:dyDescent="0.35">
      <c r="A67" s="240" t="s">
        <v>264</v>
      </c>
      <c r="B67" s="241" t="s">
        <v>271</v>
      </c>
      <c r="C67" s="241" t="s">
        <v>154</v>
      </c>
      <c r="D67" s="277">
        <v>0</v>
      </c>
      <c r="E67" s="277">
        <v>4</v>
      </c>
      <c r="F67" s="277">
        <v>4</v>
      </c>
      <c r="G67" s="277">
        <v>10</v>
      </c>
      <c r="H67" s="277">
        <v>0</v>
      </c>
      <c r="I67" s="277">
        <v>0</v>
      </c>
      <c r="J67" s="277">
        <v>2</v>
      </c>
      <c r="K67" s="277">
        <v>0</v>
      </c>
      <c r="L67" s="277">
        <v>1</v>
      </c>
      <c r="M67" s="277">
        <v>21</v>
      </c>
      <c r="N67" s="224"/>
    </row>
    <row r="68" spans="1:14" ht="20.25" customHeight="1" x14ac:dyDescent="0.35">
      <c r="A68" s="240" t="s">
        <v>264</v>
      </c>
      <c r="B68" s="241" t="s">
        <v>272</v>
      </c>
      <c r="C68" s="241" t="s">
        <v>154</v>
      </c>
      <c r="D68" s="277">
        <v>5</v>
      </c>
      <c r="E68" s="277">
        <v>0</v>
      </c>
      <c r="F68" s="277">
        <v>2</v>
      </c>
      <c r="G68" s="277">
        <v>4</v>
      </c>
      <c r="H68" s="277">
        <v>1</v>
      </c>
      <c r="I68" s="277">
        <v>4</v>
      </c>
      <c r="J68" s="277">
        <v>1</v>
      </c>
      <c r="K68" s="277">
        <v>0</v>
      </c>
      <c r="L68" s="277">
        <v>0</v>
      </c>
      <c r="M68" s="277">
        <v>17</v>
      </c>
      <c r="N68" s="224"/>
    </row>
    <row r="69" spans="1:14" ht="20.25" customHeight="1" x14ac:dyDescent="0.35">
      <c r="A69" s="240" t="s">
        <v>264</v>
      </c>
      <c r="B69" s="241" t="s">
        <v>273</v>
      </c>
      <c r="C69" s="241" t="s">
        <v>154</v>
      </c>
      <c r="D69" s="277">
        <v>0</v>
      </c>
      <c r="E69" s="277">
        <v>1</v>
      </c>
      <c r="F69" s="277">
        <v>7</v>
      </c>
      <c r="G69" s="277">
        <v>4</v>
      </c>
      <c r="H69" s="277">
        <v>1</v>
      </c>
      <c r="I69" s="277">
        <v>1</v>
      </c>
      <c r="J69" s="277">
        <v>1</v>
      </c>
      <c r="K69" s="277">
        <v>0</v>
      </c>
      <c r="L69" s="277">
        <v>0</v>
      </c>
      <c r="M69" s="277">
        <v>15</v>
      </c>
      <c r="N69" s="224"/>
    </row>
    <row r="70" spans="1:14" ht="20.25" customHeight="1" x14ac:dyDescent="0.35">
      <c r="A70" s="240" t="s">
        <v>264</v>
      </c>
      <c r="B70" s="241" t="s">
        <v>274</v>
      </c>
      <c r="C70" s="241" t="s">
        <v>154</v>
      </c>
      <c r="D70" s="277">
        <v>0</v>
      </c>
      <c r="E70" s="277">
        <v>0</v>
      </c>
      <c r="F70" s="277">
        <v>1</v>
      </c>
      <c r="G70" s="277">
        <v>2</v>
      </c>
      <c r="H70" s="277">
        <v>0</v>
      </c>
      <c r="I70" s="277">
        <v>2</v>
      </c>
      <c r="J70" s="277">
        <v>1</v>
      </c>
      <c r="K70" s="277">
        <v>0</v>
      </c>
      <c r="L70" s="277">
        <v>0</v>
      </c>
      <c r="M70" s="277">
        <v>6</v>
      </c>
      <c r="N70" s="224"/>
    </row>
    <row r="71" spans="1:14" ht="20.25" customHeight="1" x14ac:dyDescent="0.35">
      <c r="A71" s="240" t="s">
        <v>264</v>
      </c>
      <c r="B71" s="241" t="s">
        <v>275</v>
      </c>
      <c r="C71" s="241" t="s">
        <v>154</v>
      </c>
      <c r="D71" s="277">
        <v>26</v>
      </c>
      <c r="E71" s="277">
        <v>0</v>
      </c>
      <c r="F71" s="277">
        <v>0</v>
      </c>
      <c r="G71" s="277">
        <v>0</v>
      </c>
      <c r="H71" s="277">
        <v>0</v>
      </c>
      <c r="I71" s="277">
        <v>0</v>
      </c>
      <c r="J71" s="277">
        <v>0</v>
      </c>
      <c r="K71" s="277">
        <v>0</v>
      </c>
      <c r="L71" s="277">
        <v>0</v>
      </c>
      <c r="M71" s="277">
        <v>26</v>
      </c>
      <c r="N71" s="224"/>
    </row>
    <row r="72" spans="1:14" ht="20.25" customHeight="1" x14ac:dyDescent="0.35">
      <c r="A72" s="240" t="s">
        <v>264</v>
      </c>
      <c r="B72" s="241" t="s">
        <v>276</v>
      </c>
      <c r="C72" s="241" t="s">
        <v>154</v>
      </c>
      <c r="D72" s="277">
        <v>3</v>
      </c>
      <c r="E72" s="277">
        <v>2</v>
      </c>
      <c r="F72" s="277">
        <v>4</v>
      </c>
      <c r="G72" s="277">
        <v>2</v>
      </c>
      <c r="H72" s="277">
        <v>1</v>
      </c>
      <c r="I72" s="277">
        <v>1</v>
      </c>
      <c r="J72" s="277">
        <v>0</v>
      </c>
      <c r="K72" s="277">
        <v>1</v>
      </c>
      <c r="L72" s="277">
        <v>0</v>
      </c>
      <c r="M72" s="277">
        <v>14</v>
      </c>
      <c r="N72" s="224"/>
    </row>
    <row r="73" spans="1:14" ht="20.25" customHeight="1" x14ac:dyDescent="0.35">
      <c r="A73" s="240" t="s">
        <v>277</v>
      </c>
      <c r="B73" s="241" t="s">
        <v>278</v>
      </c>
      <c r="C73" s="241" t="s">
        <v>154</v>
      </c>
      <c r="D73" s="277">
        <v>1</v>
      </c>
      <c r="E73" s="277">
        <v>1</v>
      </c>
      <c r="F73" s="277">
        <v>0</v>
      </c>
      <c r="G73" s="277">
        <v>2</v>
      </c>
      <c r="H73" s="277">
        <v>3</v>
      </c>
      <c r="I73" s="277">
        <v>0</v>
      </c>
      <c r="J73" s="277">
        <v>0</v>
      </c>
      <c r="K73" s="277">
        <v>1</v>
      </c>
      <c r="L73" s="277">
        <v>3</v>
      </c>
      <c r="M73" s="277">
        <v>11</v>
      </c>
      <c r="N73" s="224"/>
    </row>
    <row r="74" spans="1:14" ht="20.25" customHeight="1" x14ac:dyDescent="0.35">
      <c r="A74" s="240" t="s">
        <v>279</v>
      </c>
      <c r="B74" s="241" t="s">
        <v>280</v>
      </c>
      <c r="C74" s="241" t="s">
        <v>154</v>
      </c>
      <c r="D74" s="277">
        <v>5</v>
      </c>
      <c r="E74" s="277">
        <v>4</v>
      </c>
      <c r="F74" s="277">
        <v>2</v>
      </c>
      <c r="G74" s="277">
        <v>2</v>
      </c>
      <c r="H74" s="277">
        <v>2</v>
      </c>
      <c r="I74" s="277">
        <v>1</v>
      </c>
      <c r="J74" s="277">
        <v>0</v>
      </c>
      <c r="K74" s="277">
        <v>0</v>
      </c>
      <c r="L74" s="277">
        <v>2</v>
      </c>
      <c r="M74" s="277">
        <v>18</v>
      </c>
      <c r="N74" s="224"/>
    </row>
    <row r="75" spans="1:14" ht="20.25" customHeight="1" x14ac:dyDescent="0.35">
      <c r="A75" s="240" t="s">
        <v>281</v>
      </c>
      <c r="B75" s="241" t="s">
        <v>282</v>
      </c>
      <c r="C75" s="241" t="s">
        <v>154</v>
      </c>
      <c r="D75" s="277">
        <v>4</v>
      </c>
      <c r="E75" s="277">
        <v>2</v>
      </c>
      <c r="F75" s="277">
        <v>6</v>
      </c>
      <c r="G75" s="277">
        <v>3</v>
      </c>
      <c r="H75" s="277">
        <v>0</v>
      </c>
      <c r="I75" s="277">
        <v>2</v>
      </c>
      <c r="J75" s="277">
        <v>1</v>
      </c>
      <c r="K75" s="277">
        <v>0</v>
      </c>
      <c r="L75" s="277">
        <v>0</v>
      </c>
      <c r="M75" s="277">
        <v>18</v>
      </c>
      <c r="N75" s="224"/>
    </row>
    <row r="76" spans="1:14" ht="20.25" customHeight="1" x14ac:dyDescent="0.35">
      <c r="A76" s="240" t="s">
        <v>281</v>
      </c>
      <c r="B76" s="241" t="s">
        <v>283</v>
      </c>
      <c r="C76" s="241" t="s">
        <v>154</v>
      </c>
      <c r="D76" s="277">
        <v>10</v>
      </c>
      <c r="E76" s="277">
        <v>0</v>
      </c>
      <c r="F76" s="277">
        <v>1</v>
      </c>
      <c r="G76" s="277">
        <v>3</v>
      </c>
      <c r="H76" s="277">
        <v>0</v>
      </c>
      <c r="I76" s="277">
        <v>1</v>
      </c>
      <c r="J76" s="277">
        <v>2</v>
      </c>
      <c r="K76" s="277">
        <v>1</v>
      </c>
      <c r="L76" s="277">
        <v>0</v>
      </c>
      <c r="M76" s="277">
        <v>18</v>
      </c>
      <c r="N76" s="224"/>
    </row>
    <row r="77" spans="1:14" ht="20.25" customHeight="1" x14ac:dyDescent="0.35">
      <c r="A77" s="240" t="s">
        <v>281</v>
      </c>
      <c r="B77" s="241" t="s">
        <v>284</v>
      </c>
      <c r="C77" s="241" t="s">
        <v>154</v>
      </c>
      <c r="D77" s="277">
        <v>2</v>
      </c>
      <c r="E77" s="277">
        <v>3</v>
      </c>
      <c r="F77" s="277">
        <v>3</v>
      </c>
      <c r="G77" s="277">
        <v>1</v>
      </c>
      <c r="H77" s="277">
        <v>0</v>
      </c>
      <c r="I77" s="277">
        <v>0</v>
      </c>
      <c r="J77" s="277">
        <v>0</v>
      </c>
      <c r="K77" s="277">
        <v>0</v>
      </c>
      <c r="L77" s="277">
        <v>0</v>
      </c>
      <c r="M77" s="277">
        <v>9</v>
      </c>
      <c r="N77" s="224"/>
    </row>
    <row r="78" spans="1:14" ht="20.25" customHeight="1" x14ac:dyDescent="0.35">
      <c r="A78" s="240" t="s">
        <v>281</v>
      </c>
      <c r="B78" s="241" t="s">
        <v>285</v>
      </c>
      <c r="C78" s="241" t="s">
        <v>154</v>
      </c>
      <c r="D78" s="277">
        <v>7</v>
      </c>
      <c r="E78" s="277">
        <v>3</v>
      </c>
      <c r="F78" s="277">
        <v>3</v>
      </c>
      <c r="G78" s="277">
        <v>1</v>
      </c>
      <c r="H78" s="277">
        <v>1</v>
      </c>
      <c r="I78" s="277">
        <v>0</v>
      </c>
      <c r="J78" s="277">
        <v>0</v>
      </c>
      <c r="K78" s="277">
        <v>0</v>
      </c>
      <c r="L78" s="277">
        <v>0</v>
      </c>
      <c r="M78" s="277">
        <v>15</v>
      </c>
      <c r="N78" s="224"/>
    </row>
    <row r="79" spans="1:14" ht="20.25" customHeight="1" x14ac:dyDescent="0.35">
      <c r="A79" s="240" t="s">
        <v>281</v>
      </c>
      <c r="B79" s="241" t="s">
        <v>286</v>
      </c>
      <c r="C79" s="241" t="s">
        <v>154</v>
      </c>
      <c r="D79" s="277">
        <v>1</v>
      </c>
      <c r="E79" s="277">
        <v>3</v>
      </c>
      <c r="F79" s="277">
        <v>4</v>
      </c>
      <c r="G79" s="277">
        <v>10</v>
      </c>
      <c r="H79" s="277">
        <v>7</v>
      </c>
      <c r="I79" s="277">
        <v>2</v>
      </c>
      <c r="J79" s="277">
        <v>0</v>
      </c>
      <c r="K79" s="277">
        <v>1</v>
      </c>
      <c r="L79" s="277">
        <v>0</v>
      </c>
      <c r="M79" s="277">
        <v>28</v>
      </c>
      <c r="N79" s="224"/>
    </row>
    <row r="80" spans="1:14" ht="20.25" customHeight="1" x14ac:dyDescent="0.35">
      <c r="A80" s="240" t="s">
        <v>287</v>
      </c>
      <c r="B80" s="241" t="s">
        <v>288</v>
      </c>
      <c r="C80" s="241" t="s">
        <v>154</v>
      </c>
      <c r="D80" s="277">
        <v>5</v>
      </c>
      <c r="E80" s="277">
        <v>2</v>
      </c>
      <c r="F80" s="277">
        <v>5</v>
      </c>
      <c r="G80" s="277">
        <v>4</v>
      </c>
      <c r="H80" s="277">
        <v>1</v>
      </c>
      <c r="I80" s="277">
        <v>0</v>
      </c>
      <c r="J80" s="277">
        <v>0</v>
      </c>
      <c r="K80" s="277">
        <v>0</v>
      </c>
      <c r="L80" s="277">
        <v>0</v>
      </c>
      <c r="M80" s="277">
        <v>17</v>
      </c>
      <c r="N80" s="224"/>
    </row>
    <row r="81" spans="1:14" ht="20.25" customHeight="1" x14ac:dyDescent="0.35">
      <c r="A81" s="240" t="s">
        <v>287</v>
      </c>
      <c r="B81" s="241" t="s">
        <v>289</v>
      </c>
      <c r="C81" s="241" t="s">
        <v>154</v>
      </c>
      <c r="D81" s="277">
        <v>6</v>
      </c>
      <c r="E81" s="277">
        <v>0</v>
      </c>
      <c r="F81" s="277">
        <v>0</v>
      </c>
      <c r="G81" s="277">
        <v>2</v>
      </c>
      <c r="H81" s="277">
        <v>0</v>
      </c>
      <c r="I81" s="277">
        <v>2</v>
      </c>
      <c r="J81" s="277">
        <v>0</v>
      </c>
      <c r="K81" s="277">
        <v>0</v>
      </c>
      <c r="L81" s="277">
        <v>0</v>
      </c>
      <c r="M81" s="277">
        <v>10</v>
      </c>
      <c r="N81" s="224"/>
    </row>
    <row r="82" spans="1:14" ht="20.25" customHeight="1" x14ac:dyDescent="0.35">
      <c r="A82" s="240" t="s">
        <v>287</v>
      </c>
      <c r="B82" s="241" t="s">
        <v>290</v>
      </c>
      <c r="C82" s="241" t="s">
        <v>154</v>
      </c>
      <c r="D82" s="277">
        <v>4</v>
      </c>
      <c r="E82" s="277">
        <v>1</v>
      </c>
      <c r="F82" s="277">
        <v>0</v>
      </c>
      <c r="G82" s="277">
        <v>6</v>
      </c>
      <c r="H82" s="277">
        <v>0</v>
      </c>
      <c r="I82" s="277">
        <v>4</v>
      </c>
      <c r="J82" s="277">
        <v>0</v>
      </c>
      <c r="K82" s="277">
        <v>1</v>
      </c>
      <c r="L82" s="277">
        <v>1</v>
      </c>
      <c r="M82" s="277">
        <v>17</v>
      </c>
      <c r="N82" s="224"/>
    </row>
    <row r="83" spans="1:14" ht="20.25" customHeight="1" x14ac:dyDescent="0.35">
      <c r="A83" s="240" t="s">
        <v>287</v>
      </c>
      <c r="B83" s="241" t="s">
        <v>291</v>
      </c>
      <c r="C83" s="241" t="s">
        <v>156</v>
      </c>
      <c r="D83" s="277">
        <v>3</v>
      </c>
      <c r="E83" s="277">
        <v>2</v>
      </c>
      <c r="F83" s="277">
        <v>0</v>
      </c>
      <c r="G83" s="277">
        <v>0</v>
      </c>
      <c r="H83" s="277">
        <v>0</v>
      </c>
      <c r="I83" s="277">
        <v>0</v>
      </c>
      <c r="J83" s="277">
        <v>0</v>
      </c>
      <c r="K83" s="277">
        <v>0</v>
      </c>
      <c r="L83" s="277">
        <v>0</v>
      </c>
      <c r="M83" s="277">
        <v>5</v>
      </c>
      <c r="N83" s="224"/>
    </row>
    <row r="84" spans="1:14" ht="20.25" customHeight="1" x14ac:dyDescent="0.35">
      <c r="A84" s="240" t="s">
        <v>287</v>
      </c>
      <c r="B84" s="241" t="s">
        <v>292</v>
      </c>
      <c r="C84" s="241" t="s">
        <v>154</v>
      </c>
      <c r="D84" s="277">
        <v>0</v>
      </c>
      <c r="E84" s="277">
        <v>6</v>
      </c>
      <c r="F84" s="277">
        <v>5</v>
      </c>
      <c r="G84" s="277">
        <v>5</v>
      </c>
      <c r="H84" s="277">
        <v>0</v>
      </c>
      <c r="I84" s="277">
        <v>2</v>
      </c>
      <c r="J84" s="277">
        <v>0</v>
      </c>
      <c r="K84" s="277">
        <v>0</v>
      </c>
      <c r="L84" s="277">
        <v>0</v>
      </c>
      <c r="M84" s="277">
        <v>18</v>
      </c>
      <c r="N84" s="224"/>
    </row>
    <row r="85" spans="1:14" ht="20.25" customHeight="1" x14ac:dyDescent="0.35">
      <c r="A85" s="240" t="s">
        <v>287</v>
      </c>
      <c r="B85" s="241" t="s">
        <v>293</v>
      </c>
      <c r="C85" s="241" t="s">
        <v>154</v>
      </c>
      <c r="D85" s="277">
        <v>0</v>
      </c>
      <c r="E85" s="277">
        <v>8</v>
      </c>
      <c r="F85" s="277">
        <v>5</v>
      </c>
      <c r="G85" s="277">
        <v>4</v>
      </c>
      <c r="H85" s="277">
        <v>0</v>
      </c>
      <c r="I85" s="277">
        <v>2</v>
      </c>
      <c r="J85" s="277">
        <v>0</v>
      </c>
      <c r="K85" s="277">
        <v>0</v>
      </c>
      <c r="L85" s="277">
        <v>2</v>
      </c>
      <c r="M85" s="277">
        <v>21</v>
      </c>
      <c r="N85" s="224"/>
    </row>
    <row r="86" spans="1:14" ht="20.25" customHeight="1" x14ac:dyDescent="0.35">
      <c r="A86" s="240" t="s">
        <v>287</v>
      </c>
      <c r="B86" s="241" t="s">
        <v>294</v>
      </c>
      <c r="C86" s="241" t="s">
        <v>154</v>
      </c>
      <c r="D86" s="277">
        <v>2</v>
      </c>
      <c r="E86" s="277">
        <v>1</v>
      </c>
      <c r="F86" s="277">
        <v>8</v>
      </c>
      <c r="G86" s="277">
        <v>4</v>
      </c>
      <c r="H86" s="277">
        <v>1</v>
      </c>
      <c r="I86" s="277">
        <v>0</v>
      </c>
      <c r="J86" s="277">
        <v>0</v>
      </c>
      <c r="K86" s="277">
        <v>0</v>
      </c>
      <c r="L86" s="277">
        <v>1</v>
      </c>
      <c r="M86" s="277">
        <v>17</v>
      </c>
      <c r="N86" s="224"/>
    </row>
    <row r="87" spans="1:14" ht="20.25" customHeight="1" x14ac:dyDescent="0.35">
      <c r="A87" s="240" t="s">
        <v>287</v>
      </c>
      <c r="B87" s="241" t="s">
        <v>295</v>
      </c>
      <c r="C87" s="241" t="s">
        <v>154</v>
      </c>
      <c r="D87" s="277">
        <v>0</v>
      </c>
      <c r="E87" s="277">
        <v>0</v>
      </c>
      <c r="F87" s="277">
        <v>0</v>
      </c>
      <c r="G87" s="277">
        <v>0</v>
      </c>
      <c r="H87" s="277">
        <v>0</v>
      </c>
      <c r="I87" s="277">
        <v>0</v>
      </c>
      <c r="J87" s="277">
        <v>0</v>
      </c>
      <c r="K87" s="277">
        <v>0</v>
      </c>
      <c r="L87" s="277">
        <v>0</v>
      </c>
      <c r="M87" s="277">
        <v>0</v>
      </c>
      <c r="N87" s="224"/>
    </row>
    <row r="88" spans="1:14" ht="20.25" customHeight="1" x14ac:dyDescent="0.35">
      <c r="A88" s="240" t="s">
        <v>287</v>
      </c>
      <c r="B88" s="241" t="s">
        <v>296</v>
      </c>
      <c r="C88" s="241" t="s">
        <v>154</v>
      </c>
      <c r="D88" s="277">
        <v>0</v>
      </c>
      <c r="E88" s="277">
        <v>9</v>
      </c>
      <c r="F88" s="277">
        <v>5</v>
      </c>
      <c r="G88" s="277">
        <v>1</v>
      </c>
      <c r="H88" s="277">
        <v>0</v>
      </c>
      <c r="I88" s="277">
        <v>0</v>
      </c>
      <c r="J88" s="277">
        <v>0</v>
      </c>
      <c r="K88" s="277">
        <v>0</v>
      </c>
      <c r="L88" s="277">
        <v>0</v>
      </c>
      <c r="M88" s="277">
        <v>15</v>
      </c>
      <c r="N88" s="224"/>
    </row>
    <row r="89" spans="1:14" ht="20.25" customHeight="1" x14ac:dyDescent="0.35">
      <c r="A89" s="240" t="s">
        <v>287</v>
      </c>
      <c r="B89" s="241" t="s">
        <v>297</v>
      </c>
      <c r="C89" s="241" t="s">
        <v>154</v>
      </c>
      <c r="D89" s="277">
        <v>0</v>
      </c>
      <c r="E89" s="277">
        <v>0</v>
      </c>
      <c r="F89" s="277">
        <v>3</v>
      </c>
      <c r="G89" s="277">
        <v>3</v>
      </c>
      <c r="H89" s="277">
        <v>1</v>
      </c>
      <c r="I89" s="277">
        <v>2</v>
      </c>
      <c r="J89" s="277">
        <v>0</v>
      </c>
      <c r="K89" s="277">
        <v>0</v>
      </c>
      <c r="L89" s="277">
        <v>0</v>
      </c>
      <c r="M89" s="277">
        <v>9</v>
      </c>
      <c r="N89" s="224"/>
    </row>
    <row r="90" spans="1:14" ht="20.25" customHeight="1" x14ac:dyDescent="0.35">
      <c r="A90" s="240" t="s">
        <v>287</v>
      </c>
      <c r="B90" s="241" t="s">
        <v>298</v>
      </c>
      <c r="C90" s="241" t="s">
        <v>154</v>
      </c>
      <c r="D90" s="277">
        <v>0</v>
      </c>
      <c r="E90" s="277">
        <v>1</v>
      </c>
      <c r="F90" s="277">
        <v>2</v>
      </c>
      <c r="G90" s="277">
        <v>3</v>
      </c>
      <c r="H90" s="277">
        <v>1</v>
      </c>
      <c r="I90" s="277">
        <v>2</v>
      </c>
      <c r="J90" s="277">
        <v>0</v>
      </c>
      <c r="K90" s="277">
        <v>0</v>
      </c>
      <c r="L90" s="277">
        <v>0</v>
      </c>
      <c r="M90" s="277">
        <v>9</v>
      </c>
      <c r="N90" s="224"/>
    </row>
    <row r="91" spans="1:14" ht="20.25" customHeight="1" x14ac:dyDescent="0.35">
      <c r="A91" s="240" t="s">
        <v>299</v>
      </c>
      <c r="B91" s="241" t="s">
        <v>300</v>
      </c>
      <c r="C91" s="241" t="s">
        <v>154</v>
      </c>
      <c r="D91" s="277">
        <v>9</v>
      </c>
      <c r="E91" s="277">
        <v>1</v>
      </c>
      <c r="F91" s="277">
        <v>8</v>
      </c>
      <c r="G91" s="277">
        <v>7</v>
      </c>
      <c r="H91" s="277">
        <v>0</v>
      </c>
      <c r="I91" s="277">
        <v>2</v>
      </c>
      <c r="J91" s="277">
        <v>0</v>
      </c>
      <c r="K91" s="277">
        <v>0</v>
      </c>
      <c r="L91" s="277">
        <v>1</v>
      </c>
      <c r="M91" s="277">
        <v>28</v>
      </c>
      <c r="N91" s="224"/>
    </row>
    <row r="92" spans="1:14" ht="20.25" customHeight="1" x14ac:dyDescent="0.35">
      <c r="A92" s="240" t="s">
        <v>299</v>
      </c>
      <c r="B92" s="241" t="s">
        <v>301</v>
      </c>
      <c r="C92" s="241" t="s">
        <v>154</v>
      </c>
      <c r="D92" s="277">
        <v>4</v>
      </c>
      <c r="E92" s="277">
        <v>12</v>
      </c>
      <c r="F92" s="277">
        <v>6</v>
      </c>
      <c r="G92" s="277">
        <v>0</v>
      </c>
      <c r="H92" s="277">
        <v>5</v>
      </c>
      <c r="I92" s="277">
        <v>0</v>
      </c>
      <c r="J92" s="277">
        <v>0</v>
      </c>
      <c r="K92" s="277">
        <v>0</v>
      </c>
      <c r="L92" s="277">
        <v>2</v>
      </c>
      <c r="M92" s="277">
        <v>29</v>
      </c>
      <c r="N92" s="224"/>
    </row>
    <row r="93" spans="1:14" ht="20.25" customHeight="1" x14ac:dyDescent="0.35">
      <c r="A93" s="240" t="s">
        <v>299</v>
      </c>
      <c r="B93" s="241" t="s">
        <v>302</v>
      </c>
      <c r="C93" s="241" t="s">
        <v>154</v>
      </c>
      <c r="D93" s="277">
        <v>7</v>
      </c>
      <c r="E93" s="277">
        <v>4</v>
      </c>
      <c r="F93" s="277">
        <v>6</v>
      </c>
      <c r="G93" s="277">
        <v>5</v>
      </c>
      <c r="H93" s="277">
        <v>1</v>
      </c>
      <c r="I93" s="277">
        <v>0</v>
      </c>
      <c r="J93" s="277">
        <v>0</v>
      </c>
      <c r="K93" s="277">
        <v>0</v>
      </c>
      <c r="L93" s="277">
        <v>0</v>
      </c>
      <c r="M93" s="277">
        <v>23</v>
      </c>
      <c r="N93" s="224"/>
    </row>
    <row r="94" spans="1:14" ht="20.25" customHeight="1" x14ac:dyDescent="0.35">
      <c r="A94" s="240" t="s">
        <v>299</v>
      </c>
      <c r="B94" s="241" t="s">
        <v>303</v>
      </c>
      <c r="C94" s="241" t="s">
        <v>154</v>
      </c>
      <c r="D94" s="277">
        <v>7</v>
      </c>
      <c r="E94" s="277">
        <v>1</v>
      </c>
      <c r="F94" s="277">
        <v>12</v>
      </c>
      <c r="G94" s="277">
        <v>1</v>
      </c>
      <c r="H94" s="277">
        <v>0</v>
      </c>
      <c r="I94" s="277">
        <v>0</v>
      </c>
      <c r="J94" s="277">
        <v>0</v>
      </c>
      <c r="K94" s="277">
        <v>0</v>
      </c>
      <c r="L94" s="277">
        <v>2</v>
      </c>
      <c r="M94" s="277">
        <v>23</v>
      </c>
      <c r="N94" s="224"/>
    </row>
    <row r="95" spans="1:14" ht="20.25" customHeight="1" x14ac:dyDescent="0.35">
      <c r="A95" s="240" t="s">
        <v>299</v>
      </c>
      <c r="B95" s="241" t="s">
        <v>304</v>
      </c>
      <c r="C95" s="241" t="s">
        <v>154</v>
      </c>
      <c r="D95" s="277">
        <v>8</v>
      </c>
      <c r="E95" s="277">
        <v>2</v>
      </c>
      <c r="F95" s="277">
        <v>9</v>
      </c>
      <c r="G95" s="277">
        <v>2</v>
      </c>
      <c r="H95" s="277">
        <v>2</v>
      </c>
      <c r="I95" s="277">
        <v>1</v>
      </c>
      <c r="J95" s="277">
        <v>0</v>
      </c>
      <c r="K95" s="277">
        <v>0</v>
      </c>
      <c r="L95" s="277">
        <v>0</v>
      </c>
      <c r="M95" s="277">
        <v>24</v>
      </c>
      <c r="N95" s="224"/>
    </row>
    <row r="96" spans="1:14" ht="20.25" customHeight="1" x14ac:dyDescent="0.35">
      <c r="A96" s="240" t="s">
        <v>299</v>
      </c>
      <c r="B96" s="241" t="s">
        <v>305</v>
      </c>
      <c r="C96" s="241" t="s">
        <v>154</v>
      </c>
      <c r="D96" s="277">
        <v>3</v>
      </c>
      <c r="E96" s="277">
        <v>1</v>
      </c>
      <c r="F96" s="277">
        <v>3</v>
      </c>
      <c r="G96" s="277">
        <v>8</v>
      </c>
      <c r="H96" s="277">
        <v>2</v>
      </c>
      <c r="I96" s="277">
        <v>2</v>
      </c>
      <c r="J96" s="277">
        <v>0</v>
      </c>
      <c r="K96" s="277">
        <v>1</v>
      </c>
      <c r="L96" s="277">
        <v>0</v>
      </c>
      <c r="M96" s="277">
        <v>20</v>
      </c>
      <c r="N96" s="224"/>
    </row>
    <row r="97" spans="1:14" ht="20.25" customHeight="1" x14ac:dyDescent="0.35">
      <c r="A97" s="240" t="s">
        <v>299</v>
      </c>
      <c r="B97" s="241" t="s">
        <v>306</v>
      </c>
      <c r="C97" s="241" t="s">
        <v>154</v>
      </c>
      <c r="D97" s="277">
        <v>4</v>
      </c>
      <c r="E97" s="277">
        <v>12</v>
      </c>
      <c r="F97" s="277">
        <v>0</v>
      </c>
      <c r="G97" s="277">
        <v>0</v>
      </c>
      <c r="H97" s="277">
        <v>0</v>
      </c>
      <c r="I97" s="277">
        <v>0</v>
      </c>
      <c r="J97" s="277">
        <v>0</v>
      </c>
      <c r="K97" s="277">
        <v>0</v>
      </c>
      <c r="L97" s="277">
        <v>0</v>
      </c>
      <c r="M97" s="277">
        <v>16</v>
      </c>
      <c r="N97" s="224"/>
    </row>
    <row r="98" spans="1:14" ht="20.25" customHeight="1" x14ac:dyDescent="0.35">
      <c r="A98" s="240" t="s">
        <v>299</v>
      </c>
      <c r="B98" s="241" t="s">
        <v>307</v>
      </c>
      <c r="C98" s="241" t="s">
        <v>154</v>
      </c>
      <c r="D98" s="277">
        <v>9</v>
      </c>
      <c r="E98" s="277">
        <v>1</v>
      </c>
      <c r="F98" s="277">
        <v>4</v>
      </c>
      <c r="G98" s="277">
        <v>10</v>
      </c>
      <c r="H98" s="277">
        <v>1</v>
      </c>
      <c r="I98" s="277">
        <v>0</v>
      </c>
      <c r="J98" s="277">
        <v>0</v>
      </c>
      <c r="K98" s="277">
        <v>0</v>
      </c>
      <c r="L98" s="277">
        <v>0</v>
      </c>
      <c r="M98" s="277">
        <v>25</v>
      </c>
      <c r="N98" s="224"/>
    </row>
    <row r="99" spans="1:14" ht="20.25" customHeight="1" x14ac:dyDescent="0.35">
      <c r="A99" s="240" t="s">
        <v>299</v>
      </c>
      <c r="B99" s="241" t="s">
        <v>308</v>
      </c>
      <c r="C99" s="241" t="s">
        <v>154</v>
      </c>
      <c r="D99" s="277">
        <v>11</v>
      </c>
      <c r="E99" s="277">
        <v>6</v>
      </c>
      <c r="F99" s="277">
        <v>11</v>
      </c>
      <c r="G99" s="277">
        <v>8</v>
      </c>
      <c r="H99" s="277">
        <v>5</v>
      </c>
      <c r="I99" s="277">
        <v>0</v>
      </c>
      <c r="J99" s="277">
        <v>0</v>
      </c>
      <c r="K99" s="277">
        <v>0</v>
      </c>
      <c r="L99" s="277">
        <v>1</v>
      </c>
      <c r="M99" s="277">
        <v>42</v>
      </c>
      <c r="N99" s="224"/>
    </row>
    <row r="100" spans="1:14" ht="20.25" customHeight="1" x14ac:dyDescent="0.35">
      <c r="A100" s="240" t="s">
        <v>309</v>
      </c>
      <c r="B100" s="241" t="s">
        <v>310</v>
      </c>
      <c r="C100" s="241" t="s">
        <v>154</v>
      </c>
      <c r="D100" s="277">
        <v>9</v>
      </c>
      <c r="E100" s="277">
        <v>0</v>
      </c>
      <c r="F100" s="277">
        <v>3</v>
      </c>
      <c r="G100" s="277">
        <v>8</v>
      </c>
      <c r="H100" s="277">
        <v>0</v>
      </c>
      <c r="I100" s="277">
        <v>0</v>
      </c>
      <c r="J100" s="277">
        <v>0</v>
      </c>
      <c r="K100" s="277">
        <v>0</v>
      </c>
      <c r="L100" s="277">
        <v>0</v>
      </c>
      <c r="M100" s="277">
        <v>20</v>
      </c>
      <c r="N100" s="224"/>
    </row>
    <row r="101" spans="1:14" ht="20.25" customHeight="1" x14ac:dyDescent="0.35">
      <c r="A101" s="240" t="s">
        <v>309</v>
      </c>
      <c r="B101" s="241" t="s">
        <v>311</v>
      </c>
      <c r="C101" s="241" t="s">
        <v>154</v>
      </c>
      <c r="D101" s="277">
        <v>11</v>
      </c>
      <c r="E101" s="277">
        <v>0</v>
      </c>
      <c r="F101" s="277">
        <v>0</v>
      </c>
      <c r="G101" s="277">
        <v>0</v>
      </c>
      <c r="H101" s="277">
        <v>1</v>
      </c>
      <c r="I101" s="277">
        <v>0</v>
      </c>
      <c r="J101" s="277">
        <v>0</v>
      </c>
      <c r="K101" s="277">
        <v>0</v>
      </c>
      <c r="L101" s="277">
        <v>0</v>
      </c>
      <c r="M101" s="277">
        <v>12</v>
      </c>
      <c r="N101" s="224"/>
    </row>
    <row r="102" spans="1:14" ht="20.25" customHeight="1" x14ac:dyDescent="0.35">
      <c r="A102" s="240" t="s">
        <v>312</v>
      </c>
      <c r="B102" s="241" t="s">
        <v>313</v>
      </c>
      <c r="C102" s="241" t="s">
        <v>154</v>
      </c>
      <c r="D102" s="277">
        <v>1</v>
      </c>
      <c r="E102" s="277">
        <v>1</v>
      </c>
      <c r="F102" s="277">
        <v>5</v>
      </c>
      <c r="G102" s="277">
        <v>4</v>
      </c>
      <c r="H102" s="277">
        <v>1</v>
      </c>
      <c r="I102" s="277">
        <v>0</v>
      </c>
      <c r="J102" s="277">
        <v>0</v>
      </c>
      <c r="K102" s="277">
        <v>0</v>
      </c>
      <c r="L102" s="277">
        <v>0</v>
      </c>
      <c r="M102" s="277">
        <v>12</v>
      </c>
      <c r="N102" s="224"/>
    </row>
    <row r="103" spans="1:14" ht="20.25" customHeight="1" x14ac:dyDescent="0.35">
      <c r="A103" s="240" t="s">
        <v>312</v>
      </c>
      <c r="B103" s="241" t="s">
        <v>314</v>
      </c>
      <c r="C103" s="241" t="s">
        <v>154</v>
      </c>
      <c r="D103" s="277">
        <v>1</v>
      </c>
      <c r="E103" s="277">
        <v>0</v>
      </c>
      <c r="F103" s="277">
        <v>5</v>
      </c>
      <c r="G103" s="277">
        <v>3</v>
      </c>
      <c r="H103" s="277">
        <v>0</v>
      </c>
      <c r="I103" s="277">
        <v>1</v>
      </c>
      <c r="J103" s="277">
        <v>0</v>
      </c>
      <c r="K103" s="277">
        <v>0</v>
      </c>
      <c r="L103" s="277">
        <v>0</v>
      </c>
      <c r="M103" s="277">
        <v>10</v>
      </c>
      <c r="N103" s="224"/>
    </row>
    <row r="104" spans="1:14" ht="20.25" customHeight="1" x14ac:dyDescent="0.35">
      <c r="A104" s="240" t="s">
        <v>315</v>
      </c>
      <c r="B104" s="241" t="s">
        <v>316</v>
      </c>
      <c r="C104" s="241" t="s">
        <v>154</v>
      </c>
      <c r="D104" s="277">
        <v>0</v>
      </c>
      <c r="E104" s="277">
        <v>0</v>
      </c>
      <c r="F104" s="277">
        <v>0</v>
      </c>
      <c r="G104" s="277">
        <v>0</v>
      </c>
      <c r="H104" s="277">
        <v>0</v>
      </c>
      <c r="I104" s="277">
        <v>0</v>
      </c>
      <c r="J104" s="277">
        <v>0</v>
      </c>
      <c r="K104" s="277">
        <v>0</v>
      </c>
      <c r="L104" s="277">
        <v>0</v>
      </c>
      <c r="M104" s="277">
        <v>0</v>
      </c>
      <c r="N104" s="224"/>
    </row>
    <row r="105" spans="1:14" ht="20.25" customHeight="1" x14ac:dyDescent="0.35">
      <c r="A105" s="240" t="s">
        <v>317</v>
      </c>
      <c r="B105" s="241" t="s">
        <v>318</v>
      </c>
      <c r="C105" s="241" t="s">
        <v>154</v>
      </c>
      <c r="D105" s="277">
        <v>5</v>
      </c>
      <c r="E105" s="277">
        <v>0</v>
      </c>
      <c r="F105" s="277">
        <v>5</v>
      </c>
      <c r="G105" s="277">
        <v>0</v>
      </c>
      <c r="H105" s="277">
        <v>0</v>
      </c>
      <c r="I105" s="277">
        <v>0</v>
      </c>
      <c r="J105" s="277">
        <v>0</v>
      </c>
      <c r="K105" s="277">
        <v>0</v>
      </c>
      <c r="L105" s="277">
        <v>2</v>
      </c>
      <c r="M105" s="277">
        <v>12</v>
      </c>
      <c r="N105" s="224"/>
    </row>
    <row r="106" spans="1:14" ht="20.25" customHeight="1" x14ac:dyDescent="0.35">
      <c r="A106" s="240" t="s">
        <v>319</v>
      </c>
      <c r="B106" s="241" t="s">
        <v>320</v>
      </c>
      <c r="C106" s="241" t="s">
        <v>154</v>
      </c>
      <c r="D106" s="277">
        <v>3</v>
      </c>
      <c r="E106" s="277">
        <v>0</v>
      </c>
      <c r="F106" s="277">
        <v>3</v>
      </c>
      <c r="G106" s="277">
        <v>1</v>
      </c>
      <c r="H106" s="277">
        <v>4</v>
      </c>
      <c r="I106" s="277">
        <v>2</v>
      </c>
      <c r="J106" s="277">
        <v>1</v>
      </c>
      <c r="K106" s="277">
        <v>0</v>
      </c>
      <c r="L106" s="277">
        <v>0</v>
      </c>
      <c r="M106" s="277">
        <v>14</v>
      </c>
      <c r="N106" s="224"/>
    </row>
    <row r="107" spans="1:14" ht="20.25" customHeight="1" x14ac:dyDescent="0.35">
      <c r="A107" s="240" t="s">
        <v>319</v>
      </c>
      <c r="B107" s="241" t="s">
        <v>321</v>
      </c>
      <c r="C107" s="241" t="s">
        <v>154</v>
      </c>
      <c r="D107" s="277">
        <v>4</v>
      </c>
      <c r="E107" s="277">
        <v>1</v>
      </c>
      <c r="F107" s="277">
        <v>0</v>
      </c>
      <c r="G107" s="277">
        <v>0</v>
      </c>
      <c r="H107" s="277">
        <v>0</v>
      </c>
      <c r="I107" s="277">
        <v>0</v>
      </c>
      <c r="J107" s="277">
        <v>0</v>
      </c>
      <c r="K107" s="277">
        <v>0</v>
      </c>
      <c r="L107" s="277">
        <v>0</v>
      </c>
      <c r="M107" s="277">
        <v>5</v>
      </c>
      <c r="N107" s="224"/>
    </row>
    <row r="108" spans="1:14" ht="20.25" customHeight="1" x14ac:dyDescent="0.35">
      <c r="A108" s="240" t="s">
        <v>319</v>
      </c>
      <c r="B108" s="241" t="s">
        <v>322</v>
      </c>
      <c r="C108" s="241" t="s">
        <v>154</v>
      </c>
      <c r="D108" s="277">
        <v>3</v>
      </c>
      <c r="E108" s="277">
        <v>0</v>
      </c>
      <c r="F108" s="277">
        <v>1</v>
      </c>
      <c r="G108" s="277">
        <v>4</v>
      </c>
      <c r="H108" s="277">
        <v>0</v>
      </c>
      <c r="I108" s="277">
        <v>0</v>
      </c>
      <c r="J108" s="277">
        <v>0</v>
      </c>
      <c r="K108" s="277">
        <v>0</v>
      </c>
      <c r="L108" s="277">
        <v>1</v>
      </c>
      <c r="M108" s="277">
        <v>9</v>
      </c>
      <c r="N108" s="224"/>
    </row>
    <row r="109" spans="1:14" ht="20.25" customHeight="1" x14ac:dyDescent="0.35">
      <c r="A109" s="240" t="s">
        <v>319</v>
      </c>
      <c r="B109" s="241" t="s">
        <v>323</v>
      </c>
      <c r="C109" s="241" t="s">
        <v>154</v>
      </c>
      <c r="D109" s="277">
        <v>0</v>
      </c>
      <c r="E109" s="277">
        <v>1</v>
      </c>
      <c r="F109" s="277">
        <v>4</v>
      </c>
      <c r="G109" s="277">
        <v>2</v>
      </c>
      <c r="H109" s="277">
        <v>0</v>
      </c>
      <c r="I109" s="277">
        <v>0</v>
      </c>
      <c r="J109" s="277">
        <v>1</v>
      </c>
      <c r="K109" s="277">
        <v>0</v>
      </c>
      <c r="L109" s="277">
        <v>0</v>
      </c>
      <c r="M109" s="277">
        <v>8</v>
      </c>
      <c r="N109" s="224"/>
    </row>
    <row r="110" spans="1:14" ht="20.25" customHeight="1" x14ac:dyDescent="0.35">
      <c r="A110" s="240" t="s">
        <v>319</v>
      </c>
      <c r="B110" s="241" t="s">
        <v>324</v>
      </c>
      <c r="C110" s="241" t="s">
        <v>154</v>
      </c>
      <c r="D110" s="277">
        <v>0</v>
      </c>
      <c r="E110" s="277">
        <v>9</v>
      </c>
      <c r="F110" s="277">
        <v>0</v>
      </c>
      <c r="G110" s="277">
        <v>0</v>
      </c>
      <c r="H110" s="277">
        <v>0</v>
      </c>
      <c r="I110" s="277">
        <v>0</v>
      </c>
      <c r="J110" s="277">
        <v>0</v>
      </c>
      <c r="K110" s="277">
        <v>0</v>
      </c>
      <c r="L110" s="277">
        <v>0</v>
      </c>
      <c r="M110" s="277">
        <v>9</v>
      </c>
      <c r="N110" s="224"/>
    </row>
    <row r="111" spans="1:14" ht="20.25" customHeight="1" x14ac:dyDescent="0.35">
      <c r="A111" s="240" t="s">
        <v>319</v>
      </c>
      <c r="B111" s="241" t="s">
        <v>325</v>
      </c>
      <c r="C111" s="241" t="s">
        <v>154</v>
      </c>
      <c r="D111" s="277">
        <v>4</v>
      </c>
      <c r="E111" s="277">
        <v>1</v>
      </c>
      <c r="F111" s="277">
        <v>1</v>
      </c>
      <c r="G111" s="277">
        <v>1</v>
      </c>
      <c r="H111" s="277">
        <v>1</v>
      </c>
      <c r="I111" s="277">
        <v>0</v>
      </c>
      <c r="J111" s="277">
        <v>0</v>
      </c>
      <c r="K111" s="277">
        <v>0</v>
      </c>
      <c r="L111" s="277">
        <v>0</v>
      </c>
      <c r="M111" s="277">
        <v>8</v>
      </c>
      <c r="N111" s="224"/>
    </row>
    <row r="112" spans="1:14" ht="20.25" customHeight="1" x14ac:dyDescent="0.35">
      <c r="A112" s="240" t="s">
        <v>319</v>
      </c>
      <c r="B112" s="241" t="s">
        <v>326</v>
      </c>
      <c r="C112" s="241" t="s">
        <v>154</v>
      </c>
      <c r="D112" s="277">
        <v>3</v>
      </c>
      <c r="E112" s="277">
        <v>0</v>
      </c>
      <c r="F112" s="277">
        <v>1</v>
      </c>
      <c r="G112" s="277">
        <v>1</v>
      </c>
      <c r="H112" s="277">
        <v>1</v>
      </c>
      <c r="I112" s="277">
        <v>1</v>
      </c>
      <c r="J112" s="277">
        <v>0</v>
      </c>
      <c r="K112" s="277">
        <v>0</v>
      </c>
      <c r="L112" s="277">
        <v>0</v>
      </c>
      <c r="M112" s="277">
        <v>7</v>
      </c>
      <c r="N112" s="224"/>
    </row>
    <row r="113" spans="1:14" ht="20.25" customHeight="1" x14ac:dyDescent="0.35">
      <c r="A113" s="240" t="s">
        <v>319</v>
      </c>
      <c r="B113" s="241" t="s">
        <v>327</v>
      </c>
      <c r="C113" s="241" t="s">
        <v>154</v>
      </c>
      <c r="D113" s="277">
        <v>1</v>
      </c>
      <c r="E113" s="277">
        <v>0</v>
      </c>
      <c r="F113" s="277">
        <v>2</v>
      </c>
      <c r="G113" s="277">
        <v>2</v>
      </c>
      <c r="H113" s="277">
        <v>0</v>
      </c>
      <c r="I113" s="277">
        <v>0</v>
      </c>
      <c r="J113" s="277">
        <v>0</v>
      </c>
      <c r="K113" s="277">
        <v>0</v>
      </c>
      <c r="L113" s="277">
        <v>1</v>
      </c>
      <c r="M113" s="277">
        <v>6</v>
      </c>
      <c r="N113" s="224"/>
    </row>
    <row r="114" spans="1:14" ht="20.25" customHeight="1" x14ac:dyDescent="0.35">
      <c r="A114" s="240" t="s">
        <v>328</v>
      </c>
      <c r="B114" s="241" t="s">
        <v>329</v>
      </c>
      <c r="C114" s="241" t="s">
        <v>154</v>
      </c>
      <c r="D114" s="277">
        <v>0</v>
      </c>
      <c r="E114" s="277">
        <v>0</v>
      </c>
      <c r="F114" s="277">
        <v>6</v>
      </c>
      <c r="G114" s="277">
        <v>9</v>
      </c>
      <c r="H114" s="277">
        <v>0</v>
      </c>
      <c r="I114" s="277">
        <v>3</v>
      </c>
      <c r="J114" s="277">
        <v>0</v>
      </c>
      <c r="K114" s="277">
        <v>0</v>
      </c>
      <c r="L114" s="277">
        <v>0</v>
      </c>
      <c r="M114" s="277">
        <v>18</v>
      </c>
      <c r="N114" s="224"/>
    </row>
    <row r="115" spans="1:14" ht="20.25" customHeight="1" x14ac:dyDescent="0.35">
      <c r="A115" s="240" t="s">
        <v>328</v>
      </c>
      <c r="B115" s="241" t="s">
        <v>330</v>
      </c>
      <c r="C115" s="241" t="s">
        <v>154</v>
      </c>
      <c r="D115" s="277">
        <v>6</v>
      </c>
      <c r="E115" s="277">
        <v>1</v>
      </c>
      <c r="F115" s="277">
        <v>8</v>
      </c>
      <c r="G115" s="277">
        <v>11</v>
      </c>
      <c r="H115" s="277">
        <v>3</v>
      </c>
      <c r="I115" s="277">
        <v>1</v>
      </c>
      <c r="J115" s="277">
        <v>4</v>
      </c>
      <c r="K115" s="277">
        <v>0</v>
      </c>
      <c r="L115" s="277">
        <v>0</v>
      </c>
      <c r="M115" s="277">
        <v>34</v>
      </c>
      <c r="N115" s="224"/>
    </row>
    <row r="116" spans="1:14" ht="20.25" customHeight="1" x14ac:dyDescent="0.35">
      <c r="A116" s="240" t="s">
        <v>328</v>
      </c>
      <c r="B116" s="241" t="s">
        <v>331</v>
      </c>
      <c r="C116" s="241" t="s">
        <v>154</v>
      </c>
      <c r="D116" s="277">
        <v>0</v>
      </c>
      <c r="E116" s="277">
        <v>0</v>
      </c>
      <c r="F116" s="277">
        <v>0</v>
      </c>
      <c r="G116" s="277">
        <v>0</v>
      </c>
      <c r="H116" s="277">
        <v>0</v>
      </c>
      <c r="I116" s="277">
        <v>0</v>
      </c>
      <c r="J116" s="277">
        <v>0</v>
      </c>
      <c r="K116" s="277">
        <v>0</v>
      </c>
      <c r="L116" s="277">
        <v>0</v>
      </c>
      <c r="M116" s="277">
        <v>0</v>
      </c>
      <c r="N116" s="224"/>
    </row>
    <row r="117" spans="1:14" ht="20.25" customHeight="1" x14ac:dyDescent="0.35">
      <c r="A117" s="240" t="s">
        <v>328</v>
      </c>
      <c r="B117" s="241" t="s">
        <v>332</v>
      </c>
      <c r="C117" s="241" t="s">
        <v>154</v>
      </c>
      <c r="D117" s="277">
        <v>0</v>
      </c>
      <c r="E117" s="277">
        <v>2</v>
      </c>
      <c r="F117" s="277">
        <v>2</v>
      </c>
      <c r="G117" s="277">
        <v>4</v>
      </c>
      <c r="H117" s="277">
        <v>3</v>
      </c>
      <c r="I117" s="277">
        <v>4</v>
      </c>
      <c r="J117" s="277">
        <v>0</v>
      </c>
      <c r="K117" s="277">
        <v>0</v>
      </c>
      <c r="L117" s="277">
        <v>0</v>
      </c>
      <c r="M117" s="277">
        <v>15</v>
      </c>
      <c r="N117" s="224"/>
    </row>
    <row r="118" spans="1:14" ht="20.25" customHeight="1" x14ac:dyDescent="0.35">
      <c r="A118" s="240" t="s">
        <v>328</v>
      </c>
      <c r="B118" s="241" t="s">
        <v>333</v>
      </c>
      <c r="C118" s="241" t="s">
        <v>154</v>
      </c>
      <c r="D118" s="277">
        <v>6</v>
      </c>
      <c r="E118" s="277">
        <v>0</v>
      </c>
      <c r="F118" s="277">
        <v>1</v>
      </c>
      <c r="G118" s="277">
        <v>1</v>
      </c>
      <c r="H118" s="277">
        <v>3</v>
      </c>
      <c r="I118" s="277">
        <v>1</v>
      </c>
      <c r="J118" s="277">
        <v>0</v>
      </c>
      <c r="K118" s="277">
        <v>1</v>
      </c>
      <c r="L118" s="277">
        <v>1</v>
      </c>
      <c r="M118" s="277">
        <v>14</v>
      </c>
      <c r="N118" s="224"/>
    </row>
    <row r="119" spans="1:14" ht="20.25" customHeight="1" x14ac:dyDescent="0.35">
      <c r="A119" s="240" t="s">
        <v>328</v>
      </c>
      <c r="B119" s="241" t="s">
        <v>334</v>
      </c>
      <c r="C119" s="241" t="s">
        <v>154</v>
      </c>
      <c r="D119" s="277">
        <v>8</v>
      </c>
      <c r="E119" s="277">
        <v>5</v>
      </c>
      <c r="F119" s="277">
        <v>0</v>
      </c>
      <c r="G119" s="277">
        <v>7</v>
      </c>
      <c r="H119" s="277">
        <v>2</v>
      </c>
      <c r="I119" s="277">
        <v>0</v>
      </c>
      <c r="J119" s="277">
        <v>0</v>
      </c>
      <c r="K119" s="277">
        <v>0</v>
      </c>
      <c r="L119" s="277">
        <v>0</v>
      </c>
      <c r="M119" s="277">
        <v>22</v>
      </c>
      <c r="N119" s="224"/>
    </row>
    <row r="120" spans="1:14" ht="20.25" customHeight="1" x14ac:dyDescent="0.35">
      <c r="A120" s="240" t="s">
        <v>328</v>
      </c>
      <c r="B120" s="241" t="s">
        <v>335</v>
      </c>
      <c r="C120" s="241" t="s">
        <v>154</v>
      </c>
      <c r="D120" s="277">
        <v>0</v>
      </c>
      <c r="E120" s="277">
        <v>1</v>
      </c>
      <c r="F120" s="277">
        <v>4</v>
      </c>
      <c r="G120" s="277">
        <v>4</v>
      </c>
      <c r="H120" s="277">
        <v>1</v>
      </c>
      <c r="I120" s="277">
        <v>2</v>
      </c>
      <c r="J120" s="277">
        <v>0</v>
      </c>
      <c r="K120" s="277">
        <v>0</v>
      </c>
      <c r="L120" s="277">
        <v>1</v>
      </c>
      <c r="M120" s="277">
        <v>13</v>
      </c>
      <c r="N120" s="224"/>
    </row>
    <row r="121" spans="1:14" ht="20.25" customHeight="1" x14ac:dyDescent="0.35">
      <c r="A121" s="240" t="s">
        <v>336</v>
      </c>
      <c r="B121" s="241" t="s">
        <v>337</v>
      </c>
      <c r="C121" s="241" t="s">
        <v>154</v>
      </c>
      <c r="D121" s="277">
        <v>24</v>
      </c>
      <c r="E121" s="277">
        <v>0</v>
      </c>
      <c r="F121" s="277">
        <v>0</v>
      </c>
      <c r="G121" s="277">
        <v>0</v>
      </c>
      <c r="H121" s="277">
        <v>0</v>
      </c>
      <c r="I121" s="277">
        <v>0</v>
      </c>
      <c r="J121" s="277">
        <v>0</v>
      </c>
      <c r="K121" s="277">
        <v>0</v>
      </c>
      <c r="L121" s="277">
        <v>0</v>
      </c>
      <c r="M121" s="277">
        <v>24</v>
      </c>
      <c r="N121" s="224"/>
    </row>
    <row r="122" spans="1:14" ht="20.25" customHeight="1" x14ac:dyDescent="0.35">
      <c r="A122" s="240" t="s">
        <v>336</v>
      </c>
      <c r="B122" s="241" t="s">
        <v>338</v>
      </c>
      <c r="C122" s="241" t="s">
        <v>154</v>
      </c>
      <c r="D122" s="277">
        <v>15</v>
      </c>
      <c r="E122" s="277">
        <v>3</v>
      </c>
      <c r="F122" s="277">
        <v>12</v>
      </c>
      <c r="G122" s="277">
        <v>17</v>
      </c>
      <c r="H122" s="277">
        <v>9</v>
      </c>
      <c r="I122" s="277">
        <v>4</v>
      </c>
      <c r="J122" s="277">
        <v>1</v>
      </c>
      <c r="K122" s="277">
        <v>0</v>
      </c>
      <c r="L122" s="277">
        <v>4</v>
      </c>
      <c r="M122" s="277">
        <v>65</v>
      </c>
      <c r="N122" s="224"/>
    </row>
    <row r="123" spans="1:14" ht="20.25" customHeight="1" x14ac:dyDescent="0.35">
      <c r="A123" s="240" t="s">
        <v>336</v>
      </c>
      <c r="B123" s="241" t="s">
        <v>339</v>
      </c>
      <c r="C123" s="241" t="s">
        <v>154</v>
      </c>
      <c r="D123" s="277">
        <v>15</v>
      </c>
      <c r="E123" s="277">
        <v>0</v>
      </c>
      <c r="F123" s="277">
        <v>14</v>
      </c>
      <c r="G123" s="277">
        <v>6</v>
      </c>
      <c r="H123" s="277">
        <v>2</v>
      </c>
      <c r="I123" s="277">
        <v>2</v>
      </c>
      <c r="J123" s="277">
        <v>0</v>
      </c>
      <c r="K123" s="277">
        <v>0</v>
      </c>
      <c r="L123" s="277">
        <v>4</v>
      </c>
      <c r="M123" s="277">
        <v>43</v>
      </c>
      <c r="N123" s="224"/>
    </row>
    <row r="124" spans="1:14" ht="20.25" customHeight="1" x14ac:dyDescent="0.35">
      <c r="A124" s="240" t="s">
        <v>336</v>
      </c>
      <c r="B124" s="241" t="s">
        <v>340</v>
      </c>
      <c r="C124" s="241" t="s">
        <v>154</v>
      </c>
      <c r="D124" s="277">
        <v>14</v>
      </c>
      <c r="E124" s="277">
        <v>7</v>
      </c>
      <c r="F124" s="277">
        <v>5</v>
      </c>
      <c r="G124" s="277">
        <v>11</v>
      </c>
      <c r="H124" s="277">
        <v>4</v>
      </c>
      <c r="I124" s="277">
        <v>3</v>
      </c>
      <c r="J124" s="277">
        <v>3</v>
      </c>
      <c r="K124" s="277">
        <v>0</v>
      </c>
      <c r="L124" s="277">
        <v>2</v>
      </c>
      <c r="M124" s="277">
        <v>49</v>
      </c>
      <c r="N124" s="224"/>
    </row>
    <row r="125" spans="1:14" ht="20.25" customHeight="1" x14ac:dyDescent="0.35">
      <c r="A125" s="240" t="s">
        <v>336</v>
      </c>
      <c r="B125" s="241" t="s">
        <v>341</v>
      </c>
      <c r="C125" s="241" t="s">
        <v>155</v>
      </c>
      <c r="D125" s="277">
        <v>27</v>
      </c>
      <c r="E125" s="277">
        <v>25</v>
      </c>
      <c r="F125" s="277">
        <v>25</v>
      </c>
      <c r="G125" s="277">
        <v>0</v>
      </c>
      <c r="H125" s="277">
        <v>3</v>
      </c>
      <c r="I125" s="277">
        <v>0</v>
      </c>
      <c r="J125" s="277">
        <v>0</v>
      </c>
      <c r="K125" s="277">
        <v>0</v>
      </c>
      <c r="L125" s="277">
        <v>5</v>
      </c>
      <c r="M125" s="277">
        <v>85</v>
      </c>
      <c r="N125" s="224"/>
    </row>
    <row r="126" spans="1:14" ht="20.25" customHeight="1" x14ac:dyDescent="0.35">
      <c r="A126" s="240" t="s">
        <v>336</v>
      </c>
      <c r="B126" s="241" t="s">
        <v>342</v>
      </c>
      <c r="C126" s="241" t="s">
        <v>154</v>
      </c>
      <c r="D126" s="277">
        <v>0</v>
      </c>
      <c r="E126" s="277">
        <v>3</v>
      </c>
      <c r="F126" s="277">
        <v>2</v>
      </c>
      <c r="G126" s="277">
        <v>3</v>
      </c>
      <c r="H126" s="277">
        <v>3</v>
      </c>
      <c r="I126" s="277">
        <v>2</v>
      </c>
      <c r="J126" s="277">
        <v>2</v>
      </c>
      <c r="K126" s="277">
        <v>0</v>
      </c>
      <c r="L126" s="277">
        <v>2</v>
      </c>
      <c r="M126" s="277">
        <v>17</v>
      </c>
      <c r="N126" s="224"/>
    </row>
    <row r="127" spans="1:14" ht="20.25" customHeight="1" x14ac:dyDescent="0.35">
      <c r="A127" s="240" t="s">
        <v>336</v>
      </c>
      <c r="B127" s="241" t="s">
        <v>343</v>
      </c>
      <c r="C127" s="241" t="s">
        <v>154</v>
      </c>
      <c r="D127" s="277">
        <v>5</v>
      </c>
      <c r="E127" s="277">
        <v>4</v>
      </c>
      <c r="F127" s="277">
        <v>1</v>
      </c>
      <c r="G127" s="277">
        <v>2</v>
      </c>
      <c r="H127" s="277">
        <v>7</v>
      </c>
      <c r="I127" s="277">
        <v>1</v>
      </c>
      <c r="J127" s="277">
        <v>0</v>
      </c>
      <c r="K127" s="277">
        <v>0</v>
      </c>
      <c r="L127" s="277">
        <v>0</v>
      </c>
      <c r="M127" s="277">
        <v>20</v>
      </c>
      <c r="N127" s="224"/>
    </row>
    <row r="128" spans="1:14" ht="20.25" customHeight="1" x14ac:dyDescent="0.35">
      <c r="A128" s="240" t="s">
        <v>336</v>
      </c>
      <c r="B128" s="241" t="s">
        <v>344</v>
      </c>
      <c r="C128" s="241" t="s">
        <v>154</v>
      </c>
      <c r="D128" s="277">
        <v>0</v>
      </c>
      <c r="E128" s="277">
        <v>1</v>
      </c>
      <c r="F128" s="277">
        <v>5</v>
      </c>
      <c r="G128" s="277">
        <v>13</v>
      </c>
      <c r="H128" s="277">
        <v>3</v>
      </c>
      <c r="I128" s="277">
        <v>4</v>
      </c>
      <c r="J128" s="277">
        <v>1</v>
      </c>
      <c r="K128" s="277">
        <v>0</v>
      </c>
      <c r="L128" s="277">
        <v>1</v>
      </c>
      <c r="M128" s="277">
        <v>28</v>
      </c>
      <c r="N128" s="224"/>
    </row>
    <row r="129" spans="1:14" ht="20.25" customHeight="1" x14ac:dyDescent="0.35">
      <c r="A129" s="240" t="s">
        <v>336</v>
      </c>
      <c r="B129" s="241" t="s">
        <v>345</v>
      </c>
      <c r="C129" s="241" t="s">
        <v>154</v>
      </c>
      <c r="D129" s="277">
        <v>10</v>
      </c>
      <c r="E129" s="277">
        <v>0</v>
      </c>
      <c r="F129" s="277">
        <v>4</v>
      </c>
      <c r="G129" s="277">
        <v>1</v>
      </c>
      <c r="H129" s="277">
        <v>2</v>
      </c>
      <c r="I129" s="277">
        <v>4</v>
      </c>
      <c r="J129" s="277">
        <v>1</v>
      </c>
      <c r="K129" s="277">
        <v>0</v>
      </c>
      <c r="L129" s="277">
        <v>0</v>
      </c>
      <c r="M129" s="277">
        <v>22</v>
      </c>
      <c r="N129" s="224"/>
    </row>
    <row r="130" spans="1:14" ht="20.25" customHeight="1" x14ac:dyDescent="0.35">
      <c r="A130" s="240" t="s">
        <v>336</v>
      </c>
      <c r="B130" s="241" t="s">
        <v>346</v>
      </c>
      <c r="C130" s="241" t="s">
        <v>154</v>
      </c>
      <c r="D130" s="277">
        <v>9</v>
      </c>
      <c r="E130" s="277">
        <v>1</v>
      </c>
      <c r="F130" s="277">
        <v>1</v>
      </c>
      <c r="G130" s="277">
        <v>3</v>
      </c>
      <c r="H130" s="277">
        <v>0</v>
      </c>
      <c r="I130" s="277">
        <v>0</v>
      </c>
      <c r="J130" s="277">
        <v>0</v>
      </c>
      <c r="K130" s="277">
        <v>0</v>
      </c>
      <c r="L130" s="277">
        <v>0</v>
      </c>
      <c r="M130" s="277">
        <v>14</v>
      </c>
      <c r="N130" s="224"/>
    </row>
    <row r="131" spans="1:14" ht="20.25" customHeight="1" x14ac:dyDescent="0.35">
      <c r="A131" s="240" t="s">
        <v>336</v>
      </c>
      <c r="B131" s="241" t="s">
        <v>347</v>
      </c>
      <c r="C131" s="241" t="s">
        <v>154</v>
      </c>
      <c r="D131" s="277">
        <v>5</v>
      </c>
      <c r="E131" s="277">
        <v>1</v>
      </c>
      <c r="F131" s="277">
        <v>4</v>
      </c>
      <c r="G131" s="277">
        <v>4</v>
      </c>
      <c r="H131" s="277">
        <v>1</v>
      </c>
      <c r="I131" s="277">
        <v>6</v>
      </c>
      <c r="J131" s="277">
        <v>1</v>
      </c>
      <c r="K131" s="277">
        <v>0</v>
      </c>
      <c r="L131" s="277">
        <v>2</v>
      </c>
      <c r="M131" s="277">
        <v>24</v>
      </c>
      <c r="N131" s="224"/>
    </row>
    <row r="132" spans="1:14" ht="20.25" customHeight="1" x14ac:dyDescent="0.35">
      <c r="A132" s="240" t="s">
        <v>336</v>
      </c>
      <c r="B132" s="241" t="s">
        <v>348</v>
      </c>
      <c r="C132" s="241" t="s">
        <v>154</v>
      </c>
      <c r="D132" s="277">
        <v>1</v>
      </c>
      <c r="E132" s="277">
        <v>4</v>
      </c>
      <c r="F132" s="277">
        <v>8</v>
      </c>
      <c r="G132" s="277">
        <v>6</v>
      </c>
      <c r="H132" s="277">
        <v>4</v>
      </c>
      <c r="I132" s="277">
        <v>1</v>
      </c>
      <c r="J132" s="277">
        <v>0</v>
      </c>
      <c r="K132" s="277">
        <v>0</v>
      </c>
      <c r="L132" s="277">
        <v>0</v>
      </c>
      <c r="M132" s="277">
        <v>24</v>
      </c>
      <c r="N132" s="224"/>
    </row>
    <row r="133" spans="1:14" ht="20.25" customHeight="1" x14ac:dyDescent="0.35">
      <c r="A133" s="240" t="s">
        <v>336</v>
      </c>
      <c r="B133" s="241" t="s">
        <v>349</v>
      </c>
      <c r="C133" s="241" t="s">
        <v>154</v>
      </c>
      <c r="D133" s="277">
        <v>3</v>
      </c>
      <c r="E133" s="277">
        <v>1</v>
      </c>
      <c r="F133" s="277">
        <v>5</v>
      </c>
      <c r="G133" s="277">
        <v>2</v>
      </c>
      <c r="H133" s="277">
        <v>11</v>
      </c>
      <c r="I133" s="277">
        <v>2</v>
      </c>
      <c r="J133" s="277">
        <v>0</v>
      </c>
      <c r="K133" s="277">
        <v>5</v>
      </c>
      <c r="L133" s="277">
        <v>0</v>
      </c>
      <c r="M133" s="277">
        <v>29</v>
      </c>
      <c r="N133" s="224"/>
    </row>
    <row r="134" spans="1:14" ht="20.25" customHeight="1" x14ac:dyDescent="0.35">
      <c r="A134" s="240" t="s">
        <v>350</v>
      </c>
      <c r="B134" s="241" t="s">
        <v>351</v>
      </c>
      <c r="C134" s="241" t="s">
        <v>154</v>
      </c>
      <c r="D134" s="277">
        <v>13</v>
      </c>
      <c r="E134" s="277">
        <v>2</v>
      </c>
      <c r="F134" s="277">
        <v>1</v>
      </c>
      <c r="G134" s="277">
        <v>0</v>
      </c>
      <c r="H134" s="277">
        <v>0</v>
      </c>
      <c r="I134" s="277">
        <v>0</v>
      </c>
      <c r="J134" s="277">
        <v>0</v>
      </c>
      <c r="K134" s="277">
        <v>0</v>
      </c>
      <c r="L134" s="277">
        <v>0</v>
      </c>
      <c r="M134" s="277">
        <v>16</v>
      </c>
      <c r="N134" s="224"/>
    </row>
    <row r="135" spans="1:14" ht="20.25" customHeight="1" x14ac:dyDescent="0.35">
      <c r="A135" s="240" t="s">
        <v>350</v>
      </c>
      <c r="B135" s="241" t="s">
        <v>352</v>
      </c>
      <c r="C135" s="241" t="s">
        <v>154</v>
      </c>
      <c r="D135" s="277">
        <v>0</v>
      </c>
      <c r="E135" s="277">
        <v>5</v>
      </c>
      <c r="F135" s="277">
        <v>6</v>
      </c>
      <c r="G135" s="277">
        <v>1</v>
      </c>
      <c r="H135" s="277">
        <v>0</v>
      </c>
      <c r="I135" s="277">
        <v>0</v>
      </c>
      <c r="J135" s="277">
        <v>0</v>
      </c>
      <c r="K135" s="277">
        <v>0</v>
      </c>
      <c r="L135" s="277">
        <v>0</v>
      </c>
      <c r="M135" s="277">
        <v>12</v>
      </c>
      <c r="N135" s="224"/>
    </row>
    <row r="136" spans="1:14" ht="20.25" customHeight="1" x14ac:dyDescent="0.35">
      <c r="A136" s="240" t="s">
        <v>350</v>
      </c>
      <c r="B136" s="241" t="s">
        <v>353</v>
      </c>
      <c r="C136" s="241" t="s">
        <v>154</v>
      </c>
      <c r="D136" s="277">
        <v>1</v>
      </c>
      <c r="E136" s="277">
        <v>2</v>
      </c>
      <c r="F136" s="277">
        <v>6</v>
      </c>
      <c r="G136" s="277">
        <v>3</v>
      </c>
      <c r="H136" s="277">
        <v>2</v>
      </c>
      <c r="I136" s="277">
        <v>0</v>
      </c>
      <c r="J136" s="277">
        <v>1</v>
      </c>
      <c r="K136" s="277">
        <v>0</v>
      </c>
      <c r="L136" s="277">
        <v>0</v>
      </c>
      <c r="M136" s="277">
        <v>15</v>
      </c>
      <c r="N136" s="224"/>
    </row>
    <row r="137" spans="1:14" ht="20.25" customHeight="1" x14ac:dyDescent="0.35">
      <c r="A137" s="240" t="s">
        <v>354</v>
      </c>
      <c r="B137" s="241" t="s">
        <v>355</v>
      </c>
      <c r="C137" s="241" t="s">
        <v>154</v>
      </c>
      <c r="D137" s="277">
        <v>3</v>
      </c>
      <c r="E137" s="277">
        <v>0</v>
      </c>
      <c r="F137" s="277">
        <v>4</v>
      </c>
      <c r="G137" s="277">
        <v>2</v>
      </c>
      <c r="H137" s="277">
        <v>1</v>
      </c>
      <c r="I137" s="277">
        <v>0</v>
      </c>
      <c r="J137" s="277">
        <v>0</v>
      </c>
      <c r="K137" s="277">
        <v>0</v>
      </c>
      <c r="L137" s="277">
        <v>0</v>
      </c>
      <c r="M137" s="277">
        <v>10</v>
      </c>
      <c r="N137" s="224"/>
    </row>
    <row r="138" spans="1:14" ht="20.25" customHeight="1" x14ac:dyDescent="0.35">
      <c r="A138" s="240" t="s">
        <v>354</v>
      </c>
      <c r="B138" s="241" t="s">
        <v>356</v>
      </c>
      <c r="C138" s="241" t="s">
        <v>154</v>
      </c>
      <c r="D138" s="277">
        <v>1</v>
      </c>
      <c r="E138" s="277">
        <v>1</v>
      </c>
      <c r="F138" s="277">
        <v>2</v>
      </c>
      <c r="G138" s="277">
        <v>24</v>
      </c>
      <c r="H138" s="277">
        <v>4</v>
      </c>
      <c r="I138" s="277">
        <v>4</v>
      </c>
      <c r="J138" s="277">
        <v>2</v>
      </c>
      <c r="K138" s="277">
        <v>0</v>
      </c>
      <c r="L138" s="277">
        <v>0</v>
      </c>
      <c r="M138" s="277">
        <v>38</v>
      </c>
      <c r="N138" s="224"/>
    </row>
    <row r="139" spans="1:14" ht="20.25" customHeight="1" x14ac:dyDescent="0.35">
      <c r="A139" s="240" t="s">
        <v>354</v>
      </c>
      <c r="B139" s="241" t="s">
        <v>357</v>
      </c>
      <c r="C139" s="241" t="s">
        <v>154</v>
      </c>
      <c r="D139" s="277">
        <v>15</v>
      </c>
      <c r="E139" s="277">
        <v>1</v>
      </c>
      <c r="F139" s="277">
        <v>1</v>
      </c>
      <c r="G139" s="277">
        <v>0</v>
      </c>
      <c r="H139" s="277">
        <v>1</v>
      </c>
      <c r="I139" s="277">
        <v>0</v>
      </c>
      <c r="J139" s="277">
        <v>0</v>
      </c>
      <c r="K139" s="277">
        <v>0</v>
      </c>
      <c r="L139" s="277">
        <v>0</v>
      </c>
      <c r="M139" s="277">
        <v>18</v>
      </c>
      <c r="N139" s="224"/>
    </row>
    <row r="140" spans="1:14" ht="20.25" customHeight="1" x14ac:dyDescent="0.35">
      <c r="A140" s="240" t="s">
        <v>358</v>
      </c>
      <c r="B140" s="241" t="s">
        <v>359</v>
      </c>
      <c r="C140" s="241" t="s">
        <v>154</v>
      </c>
      <c r="D140" s="277">
        <v>2</v>
      </c>
      <c r="E140" s="277">
        <v>0</v>
      </c>
      <c r="F140" s="277">
        <v>0</v>
      </c>
      <c r="G140" s="277">
        <v>0</v>
      </c>
      <c r="H140" s="277">
        <v>0</v>
      </c>
      <c r="I140" s="277">
        <v>0</v>
      </c>
      <c r="J140" s="277">
        <v>0</v>
      </c>
      <c r="K140" s="277">
        <v>0</v>
      </c>
      <c r="L140" s="277">
        <v>0</v>
      </c>
      <c r="M140" s="277">
        <v>2</v>
      </c>
      <c r="N140" s="224"/>
    </row>
    <row r="141" spans="1:14" ht="20.25" customHeight="1" x14ac:dyDescent="0.35">
      <c r="A141" s="240" t="s">
        <v>358</v>
      </c>
      <c r="B141" s="241" t="s">
        <v>360</v>
      </c>
      <c r="C141" s="241" t="s">
        <v>155</v>
      </c>
      <c r="D141" s="277">
        <v>5</v>
      </c>
      <c r="E141" s="277">
        <v>1</v>
      </c>
      <c r="F141" s="277">
        <v>0</v>
      </c>
      <c r="G141" s="277">
        <v>0</v>
      </c>
      <c r="H141" s="277">
        <v>0</v>
      </c>
      <c r="I141" s="277">
        <v>0</v>
      </c>
      <c r="J141" s="277">
        <v>0</v>
      </c>
      <c r="K141" s="277">
        <v>0</v>
      </c>
      <c r="L141" s="277">
        <v>0</v>
      </c>
      <c r="M141" s="277">
        <v>6</v>
      </c>
      <c r="N141" s="224"/>
    </row>
    <row r="142" spans="1:14" ht="20.25" customHeight="1" x14ac:dyDescent="0.35">
      <c r="A142" s="240" t="s">
        <v>361</v>
      </c>
      <c r="B142" s="241" t="s">
        <v>362</v>
      </c>
      <c r="C142" s="241" t="s">
        <v>154</v>
      </c>
      <c r="D142" s="277">
        <v>2</v>
      </c>
      <c r="E142" s="277">
        <v>1</v>
      </c>
      <c r="F142" s="277">
        <v>7</v>
      </c>
      <c r="G142" s="277">
        <v>6</v>
      </c>
      <c r="H142" s="277">
        <v>0</v>
      </c>
      <c r="I142" s="277">
        <v>0</v>
      </c>
      <c r="J142" s="277">
        <v>0</v>
      </c>
      <c r="K142" s="277">
        <v>0</v>
      </c>
      <c r="L142" s="277">
        <v>0</v>
      </c>
      <c r="M142" s="277">
        <v>16</v>
      </c>
      <c r="N142" s="224"/>
    </row>
    <row r="143" spans="1:14" ht="20.25" customHeight="1" x14ac:dyDescent="0.35">
      <c r="A143" s="240" t="s">
        <v>361</v>
      </c>
      <c r="B143" s="241" t="s">
        <v>363</v>
      </c>
      <c r="C143" s="241" t="s">
        <v>154</v>
      </c>
      <c r="D143" s="277">
        <v>2</v>
      </c>
      <c r="E143" s="277">
        <v>0</v>
      </c>
      <c r="F143" s="277">
        <v>2</v>
      </c>
      <c r="G143" s="277">
        <v>1</v>
      </c>
      <c r="H143" s="277">
        <v>0</v>
      </c>
      <c r="I143" s="277">
        <v>0</v>
      </c>
      <c r="J143" s="277">
        <v>0</v>
      </c>
      <c r="K143" s="277">
        <v>0</v>
      </c>
      <c r="L143" s="277">
        <v>0</v>
      </c>
      <c r="M143" s="277">
        <v>5</v>
      </c>
      <c r="N143" s="224"/>
    </row>
    <row r="144" spans="1:14" ht="20.25" customHeight="1" x14ac:dyDescent="0.35">
      <c r="A144" s="240" t="s">
        <v>361</v>
      </c>
      <c r="B144" s="241" t="s">
        <v>364</v>
      </c>
      <c r="C144" s="241" t="s">
        <v>154</v>
      </c>
      <c r="D144" s="277">
        <v>20</v>
      </c>
      <c r="E144" s="277">
        <v>7</v>
      </c>
      <c r="F144" s="277">
        <v>6</v>
      </c>
      <c r="G144" s="277">
        <v>0</v>
      </c>
      <c r="H144" s="277">
        <v>0</v>
      </c>
      <c r="I144" s="277">
        <v>0</v>
      </c>
      <c r="J144" s="277">
        <v>0</v>
      </c>
      <c r="K144" s="277">
        <v>0</v>
      </c>
      <c r="L144" s="277">
        <v>2</v>
      </c>
      <c r="M144" s="277">
        <v>35</v>
      </c>
      <c r="N144" s="224"/>
    </row>
    <row r="145" spans="1:14" ht="20.25" customHeight="1" x14ac:dyDescent="0.35">
      <c r="A145" s="240" t="s">
        <v>365</v>
      </c>
      <c r="B145" s="241" t="s">
        <v>366</v>
      </c>
      <c r="C145" s="241" t="s">
        <v>154</v>
      </c>
      <c r="D145" s="277">
        <v>0</v>
      </c>
      <c r="E145" s="277">
        <v>9</v>
      </c>
      <c r="F145" s="277">
        <v>1</v>
      </c>
      <c r="G145" s="277">
        <v>4</v>
      </c>
      <c r="H145" s="277">
        <v>3</v>
      </c>
      <c r="I145" s="277">
        <v>4</v>
      </c>
      <c r="J145" s="277">
        <v>1</v>
      </c>
      <c r="K145" s="277">
        <v>0</v>
      </c>
      <c r="L145" s="277">
        <v>0</v>
      </c>
      <c r="M145" s="277">
        <v>22</v>
      </c>
      <c r="N145" s="224"/>
    </row>
    <row r="146" spans="1:14" ht="20.25" customHeight="1" x14ac:dyDescent="0.35">
      <c r="A146" s="240" t="s">
        <v>365</v>
      </c>
      <c r="B146" s="241" t="s">
        <v>367</v>
      </c>
      <c r="C146" s="241" t="s">
        <v>154</v>
      </c>
      <c r="D146" s="277">
        <v>2</v>
      </c>
      <c r="E146" s="277">
        <v>4</v>
      </c>
      <c r="F146" s="277">
        <v>7</v>
      </c>
      <c r="G146" s="277">
        <v>7</v>
      </c>
      <c r="H146" s="277">
        <v>3</v>
      </c>
      <c r="I146" s="277">
        <v>1</v>
      </c>
      <c r="J146" s="277">
        <v>0</v>
      </c>
      <c r="K146" s="277">
        <v>0</v>
      </c>
      <c r="L146" s="277">
        <v>2</v>
      </c>
      <c r="M146" s="277">
        <v>26</v>
      </c>
      <c r="N146" s="224"/>
    </row>
    <row r="147" spans="1:14" ht="20.25" customHeight="1" x14ac:dyDescent="0.35">
      <c r="A147" s="240" t="s">
        <v>368</v>
      </c>
      <c r="B147" s="241" t="s">
        <v>369</v>
      </c>
      <c r="C147" s="241" t="s">
        <v>154</v>
      </c>
      <c r="D147" s="277">
        <v>7</v>
      </c>
      <c r="E147" s="277">
        <v>1</v>
      </c>
      <c r="F147" s="277">
        <v>4</v>
      </c>
      <c r="G147" s="277">
        <v>3</v>
      </c>
      <c r="H147" s="277">
        <v>0</v>
      </c>
      <c r="I147" s="277">
        <v>1</v>
      </c>
      <c r="J147" s="277">
        <v>0</v>
      </c>
      <c r="K147" s="277">
        <v>0</v>
      </c>
      <c r="L147" s="277">
        <v>1</v>
      </c>
      <c r="M147" s="277">
        <v>17</v>
      </c>
      <c r="N147" s="224"/>
    </row>
    <row r="148" spans="1:14" ht="20.25" customHeight="1" x14ac:dyDescent="0.35">
      <c r="A148" s="240" t="s">
        <v>370</v>
      </c>
      <c r="B148" s="241" t="s">
        <v>371</v>
      </c>
      <c r="C148" s="241" t="s">
        <v>154</v>
      </c>
      <c r="D148" s="277">
        <v>1</v>
      </c>
      <c r="E148" s="277">
        <v>0</v>
      </c>
      <c r="F148" s="277">
        <v>0</v>
      </c>
      <c r="G148" s="277">
        <v>0</v>
      </c>
      <c r="H148" s="277">
        <v>0</v>
      </c>
      <c r="I148" s="277">
        <v>0</v>
      </c>
      <c r="J148" s="277">
        <v>0</v>
      </c>
      <c r="K148" s="277">
        <v>0</v>
      </c>
      <c r="L148" s="277">
        <v>0</v>
      </c>
      <c r="M148" s="277">
        <v>1</v>
      </c>
      <c r="N148" s="224"/>
    </row>
    <row r="149" spans="1:14" ht="20.25" customHeight="1" x14ac:dyDescent="0.35">
      <c r="A149" s="240" t="s">
        <v>370</v>
      </c>
      <c r="B149" s="241" t="s">
        <v>372</v>
      </c>
      <c r="C149" s="241" t="s">
        <v>154</v>
      </c>
      <c r="D149" s="277">
        <v>6</v>
      </c>
      <c r="E149" s="277">
        <v>1</v>
      </c>
      <c r="F149" s="277">
        <v>4</v>
      </c>
      <c r="G149" s="277">
        <v>11</v>
      </c>
      <c r="H149" s="277">
        <v>4</v>
      </c>
      <c r="I149" s="277">
        <v>2</v>
      </c>
      <c r="J149" s="277">
        <v>1</v>
      </c>
      <c r="K149" s="277">
        <v>0</v>
      </c>
      <c r="L149" s="277">
        <v>0</v>
      </c>
      <c r="M149" s="277">
        <v>29</v>
      </c>
      <c r="N149" s="224"/>
    </row>
    <row r="150" spans="1:14" ht="20.25" customHeight="1" x14ac:dyDescent="0.35">
      <c r="A150" s="240" t="s">
        <v>370</v>
      </c>
      <c r="B150" s="241" t="s">
        <v>373</v>
      </c>
      <c r="C150" s="241" t="s">
        <v>154</v>
      </c>
      <c r="D150" s="277">
        <v>10</v>
      </c>
      <c r="E150" s="277">
        <v>0</v>
      </c>
      <c r="F150" s="277">
        <v>1</v>
      </c>
      <c r="G150" s="277">
        <v>1</v>
      </c>
      <c r="H150" s="277">
        <v>0</v>
      </c>
      <c r="I150" s="277">
        <v>0</v>
      </c>
      <c r="J150" s="277">
        <v>0</v>
      </c>
      <c r="K150" s="277">
        <v>0</v>
      </c>
      <c r="L150" s="277">
        <v>0</v>
      </c>
      <c r="M150" s="277">
        <v>12</v>
      </c>
      <c r="N150" s="224"/>
    </row>
    <row r="151" spans="1:14" ht="20.25" customHeight="1" x14ac:dyDescent="0.35">
      <c r="A151" s="240" t="s">
        <v>374</v>
      </c>
      <c r="B151" s="241" t="s">
        <v>375</v>
      </c>
      <c r="C151" s="241" t="s">
        <v>154</v>
      </c>
      <c r="D151" s="277">
        <v>1</v>
      </c>
      <c r="E151" s="277">
        <v>3</v>
      </c>
      <c r="F151" s="277">
        <v>10</v>
      </c>
      <c r="G151" s="277">
        <v>8</v>
      </c>
      <c r="H151" s="277">
        <v>2</v>
      </c>
      <c r="I151" s="277">
        <v>3</v>
      </c>
      <c r="J151" s="277">
        <v>0</v>
      </c>
      <c r="K151" s="277">
        <v>0</v>
      </c>
      <c r="L151" s="277">
        <v>0</v>
      </c>
      <c r="M151" s="277">
        <v>27</v>
      </c>
      <c r="N151" s="224"/>
    </row>
    <row r="152" spans="1:14" ht="20.25" customHeight="1" x14ac:dyDescent="0.35">
      <c r="A152" s="240" t="s">
        <v>374</v>
      </c>
      <c r="B152" s="241" t="s">
        <v>376</v>
      </c>
      <c r="C152" s="241" t="s">
        <v>154</v>
      </c>
      <c r="D152" s="277">
        <v>0</v>
      </c>
      <c r="E152" s="277">
        <v>2</v>
      </c>
      <c r="F152" s="277">
        <v>0</v>
      </c>
      <c r="G152" s="277">
        <v>0</v>
      </c>
      <c r="H152" s="277">
        <v>0</v>
      </c>
      <c r="I152" s="277">
        <v>0</v>
      </c>
      <c r="J152" s="277">
        <v>0</v>
      </c>
      <c r="K152" s="277">
        <v>0</v>
      </c>
      <c r="L152" s="277">
        <v>0</v>
      </c>
      <c r="M152" s="277">
        <v>2</v>
      </c>
      <c r="N152" s="224"/>
    </row>
    <row r="153" spans="1:14" ht="20.25" customHeight="1" x14ac:dyDescent="0.35">
      <c r="A153" s="240" t="s">
        <v>374</v>
      </c>
      <c r="B153" s="241" t="s">
        <v>377</v>
      </c>
      <c r="C153" s="241" t="s">
        <v>154</v>
      </c>
      <c r="D153" s="277">
        <v>0</v>
      </c>
      <c r="E153" s="277">
        <v>0</v>
      </c>
      <c r="F153" s="277">
        <v>3</v>
      </c>
      <c r="G153" s="277">
        <v>1</v>
      </c>
      <c r="H153" s="277">
        <v>1</v>
      </c>
      <c r="I153" s="277">
        <v>0</v>
      </c>
      <c r="J153" s="277">
        <v>0</v>
      </c>
      <c r="K153" s="277">
        <v>0</v>
      </c>
      <c r="L153" s="277">
        <v>0</v>
      </c>
      <c r="M153" s="277">
        <v>5</v>
      </c>
      <c r="N153" s="224"/>
    </row>
    <row r="154" spans="1:14" ht="20.25" customHeight="1" x14ac:dyDescent="0.35">
      <c r="A154" s="240" t="s">
        <v>374</v>
      </c>
      <c r="B154" s="241" t="s">
        <v>378</v>
      </c>
      <c r="C154" s="241" t="s">
        <v>154</v>
      </c>
      <c r="D154" s="277">
        <v>0</v>
      </c>
      <c r="E154" s="277">
        <v>14</v>
      </c>
      <c r="F154" s="277">
        <v>0</v>
      </c>
      <c r="G154" s="277">
        <v>1</v>
      </c>
      <c r="H154" s="277">
        <v>0</v>
      </c>
      <c r="I154" s="277">
        <v>0</v>
      </c>
      <c r="J154" s="277">
        <v>0</v>
      </c>
      <c r="K154" s="277">
        <v>0</v>
      </c>
      <c r="L154" s="277">
        <v>0</v>
      </c>
      <c r="M154" s="277">
        <v>15</v>
      </c>
      <c r="N154" s="224"/>
    </row>
    <row r="155" spans="1:14" ht="20.25" customHeight="1" x14ac:dyDescent="0.35">
      <c r="A155" s="240" t="s">
        <v>374</v>
      </c>
      <c r="B155" s="241" t="s">
        <v>379</v>
      </c>
      <c r="C155" s="241" t="s">
        <v>154</v>
      </c>
      <c r="D155" s="277">
        <v>3</v>
      </c>
      <c r="E155" s="277">
        <v>6</v>
      </c>
      <c r="F155" s="277">
        <v>2</v>
      </c>
      <c r="G155" s="277">
        <v>1</v>
      </c>
      <c r="H155" s="277">
        <v>0</v>
      </c>
      <c r="I155" s="277">
        <v>0</v>
      </c>
      <c r="J155" s="277">
        <v>0</v>
      </c>
      <c r="K155" s="277">
        <v>0</v>
      </c>
      <c r="L155" s="277">
        <v>0</v>
      </c>
      <c r="M155" s="277">
        <v>12</v>
      </c>
      <c r="N155" s="224"/>
    </row>
    <row r="156" spans="1:14" ht="20.25" customHeight="1" x14ac:dyDescent="0.35">
      <c r="A156" s="240" t="s">
        <v>380</v>
      </c>
      <c r="B156" s="241" t="s">
        <v>381</v>
      </c>
      <c r="C156" s="241" t="s">
        <v>154</v>
      </c>
      <c r="D156" s="277">
        <v>0</v>
      </c>
      <c r="E156" s="277">
        <v>0</v>
      </c>
      <c r="F156" s="277">
        <v>0</v>
      </c>
      <c r="G156" s="277">
        <v>0</v>
      </c>
      <c r="H156" s="277">
        <v>0</v>
      </c>
      <c r="I156" s="277">
        <v>0</v>
      </c>
      <c r="J156" s="277">
        <v>0</v>
      </c>
      <c r="K156" s="277">
        <v>0</v>
      </c>
      <c r="L156" s="277">
        <v>0</v>
      </c>
      <c r="M156" s="277">
        <v>0</v>
      </c>
      <c r="N156" s="224"/>
    </row>
    <row r="157" spans="1:14" ht="20.25" customHeight="1" x14ac:dyDescent="0.35">
      <c r="A157" s="240" t="s">
        <v>382</v>
      </c>
      <c r="B157" s="241" t="s">
        <v>383</v>
      </c>
      <c r="C157" s="241" t="s">
        <v>154</v>
      </c>
      <c r="D157" s="277">
        <v>29</v>
      </c>
      <c r="E157" s="277">
        <v>0</v>
      </c>
      <c r="F157" s="277">
        <v>0</v>
      </c>
      <c r="G157" s="277">
        <v>0</v>
      </c>
      <c r="H157" s="277">
        <v>2</v>
      </c>
      <c r="I157" s="277">
        <v>0</v>
      </c>
      <c r="J157" s="277">
        <v>0</v>
      </c>
      <c r="K157" s="277">
        <v>0</v>
      </c>
      <c r="L157" s="277">
        <v>1</v>
      </c>
      <c r="M157" s="277">
        <v>32</v>
      </c>
      <c r="N157" s="224"/>
    </row>
    <row r="158" spans="1:14" ht="20.25" customHeight="1" x14ac:dyDescent="0.35">
      <c r="A158" s="240" t="s">
        <v>382</v>
      </c>
      <c r="B158" s="241" t="s">
        <v>384</v>
      </c>
      <c r="C158" s="241" t="s">
        <v>154</v>
      </c>
      <c r="D158" s="277">
        <v>8</v>
      </c>
      <c r="E158" s="277">
        <v>3</v>
      </c>
      <c r="F158" s="277">
        <v>11</v>
      </c>
      <c r="G158" s="277">
        <v>2</v>
      </c>
      <c r="H158" s="277">
        <v>2</v>
      </c>
      <c r="I158" s="277">
        <v>1</v>
      </c>
      <c r="J158" s="277">
        <v>1</v>
      </c>
      <c r="K158" s="277">
        <v>0</v>
      </c>
      <c r="L158" s="277">
        <v>2</v>
      </c>
      <c r="M158" s="277">
        <v>30</v>
      </c>
      <c r="N158" s="224"/>
    </row>
    <row r="159" spans="1:14" ht="20.25" customHeight="1" x14ac:dyDescent="0.35">
      <c r="A159" s="240" t="s">
        <v>382</v>
      </c>
      <c r="B159" s="241" t="s">
        <v>385</v>
      </c>
      <c r="C159" s="241" t="s">
        <v>154</v>
      </c>
      <c r="D159" s="277">
        <v>5</v>
      </c>
      <c r="E159" s="277">
        <v>1</v>
      </c>
      <c r="F159" s="277">
        <v>7</v>
      </c>
      <c r="G159" s="277">
        <v>1</v>
      </c>
      <c r="H159" s="277">
        <v>3</v>
      </c>
      <c r="I159" s="277">
        <v>1</v>
      </c>
      <c r="J159" s="277">
        <v>0</v>
      </c>
      <c r="K159" s="277">
        <v>0</v>
      </c>
      <c r="L159" s="277">
        <v>0</v>
      </c>
      <c r="M159" s="277">
        <v>18</v>
      </c>
      <c r="N159" s="224"/>
    </row>
    <row r="160" spans="1:14" ht="20.25" customHeight="1" x14ac:dyDescent="0.35">
      <c r="A160" s="240" t="s">
        <v>382</v>
      </c>
      <c r="B160" s="241" t="s">
        <v>386</v>
      </c>
      <c r="C160" s="241" t="s">
        <v>154</v>
      </c>
      <c r="D160" s="277">
        <v>3</v>
      </c>
      <c r="E160" s="277">
        <v>0</v>
      </c>
      <c r="F160" s="277">
        <v>3</v>
      </c>
      <c r="G160" s="277">
        <v>4</v>
      </c>
      <c r="H160" s="277">
        <v>5</v>
      </c>
      <c r="I160" s="277">
        <v>1</v>
      </c>
      <c r="J160" s="277">
        <v>0</v>
      </c>
      <c r="K160" s="277">
        <v>0</v>
      </c>
      <c r="L160" s="277">
        <v>1</v>
      </c>
      <c r="M160" s="277">
        <v>17</v>
      </c>
      <c r="N160" s="224"/>
    </row>
    <row r="161" spans="1:14" ht="20.25" customHeight="1" x14ac:dyDescent="0.35">
      <c r="A161" s="240" t="s">
        <v>382</v>
      </c>
      <c r="B161" s="241" t="s">
        <v>387</v>
      </c>
      <c r="C161" s="241" t="s">
        <v>154</v>
      </c>
      <c r="D161" s="277">
        <v>4</v>
      </c>
      <c r="E161" s="277">
        <v>0</v>
      </c>
      <c r="F161" s="277">
        <v>5</v>
      </c>
      <c r="G161" s="277">
        <v>4</v>
      </c>
      <c r="H161" s="277">
        <v>1</v>
      </c>
      <c r="I161" s="277">
        <v>1</v>
      </c>
      <c r="J161" s="277">
        <v>0</v>
      </c>
      <c r="K161" s="277">
        <v>0</v>
      </c>
      <c r="L161" s="277">
        <v>1</v>
      </c>
      <c r="M161" s="277">
        <v>16</v>
      </c>
      <c r="N161" s="224"/>
    </row>
    <row r="162" spans="1:14" ht="20.25" customHeight="1" x14ac:dyDescent="0.35">
      <c r="A162" s="240" t="s">
        <v>382</v>
      </c>
      <c r="B162" s="241" t="s">
        <v>388</v>
      </c>
      <c r="C162" s="241" t="s">
        <v>154</v>
      </c>
      <c r="D162" s="277">
        <v>4</v>
      </c>
      <c r="E162" s="277">
        <v>0</v>
      </c>
      <c r="F162" s="277">
        <v>9</v>
      </c>
      <c r="G162" s="277">
        <v>1</v>
      </c>
      <c r="H162" s="277">
        <v>10</v>
      </c>
      <c r="I162" s="277">
        <v>1</v>
      </c>
      <c r="J162" s="277">
        <v>1</v>
      </c>
      <c r="K162" s="277">
        <v>0</v>
      </c>
      <c r="L162" s="277">
        <v>1</v>
      </c>
      <c r="M162" s="277">
        <v>27</v>
      </c>
      <c r="N162" s="224"/>
    </row>
    <row r="163" spans="1:14" ht="20.25" customHeight="1" x14ac:dyDescent="0.35">
      <c r="A163" s="240" t="s">
        <v>382</v>
      </c>
      <c r="B163" s="241" t="s">
        <v>389</v>
      </c>
      <c r="C163" s="241" t="s">
        <v>154</v>
      </c>
      <c r="D163" s="277">
        <v>3</v>
      </c>
      <c r="E163" s="277">
        <v>2</v>
      </c>
      <c r="F163" s="277">
        <v>4</v>
      </c>
      <c r="G163" s="277">
        <v>2</v>
      </c>
      <c r="H163" s="277">
        <v>0</v>
      </c>
      <c r="I163" s="277">
        <v>0</v>
      </c>
      <c r="J163" s="277">
        <v>0</v>
      </c>
      <c r="K163" s="277">
        <v>0</v>
      </c>
      <c r="L163" s="277">
        <v>0</v>
      </c>
      <c r="M163" s="277">
        <v>11</v>
      </c>
      <c r="N163" s="224"/>
    </row>
    <row r="164" spans="1:14" ht="20.25" customHeight="1" x14ac:dyDescent="0.35">
      <c r="A164" s="240" t="s">
        <v>382</v>
      </c>
      <c r="B164" s="241" t="s">
        <v>390</v>
      </c>
      <c r="C164" s="241" t="s">
        <v>154</v>
      </c>
      <c r="D164" s="277">
        <v>0</v>
      </c>
      <c r="E164" s="277">
        <v>6</v>
      </c>
      <c r="F164" s="277">
        <v>7</v>
      </c>
      <c r="G164" s="277">
        <v>10</v>
      </c>
      <c r="H164" s="277">
        <v>3</v>
      </c>
      <c r="I164" s="277">
        <v>1</v>
      </c>
      <c r="J164" s="277">
        <v>0</v>
      </c>
      <c r="K164" s="277">
        <v>0</v>
      </c>
      <c r="L164" s="277">
        <v>2</v>
      </c>
      <c r="M164" s="277">
        <v>29</v>
      </c>
      <c r="N164" s="224"/>
    </row>
    <row r="165" spans="1:14" ht="20.25" customHeight="1" x14ac:dyDescent="0.35">
      <c r="A165" s="240" t="s">
        <v>382</v>
      </c>
      <c r="B165" s="241" t="s">
        <v>391</v>
      </c>
      <c r="C165" s="241" t="s">
        <v>154</v>
      </c>
      <c r="D165" s="277">
        <v>0</v>
      </c>
      <c r="E165" s="277">
        <v>0</v>
      </c>
      <c r="F165" s="277">
        <v>18</v>
      </c>
      <c r="G165" s="277">
        <v>1</v>
      </c>
      <c r="H165" s="277">
        <v>1</v>
      </c>
      <c r="I165" s="277">
        <v>0</v>
      </c>
      <c r="J165" s="277">
        <v>0</v>
      </c>
      <c r="K165" s="277">
        <v>0</v>
      </c>
      <c r="L165" s="277">
        <v>0</v>
      </c>
      <c r="M165" s="277">
        <v>20</v>
      </c>
      <c r="N165" s="224"/>
    </row>
    <row r="166" spans="1:14" ht="20.25" customHeight="1" x14ac:dyDescent="0.35">
      <c r="A166" s="240" t="s">
        <v>382</v>
      </c>
      <c r="B166" s="241" t="s">
        <v>392</v>
      </c>
      <c r="C166" s="241" t="s">
        <v>154</v>
      </c>
      <c r="D166" s="277">
        <v>2</v>
      </c>
      <c r="E166" s="277">
        <v>1</v>
      </c>
      <c r="F166" s="277">
        <v>5</v>
      </c>
      <c r="G166" s="277">
        <v>10</v>
      </c>
      <c r="H166" s="277">
        <v>9</v>
      </c>
      <c r="I166" s="277">
        <v>4</v>
      </c>
      <c r="J166" s="277">
        <v>2</v>
      </c>
      <c r="K166" s="277">
        <v>0</v>
      </c>
      <c r="L166" s="277">
        <v>1</v>
      </c>
      <c r="M166" s="277">
        <v>34</v>
      </c>
      <c r="N166" s="224"/>
    </row>
    <row r="167" spans="1:14" ht="20.25" customHeight="1" x14ac:dyDescent="0.35">
      <c r="A167" s="240" t="s">
        <v>382</v>
      </c>
      <c r="B167" s="241" t="s">
        <v>393</v>
      </c>
      <c r="C167" s="241" t="s">
        <v>156</v>
      </c>
      <c r="D167" s="277">
        <v>13</v>
      </c>
      <c r="E167" s="277">
        <v>1</v>
      </c>
      <c r="F167" s="277">
        <v>3</v>
      </c>
      <c r="G167" s="277">
        <v>0</v>
      </c>
      <c r="H167" s="277">
        <v>1</v>
      </c>
      <c r="I167" s="277">
        <v>0</v>
      </c>
      <c r="J167" s="277">
        <v>0</v>
      </c>
      <c r="K167" s="277">
        <v>0</v>
      </c>
      <c r="L167" s="277">
        <v>0</v>
      </c>
      <c r="M167" s="277">
        <v>18</v>
      </c>
      <c r="N167" s="224"/>
    </row>
    <row r="168" spans="1:14" ht="20.25" customHeight="1" x14ac:dyDescent="0.35">
      <c r="A168" s="240" t="s">
        <v>382</v>
      </c>
      <c r="B168" s="241" t="s">
        <v>394</v>
      </c>
      <c r="C168" s="241" t="s">
        <v>154</v>
      </c>
      <c r="D168" s="277">
        <v>8</v>
      </c>
      <c r="E168" s="277">
        <v>0</v>
      </c>
      <c r="F168" s="277">
        <v>4</v>
      </c>
      <c r="G168" s="277">
        <v>3</v>
      </c>
      <c r="H168" s="277">
        <v>1</v>
      </c>
      <c r="I168" s="277">
        <v>0</v>
      </c>
      <c r="J168" s="277">
        <v>0</v>
      </c>
      <c r="K168" s="277">
        <v>0</v>
      </c>
      <c r="L168" s="277">
        <v>0</v>
      </c>
      <c r="M168" s="277">
        <v>16</v>
      </c>
      <c r="N168" s="224"/>
    </row>
    <row r="169" spans="1:14" ht="20.25" customHeight="1" x14ac:dyDescent="0.35">
      <c r="A169" s="240" t="s">
        <v>382</v>
      </c>
      <c r="B169" s="241" t="s">
        <v>395</v>
      </c>
      <c r="C169" s="241" t="s">
        <v>154</v>
      </c>
      <c r="D169" s="277">
        <v>0</v>
      </c>
      <c r="E169" s="277">
        <v>0</v>
      </c>
      <c r="F169" s="277">
        <v>2</v>
      </c>
      <c r="G169" s="277">
        <v>2</v>
      </c>
      <c r="H169" s="277">
        <v>2</v>
      </c>
      <c r="I169" s="277">
        <v>2</v>
      </c>
      <c r="J169" s="277">
        <v>3</v>
      </c>
      <c r="K169" s="277">
        <v>0</v>
      </c>
      <c r="L169" s="277">
        <v>1</v>
      </c>
      <c r="M169" s="277">
        <v>12</v>
      </c>
      <c r="N169" s="224"/>
    </row>
    <row r="170" spans="1:14" ht="20.25" customHeight="1" x14ac:dyDescent="0.35">
      <c r="A170" s="240" t="s">
        <v>382</v>
      </c>
      <c r="B170" s="241" t="s">
        <v>396</v>
      </c>
      <c r="C170" s="241" t="s">
        <v>154</v>
      </c>
      <c r="D170" s="277">
        <v>2</v>
      </c>
      <c r="E170" s="277">
        <v>2</v>
      </c>
      <c r="F170" s="277">
        <v>6</v>
      </c>
      <c r="G170" s="277">
        <v>7</v>
      </c>
      <c r="H170" s="277">
        <v>2</v>
      </c>
      <c r="I170" s="277">
        <v>0</v>
      </c>
      <c r="J170" s="277">
        <v>0</v>
      </c>
      <c r="K170" s="277">
        <v>0</v>
      </c>
      <c r="L170" s="277">
        <v>0</v>
      </c>
      <c r="M170" s="277">
        <v>19</v>
      </c>
      <c r="N170" s="224"/>
    </row>
    <row r="171" spans="1:14" ht="20.25" customHeight="1" x14ac:dyDescent="0.35">
      <c r="A171" s="240" t="s">
        <v>382</v>
      </c>
      <c r="B171" s="241" t="s">
        <v>397</v>
      </c>
      <c r="C171" s="241" t="s">
        <v>154</v>
      </c>
      <c r="D171" s="277">
        <v>1</v>
      </c>
      <c r="E171" s="277">
        <v>14</v>
      </c>
      <c r="F171" s="277">
        <v>6</v>
      </c>
      <c r="G171" s="277">
        <v>5</v>
      </c>
      <c r="H171" s="277">
        <v>3</v>
      </c>
      <c r="I171" s="277">
        <v>1</v>
      </c>
      <c r="J171" s="277">
        <v>1</v>
      </c>
      <c r="K171" s="277">
        <v>0</v>
      </c>
      <c r="L171" s="277">
        <v>0</v>
      </c>
      <c r="M171" s="277">
        <v>31</v>
      </c>
      <c r="N171" s="224"/>
    </row>
    <row r="172" spans="1:14" ht="20.25" customHeight="1" x14ac:dyDescent="0.35">
      <c r="A172" s="240" t="s">
        <v>382</v>
      </c>
      <c r="B172" s="241" t="s">
        <v>398</v>
      </c>
      <c r="C172" s="241" t="s">
        <v>154</v>
      </c>
      <c r="D172" s="277">
        <v>0</v>
      </c>
      <c r="E172" s="277">
        <v>5</v>
      </c>
      <c r="F172" s="277">
        <v>6</v>
      </c>
      <c r="G172" s="277">
        <v>8</v>
      </c>
      <c r="H172" s="277">
        <v>4</v>
      </c>
      <c r="I172" s="277">
        <v>1</v>
      </c>
      <c r="J172" s="277">
        <v>0</v>
      </c>
      <c r="K172" s="277">
        <v>0</v>
      </c>
      <c r="L172" s="277">
        <v>0</v>
      </c>
      <c r="M172" s="277">
        <v>24</v>
      </c>
      <c r="N172" s="224"/>
    </row>
    <row r="173" spans="1:14" ht="20.25" customHeight="1" x14ac:dyDescent="0.35">
      <c r="A173" s="240" t="s">
        <v>382</v>
      </c>
      <c r="B173" s="241" t="s">
        <v>399</v>
      </c>
      <c r="C173" s="241" t="s">
        <v>154</v>
      </c>
      <c r="D173" s="277">
        <v>0</v>
      </c>
      <c r="E173" s="277">
        <v>5</v>
      </c>
      <c r="F173" s="277">
        <v>5</v>
      </c>
      <c r="G173" s="277">
        <v>1</v>
      </c>
      <c r="H173" s="277">
        <v>2</v>
      </c>
      <c r="I173" s="277">
        <v>0</v>
      </c>
      <c r="J173" s="277">
        <v>0</v>
      </c>
      <c r="K173" s="277">
        <v>0</v>
      </c>
      <c r="L173" s="277">
        <v>0</v>
      </c>
      <c r="M173" s="277">
        <v>13</v>
      </c>
      <c r="N173" s="224"/>
    </row>
    <row r="174" spans="1:14" ht="20.25" customHeight="1" x14ac:dyDescent="0.35">
      <c r="A174" s="240" t="s">
        <v>382</v>
      </c>
      <c r="B174" s="241" t="s">
        <v>400</v>
      </c>
      <c r="C174" s="241" t="s">
        <v>154</v>
      </c>
      <c r="D174" s="277">
        <v>3</v>
      </c>
      <c r="E174" s="277">
        <v>1</v>
      </c>
      <c r="F174" s="277">
        <v>2</v>
      </c>
      <c r="G174" s="277">
        <v>9</v>
      </c>
      <c r="H174" s="277">
        <v>2</v>
      </c>
      <c r="I174" s="277">
        <v>0</v>
      </c>
      <c r="J174" s="277">
        <v>0</v>
      </c>
      <c r="K174" s="277">
        <v>0</v>
      </c>
      <c r="L174" s="277">
        <v>0</v>
      </c>
      <c r="M174" s="277">
        <v>17</v>
      </c>
      <c r="N174" s="224"/>
    </row>
    <row r="175" spans="1:14" ht="20.25" customHeight="1" x14ac:dyDescent="0.35">
      <c r="A175" s="240" t="s">
        <v>401</v>
      </c>
      <c r="B175" s="241" t="s">
        <v>402</v>
      </c>
      <c r="C175" s="241" t="s">
        <v>154</v>
      </c>
      <c r="D175" s="277">
        <v>0</v>
      </c>
      <c r="E175" s="277">
        <v>0</v>
      </c>
      <c r="F175" s="277">
        <v>10</v>
      </c>
      <c r="G175" s="277">
        <v>5</v>
      </c>
      <c r="H175" s="277">
        <v>3</v>
      </c>
      <c r="I175" s="277">
        <v>1</v>
      </c>
      <c r="J175" s="277">
        <v>0</v>
      </c>
      <c r="K175" s="277">
        <v>0</v>
      </c>
      <c r="L175" s="277">
        <v>0</v>
      </c>
      <c r="M175" s="277">
        <v>19</v>
      </c>
      <c r="N175" s="224"/>
    </row>
    <row r="176" spans="1:14" ht="20.25" customHeight="1" x14ac:dyDescent="0.35">
      <c r="A176" s="240" t="s">
        <v>403</v>
      </c>
      <c r="B176" s="241" t="s">
        <v>404</v>
      </c>
      <c r="C176" s="241" t="s">
        <v>154</v>
      </c>
      <c r="D176" s="277">
        <v>9</v>
      </c>
      <c r="E176" s="277">
        <v>0</v>
      </c>
      <c r="F176" s="277">
        <v>0</v>
      </c>
      <c r="G176" s="277">
        <v>0</v>
      </c>
      <c r="H176" s="277">
        <v>0</v>
      </c>
      <c r="I176" s="277">
        <v>0</v>
      </c>
      <c r="J176" s="277">
        <v>0</v>
      </c>
      <c r="K176" s="277">
        <v>0</v>
      </c>
      <c r="L176" s="277">
        <v>0</v>
      </c>
      <c r="M176" s="277">
        <v>9</v>
      </c>
      <c r="N176" s="224"/>
    </row>
    <row r="177" spans="1:14" ht="20.25" customHeight="1" x14ac:dyDescent="0.35">
      <c r="A177" s="240" t="s">
        <v>403</v>
      </c>
      <c r="B177" s="241" t="s">
        <v>405</v>
      </c>
      <c r="C177" s="241" t="s">
        <v>154</v>
      </c>
      <c r="D177" s="277">
        <v>0</v>
      </c>
      <c r="E177" s="277">
        <v>1</v>
      </c>
      <c r="F177" s="277">
        <v>7</v>
      </c>
      <c r="G177" s="277">
        <v>0</v>
      </c>
      <c r="H177" s="277">
        <v>0</v>
      </c>
      <c r="I177" s="277">
        <v>0</v>
      </c>
      <c r="J177" s="277">
        <v>0</v>
      </c>
      <c r="K177" s="277">
        <v>0</v>
      </c>
      <c r="L177" s="277">
        <v>0</v>
      </c>
      <c r="M177" s="277">
        <v>8</v>
      </c>
      <c r="N177" s="224"/>
    </row>
    <row r="178" spans="1:14" ht="20.25" customHeight="1" x14ac:dyDescent="0.35">
      <c r="A178" s="240" t="s">
        <v>406</v>
      </c>
      <c r="B178" s="241" t="s">
        <v>407</v>
      </c>
      <c r="C178" s="241" t="s">
        <v>154</v>
      </c>
      <c r="D178" s="277">
        <v>5</v>
      </c>
      <c r="E178" s="277">
        <v>1</v>
      </c>
      <c r="F178" s="277">
        <v>0</v>
      </c>
      <c r="G178" s="277">
        <v>1</v>
      </c>
      <c r="H178" s="277">
        <v>2</v>
      </c>
      <c r="I178" s="277">
        <v>0</v>
      </c>
      <c r="J178" s="277">
        <v>0</v>
      </c>
      <c r="K178" s="277">
        <v>0</v>
      </c>
      <c r="L178" s="277">
        <v>0</v>
      </c>
      <c r="M178" s="277">
        <v>9</v>
      </c>
      <c r="N178" s="224"/>
    </row>
    <row r="179" spans="1:14" ht="20.25" customHeight="1" x14ac:dyDescent="0.35">
      <c r="A179" s="240" t="s">
        <v>406</v>
      </c>
      <c r="B179" s="241" t="s">
        <v>408</v>
      </c>
      <c r="C179" s="241" t="s">
        <v>154</v>
      </c>
      <c r="D179" s="277">
        <v>0</v>
      </c>
      <c r="E179" s="277">
        <v>2</v>
      </c>
      <c r="F179" s="277">
        <v>4</v>
      </c>
      <c r="G179" s="277">
        <v>0</v>
      </c>
      <c r="H179" s="277">
        <v>2</v>
      </c>
      <c r="I179" s="277">
        <v>1</v>
      </c>
      <c r="J179" s="277">
        <v>0</v>
      </c>
      <c r="K179" s="277">
        <v>0</v>
      </c>
      <c r="L179" s="277">
        <v>0</v>
      </c>
      <c r="M179" s="277">
        <v>9</v>
      </c>
      <c r="N179" s="224"/>
    </row>
    <row r="180" spans="1:14" ht="20.25" customHeight="1" x14ac:dyDescent="0.35">
      <c r="A180" s="240" t="s">
        <v>406</v>
      </c>
      <c r="B180" s="241" t="s">
        <v>409</v>
      </c>
      <c r="C180" s="241" t="s">
        <v>154</v>
      </c>
      <c r="D180" s="277">
        <v>15</v>
      </c>
      <c r="E180" s="277">
        <v>5</v>
      </c>
      <c r="F180" s="277">
        <v>2</v>
      </c>
      <c r="G180" s="277">
        <v>3</v>
      </c>
      <c r="H180" s="277">
        <v>2</v>
      </c>
      <c r="I180" s="277">
        <v>0</v>
      </c>
      <c r="J180" s="277">
        <v>0</v>
      </c>
      <c r="K180" s="277">
        <v>3</v>
      </c>
      <c r="L180" s="277">
        <v>0</v>
      </c>
      <c r="M180" s="277">
        <v>30</v>
      </c>
      <c r="N180" s="224"/>
    </row>
    <row r="181" spans="1:14" ht="20.25" customHeight="1" x14ac:dyDescent="0.35">
      <c r="A181" s="240" t="s">
        <v>406</v>
      </c>
      <c r="B181" s="241" t="s">
        <v>410</v>
      </c>
      <c r="C181" s="241" t="s">
        <v>154</v>
      </c>
      <c r="D181" s="277">
        <v>4</v>
      </c>
      <c r="E181" s="277">
        <v>0</v>
      </c>
      <c r="F181" s="277">
        <v>0</v>
      </c>
      <c r="G181" s="277">
        <v>1</v>
      </c>
      <c r="H181" s="277">
        <v>1</v>
      </c>
      <c r="I181" s="277">
        <v>0</v>
      </c>
      <c r="J181" s="277">
        <v>0</v>
      </c>
      <c r="K181" s="277">
        <v>0</v>
      </c>
      <c r="L181" s="277">
        <v>0</v>
      </c>
      <c r="M181" s="277">
        <v>6</v>
      </c>
      <c r="N181" s="224"/>
    </row>
    <row r="182" spans="1:14" ht="20.25" customHeight="1" x14ac:dyDescent="0.35">
      <c r="A182" s="240" t="s">
        <v>411</v>
      </c>
      <c r="B182" s="241" t="s">
        <v>412</v>
      </c>
      <c r="C182" s="241" t="s">
        <v>154</v>
      </c>
      <c r="D182" s="277">
        <v>0</v>
      </c>
      <c r="E182" s="277">
        <v>2</v>
      </c>
      <c r="F182" s="277">
        <v>9</v>
      </c>
      <c r="G182" s="277">
        <v>3</v>
      </c>
      <c r="H182" s="277">
        <v>1</v>
      </c>
      <c r="I182" s="277">
        <v>2</v>
      </c>
      <c r="J182" s="277">
        <v>0</v>
      </c>
      <c r="K182" s="277">
        <v>0</v>
      </c>
      <c r="L182" s="277">
        <v>0</v>
      </c>
      <c r="M182" s="277">
        <v>17</v>
      </c>
      <c r="N182" s="224"/>
    </row>
    <row r="183" spans="1:14" ht="20.25" customHeight="1" x14ac:dyDescent="0.35">
      <c r="A183" s="240" t="s">
        <v>411</v>
      </c>
      <c r="B183" s="241" t="s">
        <v>413</v>
      </c>
      <c r="C183" s="241" t="s">
        <v>154</v>
      </c>
      <c r="D183" s="277">
        <v>0</v>
      </c>
      <c r="E183" s="277">
        <v>6</v>
      </c>
      <c r="F183" s="277">
        <v>7</v>
      </c>
      <c r="G183" s="277">
        <v>8</v>
      </c>
      <c r="H183" s="277">
        <v>5</v>
      </c>
      <c r="I183" s="277">
        <v>1</v>
      </c>
      <c r="J183" s="277">
        <v>1</v>
      </c>
      <c r="K183" s="277">
        <v>0</v>
      </c>
      <c r="L183" s="277">
        <v>0</v>
      </c>
      <c r="M183" s="277">
        <v>28</v>
      </c>
      <c r="N183" s="224"/>
    </row>
    <row r="184" spans="1:14" ht="20.25" customHeight="1" x14ac:dyDescent="0.35">
      <c r="A184" s="240" t="s">
        <v>411</v>
      </c>
      <c r="B184" s="241" t="s">
        <v>414</v>
      </c>
      <c r="C184" s="241" t="s">
        <v>154</v>
      </c>
      <c r="D184" s="277">
        <v>0</v>
      </c>
      <c r="E184" s="277">
        <v>0</v>
      </c>
      <c r="F184" s="277">
        <v>7</v>
      </c>
      <c r="G184" s="277">
        <v>4</v>
      </c>
      <c r="H184" s="277">
        <v>0</v>
      </c>
      <c r="I184" s="277">
        <v>3</v>
      </c>
      <c r="J184" s="277">
        <v>1</v>
      </c>
      <c r="K184" s="277">
        <v>0</v>
      </c>
      <c r="L184" s="277">
        <v>0</v>
      </c>
      <c r="M184" s="277">
        <v>15</v>
      </c>
      <c r="N184" s="224"/>
    </row>
    <row r="185" spans="1:14" ht="20.25" customHeight="1" x14ac:dyDescent="0.35">
      <c r="A185" s="240" t="s">
        <v>411</v>
      </c>
      <c r="B185" s="241" t="s">
        <v>415</v>
      </c>
      <c r="C185" s="241" t="s">
        <v>154</v>
      </c>
      <c r="D185" s="277">
        <v>5</v>
      </c>
      <c r="E185" s="277">
        <v>0</v>
      </c>
      <c r="F185" s="277">
        <v>4</v>
      </c>
      <c r="G185" s="277">
        <v>3</v>
      </c>
      <c r="H185" s="277">
        <v>1</v>
      </c>
      <c r="I185" s="277">
        <v>2</v>
      </c>
      <c r="J185" s="277">
        <v>0</v>
      </c>
      <c r="K185" s="277">
        <v>1</v>
      </c>
      <c r="L185" s="277">
        <v>0</v>
      </c>
      <c r="M185" s="277">
        <v>16</v>
      </c>
      <c r="N185" s="224"/>
    </row>
    <row r="186" spans="1:14" ht="20.25" customHeight="1" x14ac:dyDescent="0.35">
      <c r="A186" s="240" t="s">
        <v>411</v>
      </c>
      <c r="B186" s="241" t="s">
        <v>416</v>
      </c>
      <c r="C186" s="241" t="s">
        <v>154</v>
      </c>
      <c r="D186" s="277">
        <v>12</v>
      </c>
      <c r="E186" s="277">
        <v>3</v>
      </c>
      <c r="F186" s="277">
        <v>8</v>
      </c>
      <c r="G186" s="277">
        <v>14</v>
      </c>
      <c r="H186" s="277">
        <v>11</v>
      </c>
      <c r="I186" s="277">
        <v>3</v>
      </c>
      <c r="J186" s="277">
        <v>3</v>
      </c>
      <c r="K186" s="277">
        <v>0</v>
      </c>
      <c r="L186" s="277">
        <v>3</v>
      </c>
      <c r="M186" s="277">
        <v>57</v>
      </c>
      <c r="N186" s="224"/>
    </row>
    <row r="187" spans="1:14" ht="20.25" customHeight="1" x14ac:dyDescent="0.35">
      <c r="A187" s="240" t="s">
        <v>411</v>
      </c>
      <c r="B187" s="241" t="s">
        <v>417</v>
      </c>
      <c r="C187" s="241" t="s">
        <v>154</v>
      </c>
      <c r="D187" s="277">
        <v>2</v>
      </c>
      <c r="E187" s="277">
        <v>1</v>
      </c>
      <c r="F187" s="277">
        <v>5</v>
      </c>
      <c r="G187" s="277">
        <v>0</v>
      </c>
      <c r="H187" s="277">
        <v>0</v>
      </c>
      <c r="I187" s="277">
        <v>0</v>
      </c>
      <c r="J187" s="277">
        <v>0</v>
      </c>
      <c r="K187" s="277">
        <v>0</v>
      </c>
      <c r="L187" s="277">
        <v>0</v>
      </c>
      <c r="M187" s="277">
        <v>8</v>
      </c>
      <c r="N187" s="224"/>
    </row>
    <row r="188" spans="1:14" ht="20.25" customHeight="1" x14ac:dyDescent="0.35">
      <c r="A188" s="240" t="s">
        <v>418</v>
      </c>
      <c r="B188" s="241" t="s">
        <v>419</v>
      </c>
      <c r="C188" s="241" t="s">
        <v>155</v>
      </c>
      <c r="D188" s="277">
        <v>8</v>
      </c>
      <c r="E188" s="277">
        <v>4</v>
      </c>
      <c r="F188" s="277">
        <v>4</v>
      </c>
      <c r="G188" s="277">
        <v>3</v>
      </c>
      <c r="H188" s="277">
        <v>1</v>
      </c>
      <c r="I188" s="277">
        <v>0</v>
      </c>
      <c r="J188" s="277">
        <v>0</v>
      </c>
      <c r="K188" s="277">
        <v>0</v>
      </c>
      <c r="L188" s="277">
        <v>2</v>
      </c>
      <c r="M188" s="277">
        <v>22</v>
      </c>
      <c r="N188" s="224"/>
    </row>
    <row r="189" spans="1:14" ht="20.25" customHeight="1" x14ac:dyDescent="0.35">
      <c r="A189" s="240" t="s">
        <v>418</v>
      </c>
      <c r="B189" s="241" t="s">
        <v>420</v>
      </c>
      <c r="C189" s="241" t="s">
        <v>154</v>
      </c>
      <c r="D189" s="277">
        <v>6</v>
      </c>
      <c r="E189" s="277">
        <v>3</v>
      </c>
      <c r="F189" s="277">
        <v>3</v>
      </c>
      <c r="G189" s="277">
        <v>3</v>
      </c>
      <c r="H189" s="277">
        <v>1</v>
      </c>
      <c r="I189" s="277">
        <v>1</v>
      </c>
      <c r="J189" s="277">
        <v>0</v>
      </c>
      <c r="K189" s="277">
        <v>3</v>
      </c>
      <c r="L189" s="277">
        <v>0</v>
      </c>
      <c r="M189" s="277">
        <v>20</v>
      </c>
      <c r="N189" s="224"/>
    </row>
    <row r="190" spans="1:14" ht="20.25" customHeight="1" x14ac:dyDescent="0.35">
      <c r="A190" s="240" t="s">
        <v>418</v>
      </c>
      <c r="B190" s="241" t="s">
        <v>421</v>
      </c>
      <c r="C190" s="241" t="s">
        <v>155</v>
      </c>
      <c r="D190" s="277">
        <v>4</v>
      </c>
      <c r="E190" s="277">
        <v>0</v>
      </c>
      <c r="F190" s="277">
        <v>1</v>
      </c>
      <c r="G190" s="277">
        <v>4</v>
      </c>
      <c r="H190" s="277">
        <v>0</v>
      </c>
      <c r="I190" s="277">
        <v>0</v>
      </c>
      <c r="J190" s="277">
        <v>1</v>
      </c>
      <c r="K190" s="277">
        <v>0</v>
      </c>
      <c r="L190" s="277">
        <v>0</v>
      </c>
      <c r="M190" s="277">
        <v>10</v>
      </c>
      <c r="N190" s="224"/>
    </row>
    <row r="191" spans="1:14" ht="20.25" customHeight="1" x14ac:dyDescent="0.35">
      <c r="A191" s="240" t="s">
        <v>418</v>
      </c>
      <c r="B191" s="241" t="s">
        <v>422</v>
      </c>
      <c r="C191" s="241" t="s">
        <v>154</v>
      </c>
      <c r="D191" s="277">
        <v>1</v>
      </c>
      <c r="E191" s="277">
        <v>1</v>
      </c>
      <c r="F191" s="277">
        <v>2</v>
      </c>
      <c r="G191" s="277">
        <v>1</v>
      </c>
      <c r="H191" s="277">
        <v>0</v>
      </c>
      <c r="I191" s="277">
        <v>0</v>
      </c>
      <c r="J191" s="277">
        <v>0</v>
      </c>
      <c r="K191" s="277">
        <v>0</v>
      </c>
      <c r="L191" s="277">
        <v>0</v>
      </c>
      <c r="M191" s="277">
        <v>5</v>
      </c>
      <c r="N191" s="224"/>
    </row>
    <row r="192" spans="1:14" ht="20.25" customHeight="1" x14ac:dyDescent="0.35">
      <c r="A192" s="240" t="s">
        <v>423</v>
      </c>
      <c r="B192" s="241" t="s">
        <v>424</v>
      </c>
      <c r="C192" s="241" t="s">
        <v>154</v>
      </c>
      <c r="D192" s="277">
        <v>0</v>
      </c>
      <c r="E192" s="277">
        <v>0</v>
      </c>
      <c r="F192" s="277">
        <v>5</v>
      </c>
      <c r="G192" s="277">
        <v>2</v>
      </c>
      <c r="H192" s="277">
        <v>1</v>
      </c>
      <c r="I192" s="277">
        <v>3</v>
      </c>
      <c r="J192" s="277">
        <v>1</v>
      </c>
      <c r="K192" s="277">
        <v>2</v>
      </c>
      <c r="L192" s="277">
        <v>11</v>
      </c>
      <c r="M192" s="277">
        <v>25</v>
      </c>
      <c r="N192" s="224"/>
    </row>
    <row r="193" spans="1:14" ht="20.25" customHeight="1" x14ac:dyDescent="0.35">
      <c r="A193" s="240" t="s">
        <v>425</v>
      </c>
      <c r="B193" s="241" t="s">
        <v>426</v>
      </c>
      <c r="C193" s="241" t="s">
        <v>154</v>
      </c>
      <c r="D193" s="277">
        <v>2</v>
      </c>
      <c r="E193" s="277">
        <v>0</v>
      </c>
      <c r="F193" s="277">
        <v>3</v>
      </c>
      <c r="G193" s="277">
        <v>5</v>
      </c>
      <c r="H193" s="277">
        <v>3</v>
      </c>
      <c r="I193" s="277">
        <v>1</v>
      </c>
      <c r="J193" s="277">
        <v>1</v>
      </c>
      <c r="K193" s="277">
        <v>3</v>
      </c>
      <c r="L193" s="277">
        <v>2</v>
      </c>
      <c r="M193" s="277">
        <v>20</v>
      </c>
      <c r="N193" s="224"/>
    </row>
    <row r="194" spans="1:14" ht="20.25" customHeight="1" x14ac:dyDescent="0.35">
      <c r="A194" s="240" t="s">
        <v>427</v>
      </c>
      <c r="B194" s="241" t="s">
        <v>428</v>
      </c>
      <c r="C194" s="241" t="s">
        <v>154</v>
      </c>
      <c r="D194" s="277">
        <v>0</v>
      </c>
      <c r="E194" s="277">
        <v>0</v>
      </c>
      <c r="F194" s="277">
        <v>0</v>
      </c>
      <c r="G194" s="277">
        <v>0</v>
      </c>
      <c r="H194" s="277">
        <v>0</v>
      </c>
      <c r="I194" s="277">
        <v>0</v>
      </c>
      <c r="J194" s="277">
        <v>0</v>
      </c>
      <c r="K194" s="277">
        <v>0</v>
      </c>
      <c r="L194" s="277">
        <v>17</v>
      </c>
      <c r="M194" s="277">
        <v>17</v>
      </c>
      <c r="N194" s="224"/>
    </row>
    <row r="195" spans="1:14" ht="20.25" customHeight="1" x14ac:dyDescent="0.35">
      <c r="A195" s="240" t="s">
        <v>427</v>
      </c>
      <c r="B195" s="241" t="s">
        <v>429</v>
      </c>
      <c r="C195" s="241" t="s">
        <v>154</v>
      </c>
      <c r="D195" s="277">
        <v>2</v>
      </c>
      <c r="E195" s="277">
        <v>2</v>
      </c>
      <c r="F195" s="277">
        <v>0</v>
      </c>
      <c r="G195" s="277">
        <v>2</v>
      </c>
      <c r="H195" s="277">
        <v>1</v>
      </c>
      <c r="I195" s="277">
        <v>5</v>
      </c>
      <c r="J195" s="277">
        <v>0</v>
      </c>
      <c r="K195" s="277">
        <v>0</v>
      </c>
      <c r="L195" s="277">
        <v>0</v>
      </c>
      <c r="M195" s="277">
        <v>12</v>
      </c>
      <c r="N195" s="224"/>
    </row>
    <row r="196" spans="1:14" ht="20.25" customHeight="1" x14ac:dyDescent="0.35">
      <c r="A196" s="240" t="s">
        <v>427</v>
      </c>
      <c r="B196" s="241" t="s">
        <v>430</v>
      </c>
      <c r="C196" s="241" t="s">
        <v>154</v>
      </c>
      <c r="D196" s="277">
        <v>0</v>
      </c>
      <c r="E196" s="277">
        <v>0</v>
      </c>
      <c r="F196" s="277">
        <v>3</v>
      </c>
      <c r="G196" s="277">
        <v>12</v>
      </c>
      <c r="H196" s="277">
        <v>5</v>
      </c>
      <c r="I196" s="277">
        <v>5</v>
      </c>
      <c r="J196" s="277">
        <v>1</v>
      </c>
      <c r="K196" s="277">
        <v>0</v>
      </c>
      <c r="L196" s="277">
        <v>1</v>
      </c>
      <c r="M196" s="277">
        <v>27</v>
      </c>
      <c r="N196" s="224"/>
    </row>
    <row r="197" spans="1:14" ht="20.25" customHeight="1" x14ac:dyDescent="0.35">
      <c r="A197" s="240" t="s">
        <v>427</v>
      </c>
      <c r="B197" s="241" t="s">
        <v>431</v>
      </c>
      <c r="C197" s="241" t="s">
        <v>154</v>
      </c>
      <c r="D197" s="277">
        <v>6</v>
      </c>
      <c r="E197" s="277">
        <v>1</v>
      </c>
      <c r="F197" s="277">
        <v>1</v>
      </c>
      <c r="G197" s="277">
        <v>3</v>
      </c>
      <c r="H197" s="277">
        <v>2</v>
      </c>
      <c r="I197" s="277">
        <v>3</v>
      </c>
      <c r="J197" s="277">
        <v>0</v>
      </c>
      <c r="K197" s="277">
        <v>0</v>
      </c>
      <c r="L197" s="277">
        <v>2</v>
      </c>
      <c r="M197" s="277">
        <v>18</v>
      </c>
      <c r="N197" s="224"/>
    </row>
    <row r="198" spans="1:14" ht="20.25" customHeight="1" x14ac:dyDescent="0.35">
      <c r="A198" s="240" t="s">
        <v>427</v>
      </c>
      <c r="B198" s="241" t="s">
        <v>432</v>
      </c>
      <c r="C198" s="241" t="s">
        <v>154</v>
      </c>
      <c r="D198" s="277">
        <v>2</v>
      </c>
      <c r="E198" s="277">
        <v>0</v>
      </c>
      <c r="F198" s="277">
        <v>0</v>
      </c>
      <c r="G198" s="277">
        <v>4</v>
      </c>
      <c r="H198" s="277">
        <v>4</v>
      </c>
      <c r="I198" s="277">
        <v>2</v>
      </c>
      <c r="J198" s="277">
        <v>3</v>
      </c>
      <c r="K198" s="277">
        <v>0</v>
      </c>
      <c r="L198" s="277">
        <v>1</v>
      </c>
      <c r="M198" s="277">
        <v>16</v>
      </c>
      <c r="N198" s="224"/>
    </row>
    <row r="199" spans="1:14" ht="20.25" customHeight="1" x14ac:dyDescent="0.35">
      <c r="A199" s="240" t="s">
        <v>427</v>
      </c>
      <c r="B199" s="241" t="s">
        <v>433</v>
      </c>
      <c r="C199" s="241" t="s">
        <v>154</v>
      </c>
      <c r="D199" s="277">
        <v>0</v>
      </c>
      <c r="E199" s="277">
        <v>9</v>
      </c>
      <c r="F199" s="277">
        <v>8</v>
      </c>
      <c r="G199" s="277">
        <v>2</v>
      </c>
      <c r="H199" s="277">
        <v>0</v>
      </c>
      <c r="I199" s="277">
        <v>2</v>
      </c>
      <c r="J199" s="277">
        <v>1</v>
      </c>
      <c r="K199" s="277">
        <v>0</v>
      </c>
      <c r="L199" s="277">
        <v>0</v>
      </c>
      <c r="M199" s="277">
        <v>22</v>
      </c>
      <c r="N199" s="224"/>
    </row>
    <row r="200" spans="1:14" ht="20.25" customHeight="1" x14ac:dyDescent="0.35">
      <c r="A200" s="240" t="s">
        <v>427</v>
      </c>
      <c r="B200" s="241" t="s">
        <v>434</v>
      </c>
      <c r="C200" s="241" t="s">
        <v>154</v>
      </c>
      <c r="D200" s="277">
        <v>0</v>
      </c>
      <c r="E200" s="277">
        <v>0</v>
      </c>
      <c r="F200" s="277">
        <v>8</v>
      </c>
      <c r="G200" s="277">
        <v>10</v>
      </c>
      <c r="H200" s="277">
        <v>1</v>
      </c>
      <c r="I200" s="277">
        <v>4</v>
      </c>
      <c r="J200" s="277">
        <v>1</v>
      </c>
      <c r="K200" s="277">
        <v>0</v>
      </c>
      <c r="L200" s="277">
        <v>0</v>
      </c>
      <c r="M200" s="277">
        <v>24</v>
      </c>
      <c r="N200" s="224"/>
    </row>
    <row r="201" spans="1:14" ht="20.25" customHeight="1" x14ac:dyDescent="0.35">
      <c r="A201" s="240" t="s">
        <v>427</v>
      </c>
      <c r="B201" s="241" t="s">
        <v>435</v>
      </c>
      <c r="C201" s="241" t="s">
        <v>154</v>
      </c>
      <c r="D201" s="277">
        <v>5</v>
      </c>
      <c r="E201" s="277">
        <v>5</v>
      </c>
      <c r="F201" s="277">
        <v>0</v>
      </c>
      <c r="G201" s="277">
        <v>8</v>
      </c>
      <c r="H201" s="277">
        <v>1</v>
      </c>
      <c r="I201" s="277">
        <v>0</v>
      </c>
      <c r="J201" s="277">
        <v>0</v>
      </c>
      <c r="K201" s="277">
        <v>0</v>
      </c>
      <c r="L201" s="277">
        <v>0</v>
      </c>
      <c r="M201" s="277">
        <v>19</v>
      </c>
      <c r="N201" s="224"/>
    </row>
    <row r="202" spans="1:14" ht="20.25" customHeight="1" x14ac:dyDescent="0.35">
      <c r="A202" s="240" t="s">
        <v>427</v>
      </c>
      <c r="B202" s="241" t="s">
        <v>436</v>
      </c>
      <c r="C202" s="241" t="s">
        <v>154</v>
      </c>
      <c r="D202" s="277">
        <v>0</v>
      </c>
      <c r="E202" s="277">
        <v>0</v>
      </c>
      <c r="F202" s="277">
        <v>0</v>
      </c>
      <c r="G202" s="277">
        <v>0</v>
      </c>
      <c r="H202" s="277">
        <v>0</v>
      </c>
      <c r="I202" s="277">
        <v>0</v>
      </c>
      <c r="J202" s="277">
        <v>0</v>
      </c>
      <c r="K202" s="277">
        <v>0</v>
      </c>
      <c r="L202" s="277">
        <v>0</v>
      </c>
      <c r="M202" s="277">
        <v>0</v>
      </c>
      <c r="N202" s="224"/>
    </row>
    <row r="203" spans="1:14" ht="20.25" customHeight="1" x14ac:dyDescent="0.35">
      <c r="A203" s="240" t="s">
        <v>437</v>
      </c>
      <c r="B203" s="241" t="s">
        <v>438</v>
      </c>
      <c r="C203" s="241" t="s">
        <v>154</v>
      </c>
      <c r="D203" s="277">
        <v>20</v>
      </c>
      <c r="E203" s="277">
        <v>6</v>
      </c>
      <c r="F203" s="277">
        <v>9</v>
      </c>
      <c r="G203" s="277">
        <v>1</v>
      </c>
      <c r="H203" s="277">
        <v>0</v>
      </c>
      <c r="I203" s="277">
        <v>0</v>
      </c>
      <c r="J203" s="277">
        <v>0</v>
      </c>
      <c r="K203" s="277">
        <v>2</v>
      </c>
      <c r="L203" s="277">
        <v>0</v>
      </c>
      <c r="M203" s="277">
        <v>38</v>
      </c>
      <c r="N203" s="224"/>
    </row>
    <row r="204" spans="1:14" ht="20.25" customHeight="1" x14ac:dyDescent="0.35">
      <c r="A204" s="240" t="s">
        <v>437</v>
      </c>
      <c r="B204" s="241" t="s">
        <v>439</v>
      </c>
      <c r="C204" s="241" t="s">
        <v>154</v>
      </c>
      <c r="D204" s="277">
        <v>7</v>
      </c>
      <c r="E204" s="277">
        <v>3</v>
      </c>
      <c r="F204" s="277">
        <v>1</v>
      </c>
      <c r="G204" s="277">
        <v>1</v>
      </c>
      <c r="H204" s="277">
        <v>0</v>
      </c>
      <c r="I204" s="277">
        <v>1</v>
      </c>
      <c r="J204" s="277">
        <v>0</v>
      </c>
      <c r="K204" s="277">
        <v>0</v>
      </c>
      <c r="L204" s="277">
        <v>0</v>
      </c>
      <c r="M204" s="277">
        <v>13</v>
      </c>
      <c r="N204" s="224"/>
    </row>
    <row r="205" spans="1:14" ht="20.25" customHeight="1" x14ac:dyDescent="0.35">
      <c r="A205" s="240" t="s">
        <v>440</v>
      </c>
      <c r="B205" s="241" t="s">
        <v>441</v>
      </c>
      <c r="C205" s="241" t="s">
        <v>154</v>
      </c>
      <c r="D205" s="277">
        <v>0</v>
      </c>
      <c r="E205" s="277">
        <v>0</v>
      </c>
      <c r="F205" s="277">
        <v>9</v>
      </c>
      <c r="G205" s="277">
        <v>6</v>
      </c>
      <c r="H205" s="277">
        <v>2</v>
      </c>
      <c r="I205" s="277">
        <v>3</v>
      </c>
      <c r="J205" s="277">
        <v>2</v>
      </c>
      <c r="K205" s="277">
        <v>0</v>
      </c>
      <c r="L205" s="277">
        <v>2</v>
      </c>
      <c r="M205" s="277">
        <v>24</v>
      </c>
      <c r="N205" s="224"/>
    </row>
    <row r="206" spans="1:14" ht="20.25" customHeight="1" x14ac:dyDescent="0.35">
      <c r="A206" s="240" t="s">
        <v>440</v>
      </c>
      <c r="B206" s="241" t="s">
        <v>442</v>
      </c>
      <c r="C206" s="241" t="s">
        <v>154</v>
      </c>
      <c r="D206" s="277">
        <v>0</v>
      </c>
      <c r="E206" s="277">
        <v>1</v>
      </c>
      <c r="F206" s="277">
        <v>2</v>
      </c>
      <c r="G206" s="277">
        <v>3</v>
      </c>
      <c r="H206" s="277">
        <v>3</v>
      </c>
      <c r="I206" s="277">
        <v>1</v>
      </c>
      <c r="J206" s="277">
        <v>0</v>
      </c>
      <c r="K206" s="277">
        <v>0</v>
      </c>
      <c r="L206" s="277">
        <v>0</v>
      </c>
      <c r="M206" s="277">
        <v>10</v>
      </c>
      <c r="N206" s="224"/>
    </row>
    <row r="207" spans="1:14" ht="20.25" customHeight="1" x14ac:dyDescent="0.35">
      <c r="A207" s="240" t="s">
        <v>440</v>
      </c>
      <c r="B207" s="241" t="s">
        <v>443</v>
      </c>
      <c r="C207" s="241" t="s">
        <v>156</v>
      </c>
      <c r="D207" s="277">
        <v>17</v>
      </c>
      <c r="E207" s="277">
        <v>1</v>
      </c>
      <c r="F207" s="277">
        <v>4</v>
      </c>
      <c r="G207" s="277">
        <v>2</v>
      </c>
      <c r="H207" s="277">
        <v>1</v>
      </c>
      <c r="I207" s="277">
        <v>1</v>
      </c>
      <c r="J207" s="277">
        <v>0</v>
      </c>
      <c r="K207" s="277">
        <v>0</v>
      </c>
      <c r="L207" s="277">
        <v>0</v>
      </c>
      <c r="M207" s="277">
        <v>26</v>
      </c>
      <c r="N207" s="224"/>
    </row>
    <row r="208" spans="1:14" ht="20.25" customHeight="1" x14ac:dyDescent="0.35">
      <c r="A208" s="240" t="s">
        <v>440</v>
      </c>
      <c r="B208" s="241" t="s">
        <v>444</v>
      </c>
      <c r="C208" s="241" t="s">
        <v>154</v>
      </c>
      <c r="D208" s="277">
        <v>9</v>
      </c>
      <c r="E208" s="277">
        <v>4</v>
      </c>
      <c r="F208" s="277">
        <v>0</v>
      </c>
      <c r="G208" s="277">
        <v>2</v>
      </c>
      <c r="H208" s="277">
        <v>2</v>
      </c>
      <c r="I208" s="277">
        <v>1</v>
      </c>
      <c r="J208" s="277">
        <v>0</v>
      </c>
      <c r="K208" s="277">
        <v>0</v>
      </c>
      <c r="L208" s="277">
        <v>0</v>
      </c>
      <c r="M208" s="277">
        <v>18</v>
      </c>
      <c r="N208" s="224"/>
    </row>
    <row r="209" spans="1:14" ht="20.25" customHeight="1" x14ac:dyDescent="0.35">
      <c r="A209" s="240" t="s">
        <v>440</v>
      </c>
      <c r="B209" s="241" t="s">
        <v>445</v>
      </c>
      <c r="C209" s="241" t="s">
        <v>154</v>
      </c>
      <c r="D209" s="277">
        <v>12</v>
      </c>
      <c r="E209" s="277">
        <v>0</v>
      </c>
      <c r="F209" s="277">
        <v>0</v>
      </c>
      <c r="G209" s="277">
        <v>0</v>
      </c>
      <c r="H209" s="277">
        <v>0</v>
      </c>
      <c r="I209" s="277">
        <v>0</v>
      </c>
      <c r="J209" s="277">
        <v>0</v>
      </c>
      <c r="K209" s="277">
        <v>0</v>
      </c>
      <c r="L209" s="277">
        <v>0</v>
      </c>
      <c r="M209" s="277">
        <v>12</v>
      </c>
      <c r="N209" s="224"/>
    </row>
    <row r="210" spans="1:14" ht="20.25" customHeight="1" x14ac:dyDescent="0.35">
      <c r="A210" s="240" t="s">
        <v>440</v>
      </c>
      <c r="B210" s="241" t="s">
        <v>446</v>
      </c>
      <c r="C210" s="241" t="s">
        <v>154</v>
      </c>
      <c r="D210" s="277">
        <v>3</v>
      </c>
      <c r="E210" s="277">
        <v>1</v>
      </c>
      <c r="F210" s="277">
        <v>5</v>
      </c>
      <c r="G210" s="277">
        <v>9</v>
      </c>
      <c r="H210" s="277">
        <v>2</v>
      </c>
      <c r="I210" s="277">
        <v>1</v>
      </c>
      <c r="J210" s="277">
        <v>0</v>
      </c>
      <c r="K210" s="277">
        <v>0</v>
      </c>
      <c r="L210" s="277">
        <v>0</v>
      </c>
      <c r="M210" s="277">
        <v>21</v>
      </c>
      <c r="N210" s="224"/>
    </row>
    <row r="211" spans="1:14" ht="20.25" customHeight="1" x14ac:dyDescent="0.35">
      <c r="A211" s="240" t="s">
        <v>447</v>
      </c>
      <c r="B211" s="241" t="s">
        <v>448</v>
      </c>
      <c r="C211" s="241" t="s">
        <v>154</v>
      </c>
      <c r="D211" s="277">
        <v>11</v>
      </c>
      <c r="E211" s="277">
        <v>6</v>
      </c>
      <c r="F211" s="277">
        <v>6</v>
      </c>
      <c r="G211" s="277">
        <v>10</v>
      </c>
      <c r="H211" s="277">
        <v>2</v>
      </c>
      <c r="I211" s="277">
        <v>6</v>
      </c>
      <c r="J211" s="277">
        <v>1</v>
      </c>
      <c r="K211" s="277">
        <v>0</v>
      </c>
      <c r="L211" s="277">
        <v>0</v>
      </c>
      <c r="M211" s="277">
        <v>42</v>
      </c>
      <c r="N211" s="224"/>
    </row>
    <row r="212" spans="1:14" ht="20.25" customHeight="1" x14ac:dyDescent="0.35">
      <c r="A212" s="240" t="s">
        <v>447</v>
      </c>
      <c r="B212" s="241" t="s">
        <v>449</v>
      </c>
      <c r="C212" s="241" t="s">
        <v>154</v>
      </c>
      <c r="D212" s="277">
        <v>2</v>
      </c>
      <c r="E212" s="277">
        <v>0</v>
      </c>
      <c r="F212" s="277">
        <v>3</v>
      </c>
      <c r="G212" s="277">
        <v>2</v>
      </c>
      <c r="H212" s="277">
        <v>1</v>
      </c>
      <c r="I212" s="277">
        <v>1</v>
      </c>
      <c r="J212" s="277">
        <v>0</v>
      </c>
      <c r="K212" s="277">
        <v>0</v>
      </c>
      <c r="L212" s="277">
        <v>0</v>
      </c>
      <c r="M212" s="277">
        <v>9</v>
      </c>
      <c r="N212" s="224"/>
    </row>
    <row r="213" spans="1:14" ht="20.25" customHeight="1" x14ac:dyDescent="0.35">
      <c r="A213" s="240" t="s">
        <v>447</v>
      </c>
      <c r="B213" s="241" t="s">
        <v>450</v>
      </c>
      <c r="C213" s="241" t="s">
        <v>154</v>
      </c>
      <c r="D213" s="277">
        <v>0</v>
      </c>
      <c r="E213" s="277">
        <v>1</v>
      </c>
      <c r="F213" s="277">
        <v>0</v>
      </c>
      <c r="G213" s="277">
        <v>6</v>
      </c>
      <c r="H213" s="277">
        <v>0</v>
      </c>
      <c r="I213" s="277">
        <v>3</v>
      </c>
      <c r="J213" s="277">
        <v>0</v>
      </c>
      <c r="K213" s="277">
        <v>0</v>
      </c>
      <c r="L213" s="277">
        <v>0</v>
      </c>
      <c r="M213" s="277">
        <v>10</v>
      </c>
      <c r="N213" s="224"/>
    </row>
    <row r="214" spans="1:14" ht="20.25" customHeight="1" x14ac:dyDescent="0.35">
      <c r="A214" s="240" t="s">
        <v>447</v>
      </c>
      <c r="B214" s="241" t="s">
        <v>451</v>
      </c>
      <c r="C214" s="241" t="s">
        <v>154</v>
      </c>
      <c r="D214" s="277">
        <v>0</v>
      </c>
      <c r="E214" s="277">
        <v>6</v>
      </c>
      <c r="F214" s="277">
        <v>6</v>
      </c>
      <c r="G214" s="277">
        <v>1</v>
      </c>
      <c r="H214" s="277">
        <v>3</v>
      </c>
      <c r="I214" s="277">
        <v>0</v>
      </c>
      <c r="J214" s="277">
        <v>0</v>
      </c>
      <c r="K214" s="277">
        <v>0</v>
      </c>
      <c r="L214" s="277">
        <v>0</v>
      </c>
      <c r="M214" s="277">
        <v>16</v>
      </c>
      <c r="N214" s="224"/>
    </row>
    <row r="215" spans="1:14" ht="20.25" customHeight="1" x14ac:dyDescent="0.35">
      <c r="A215" s="240" t="s">
        <v>447</v>
      </c>
      <c r="B215" s="241" t="s">
        <v>452</v>
      </c>
      <c r="C215" s="241" t="s">
        <v>136</v>
      </c>
      <c r="D215" s="277">
        <v>120</v>
      </c>
      <c r="E215" s="277">
        <v>23</v>
      </c>
      <c r="F215" s="277">
        <v>26</v>
      </c>
      <c r="G215" s="277">
        <v>24</v>
      </c>
      <c r="H215" s="277">
        <v>16</v>
      </c>
      <c r="I215" s="277">
        <v>11</v>
      </c>
      <c r="J215" s="277">
        <v>8</v>
      </c>
      <c r="K215" s="277">
        <v>3</v>
      </c>
      <c r="L215" s="277">
        <v>20</v>
      </c>
      <c r="M215" s="277">
        <v>251</v>
      </c>
      <c r="N215" s="224"/>
    </row>
    <row r="216" spans="1:14" ht="20.25" customHeight="1" x14ac:dyDescent="0.35">
      <c r="A216" s="240" t="s">
        <v>447</v>
      </c>
      <c r="B216" s="241" t="s">
        <v>453</v>
      </c>
      <c r="C216" s="241" t="s">
        <v>154</v>
      </c>
      <c r="D216" s="277">
        <v>2</v>
      </c>
      <c r="E216" s="277">
        <v>2</v>
      </c>
      <c r="F216" s="277">
        <v>7</v>
      </c>
      <c r="G216" s="277">
        <v>2</v>
      </c>
      <c r="H216" s="277">
        <v>2</v>
      </c>
      <c r="I216" s="277">
        <v>0</v>
      </c>
      <c r="J216" s="277">
        <v>0</v>
      </c>
      <c r="K216" s="277">
        <v>1</v>
      </c>
      <c r="L216" s="277">
        <v>0</v>
      </c>
      <c r="M216" s="277">
        <v>16</v>
      </c>
      <c r="N216" s="224"/>
    </row>
    <row r="217" spans="1:14" ht="20.25" customHeight="1" x14ac:dyDescent="0.35">
      <c r="A217" s="240" t="s">
        <v>447</v>
      </c>
      <c r="B217" s="241" t="s">
        <v>454</v>
      </c>
      <c r="C217" s="241" t="s">
        <v>154</v>
      </c>
      <c r="D217" s="277">
        <v>4</v>
      </c>
      <c r="E217" s="277">
        <v>0</v>
      </c>
      <c r="F217" s="277">
        <v>4</v>
      </c>
      <c r="G217" s="277">
        <v>8</v>
      </c>
      <c r="H217" s="277">
        <v>4</v>
      </c>
      <c r="I217" s="277">
        <v>2</v>
      </c>
      <c r="J217" s="277">
        <v>1</v>
      </c>
      <c r="K217" s="277">
        <v>0</v>
      </c>
      <c r="L217" s="277">
        <v>1</v>
      </c>
      <c r="M217" s="277">
        <v>24</v>
      </c>
      <c r="N217" s="224"/>
    </row>
    <row r="218" spans="1:14" ht="20.25" customHeight="1" x14ac:dyDescent="0.35">
      <c r="A218" s="240" t="s">
        <v>455</v>
      </c>
      <c r="B218" s="241" t="s">
        <v>456</v>
      </c>
      <c r="C218" s="241" t="s">
        <v>154</v>
      </c>
      <c r="D218" s="277">
        <v>4</v>
      </c>
      <c r="E218" s="277">
        <v>0</v>
      </c>
      <c r="F218" s="277">
        <v>0</v>
      </c>
      <c r="G218" s="277">
        <v>0</v>
      </c>
      <c r="H218" s="277">
        <v>0</v>
      </c>
      <c r="I218" s="277">
        <v>0</v>
      </c>
      <c r="J218" s="277">
        <v>0</v>
      </c>
      <c r="K218" s="277">
        <v>15</v>
      </c>
      <c r="L218" s="277">
        <v>0</v>
      </c>
      <c r="M218" s="277">
        <v>19</v>
      </c>
      <c r="N218" s="224"/>
    </row>
    <row r="219" spans="1:14" ht="20.25" customHeight="1" x14ac:dyDescent="0.35">
      <c r="A219" s="240" t="s">
        <v>457</v>
      </c>
      <c r="B219" s="241" t="s">
        <v>458</v>
      </c>
      <c r="C219" s="241" t="s">
        <v>156</v>
      </c>
      <c r="D219" s="277">
        <v>33</v>
      </c>
      <c r="E219" s="277">
        <v>8</v>
      </c>
      <c r="F219" s="277">
        <v>0</v>
      </c>
      <c r="G219" s="277">
        <v>0</v>
      </c>
      <c r="H219" s="277">
        <v>0</v>
      </c>
      <c r="I219" s="277">
        <v>0</v>
      </c>
      <c r="J219" s="277">
        <v>0</v>
      </c>
      <c r="K219" s="277">
        <v>0</v>
      </c>
      <c r="L219" s="277">
        <v>0</v>
      </c>
      <c r="M219" s="277">
        <v>41</v>
      </c>
      <c r="N219" s="224"/>
    </row>
    <row r="220" spans="1:14" ht="20.25" customHeight="1" x14ac:dyDescent="0.35">
      <c r="A220" s="240" t="s">
        <v>457</v>
      </c>
      <c r="B220" s="241" t="s">
        <v>459</v>
      </c>
      <c r="C220" s="241" t="s">
        <v>156</v>
      </c>
      <c r="D220" s="277">
        <v>38</v>
      </c>
      <c r="E220" s="277">
        <v>0</v>
      </c>
      <c r="F220" s="277">
        <v>0</v>
      </c>
      <c r="G220" s="277">
        <v>0</v>
      </c>
      <c r="H220" s="277">
        <v>0</v>
      </c>
      <c r="I220" s="277">
        <v>0</v>
      </c>
      <c r="J220" s="277">
        <v>0</v>
      </c>
      <c r="K220" s="277">
        <v>0</v>
      </c>
      <c r="L220" s="277">
        <v>0</v>
      </c>
      <c r="M220" s="277">
        <v>38</v>
      </c>
      <c r="N220" s="224"/>
    </row>
    <row r="221" spans="1:14" ht="20.25" customHeight="1" x14ac:dyDescent="0.35">
      <c r="A221" s="240" t="s">
        <v>457</v>
      </c>
      <c r="B221" s="241" t="s">
        <v>460</v>
      </c>
      <c r="C221" s="241" t="s">
        <v>154</v>
      </c>
      <c r="D221" s="277">
        <v>0</v>
      </c>
      <c r="E221" s="277">
        <v>5</v>
      </c>
      <c r="F221" s="277">
        <v>0</v>
      </c>
      <c r="G221" s="277">
        <v>0</v>
      </c>
      <c r="H221" s="277">
        <v>1</v>
      </c>
      <c r="I221" s="277">
        <v>0</v>
      </c>
      <c r="J221" s="277">
        <v>0</v>
      </c>
      <c r="K221" s="277">
        <v>0</v>
      </c>
      <c r="L221" s="277">
        <v>1</v>
      </c>
      <c r="M221" s="277">
        <v>7</v>
      </c>
      <c r="N221" s="224"/>
    </row>
    <row r="222" spans="1:14" ht="20.25" customHeight="1" x14ac:dyDescent="0.35">
      <c r="A222" s="240" t="s">
        <v>457</v>
      </c>
      <c r="B222" s="241" t="s">
        <v>461</v>
      </c>
      <c r="C222" s="241" t="s">
        <v>154</v>
      </c>
      <c r="D222" s="277">
        <v>0</v>
      </c>
      <c r="E222" s="277">
        <v>0</v>
      </c>
      <c r="F222" s="277">
        <v>2</v>
      </c>
      <c r="G222" s="277">
        <v>8</v>
      </c>
      <c r="H222" s="277">
        <v>0</v>
      </c>
      <c r="I222" s="277">
        <v>6</v>
      </c>
      <c r="J222" s="277">
        <v>4</v>
      </c>
      <c r="K222" s="277">
        <v>3</v>
      </c>
      <c r="L222" s="277">
        <v>0</v>
      </c>
      <c r="M222" s="277">
        <v>23</v>
      </c>
      <c r="N222" s="224"/>
    </row>
    <row r="223" spans="1:14" ht="20.25" customHeight="1" x14ac:dyDescent="0.35">
      <c r="A223" s="240" t="s">
        <v>457</v>
      </c>
      <c r="B223" s="241" t="s">
        <v>462</v>
      </c>
      <c r="C223" s="241" t="s">
        <v>154</v>
      </c>
      <c r="D223" s="277">
        <v>2</v>
      </c>
      <c r="E223" s="277">
        <v>0</v>
      </c>
      <c r="F223" s="277">
        <v>8</v>
      </c>
      <c r="G223" s="277">
        <v>1</v>
      </c>
      <c r="H223" s="277">
        <v>2</v>
      </c>
      <c r="I223" s="277">
        <v>0</v>
      </c>
      <c r="J223" s="277">
        <v>2</v>
      </c>
      <c r="K223" s="277">
        <v>0</v>
      </c>
      <c r="L223" s="277">
        <v>0</v>
      </c>
      <c r="M223" s="277">
        <v>15</v>
      </c>
      <c r="N223" s="224"/>
    </row>
    <row r="224" spans="1:14" ht="20.25" customHeight="1" x14ac:dyDescent="0.35">
      <c r="A224" s="240" t="s">
        <v>463</v>
      </c>
      <c r="B224" s="241" t="s">
        <v>464</v>
      </c>
      <c r="C224" s="241" t="s">
        <v>154</v>
      </c>
      <c r="D224" s="277">
        <v>6</v>
      </c>
      <c r="E224" s="277">
        <v>2</v>
      </c>
      <c r="F224" s="277">
        <v>0</v>
      </c>
      <c r="G224" s="277">
        <v>0</v>
      </c>
      <c r="H224" s="277">
        <v>0</v>
      </c>
      <c r="I224" s="277">
        <v>0</v>
      </c>
      <c r="J224" s="277">
        <v>0</v>
      </c>
      <c r="K224" s="277">
        <v>0</v>
      </c>
      <c r="L224" s="277">
        <v>0</v>
      </c>
      <c r="M224" s="277">
        <v>8</v>
      </c>
      <c r="N224" s="224"/>
    </row>
    <row r="225" spans="1:15" ht="20.25" customHeight="1" x14ac:dyDescent="0.35">
      <c r="A225" s="240" t="s">
        <v>463</v>
      </c>
      <c r="B225" s="241" t="s">
        <v>465</v>
      </c>
      <c r="C225" s="241" t="s">
        <v>154</v>
      </c>
      <c r="D225" s="277">
        <v>17</v>
      </c>
      <c r="E225" s="277">
        <v>1</v>
      </c>
      <c r="F225" s="277">
        <v>9</v>
      </c>
      <c r="G225" s="277">
        <v>2</v>
      </c>
      <c r="H225" s="277">
        <v>2</v>
      </c>
      <c r="I225" s="277">
        <v>0</v>
      </c>
      <c r="J225" s="277">
        <v>0</v>
      </c>
      <c r="K225" s="277">
        <v>0</v>
      </c>
      <c r="L225" s="277">
        <v>2</v>
      </c>
      <c r="M225" s="277">
        <v>33</v>
      </c>
      <c r="N225" s="224"/>
    </row>
    <row r="226" spans="1:15" ht="20.25" customHeight="1" x14ac:dyDescent="0.35">
      <c r="A226" s="240" t="s">
        <v>463</v>
      </c>
      <c r="B226" s="241" t="s">
        <v>466</v>
      </c>
      <c r="C226" s="241" t="s">
        <v>154</v>
      </c>
      <c r="D226" s="277">
        <v>15</v>
      </c>
      <c r="E226" s="277">
        <v>0</v>
      </c>
      <c r="F226" s="277">
        <v>4</v>
      </c>
      <c r="G226" s="277">
        <v>4</v>
      </c>
      <c r="H226" s="277">
        <v>2</v>
      </c>
      <c r="I226" s="277">
        <v>1</v>
      </c>
      <c r="J226" s="277">
        <v>4</v>
      </c>
      <c r="K226" s="277">
        <v>0</v>
      </c>
      <c r="L226" s="277">
        <v>0</v>
      </c>
      <c r="M226" s="277">
        <v>30</v>
      </c>
      <c r="N226" s="224"/>
    </row>
    <row r="227" spans="1:15" ht="20.25" customHeight="1" x14ac:dyDescent="0.35">
      <c r="A227" s="240" t="s">
        <v>463</v>
      </c>
      <c r="B227" s="241" t="s">
        <v>467</v>
      </c>
      <c r="C227" s="241" t="s">
        <v>154</v>
      </c>
      <c r="D227" s="277">
        <v>7</v>
      </c>
      <c r="E227" s="277">
        <v>0</v>
      </c>
      <c r="F227" s="277">
        <v>0</v>
      </c>
      <c r="G227" s="277">
        <v>6</v>
      </c>
      <c r="H227" s="277">
        <v>1</v>
      </c>
      <c r="I227" s="277">
        <v>1</v>
      </c>
      <c r="J227" s="277">
        <v>1</v>
      </c>
      <c r="K227" s="277">
        <v>0</v>
      </c>
      <c r="L227" s="277">
        <v>2</v>
      </c>
      <c r="M227" s="277">
        <v>18</v>
      </c>
      <c r="N227" s="224"/>
    </row>
    <row r="228" spans="1:15" ht="20.25" customHeight="1" x14ac:dyDescent="0.35">
      <c r="A228" s="240" t="s">
        <v>463</v>
      </c>
      <c r="B228" s="241" t="s">
        <v>468</v>
      </c>
      <c r="C228" s="241" t="s">
        <v>154</v>
      </c>
      <c r="D228" s="277">
        <v>2</v>
      </c>
      <c r="E228" s="277">
        <v>0</v>
      </c>
      <c r="F228" s="277">
        <v>3</v>
      </c>
      <c r="G228" s="277">
        <v>1</v>
      </c>
      <c r="H228" s="277">
        <v>0</v>
      </c>
      <c r="I228" s="277">
        <v>0</v>
      </c>
      <c r="J228" s="277">
        <v>0</v>
      </c>
      <c r="K228" s="277">
        <v>0</v>
      </c>
      <c r="L228" s="277">
        <v>0</v>
      </c>
      <c r="M228" s="277">
        <v>6</v>
      </c>
      <c r="N228" s="224"/>
    </row>
    <row r="229" spans="1:15" ht="20.25" customHeight="1" x14ac:dyDescent="0.35">
      <c r="A229" s="240" t="s">
        <v>463</v>
      </c>
      <c r="B229" s="241" t="s">
        <v>469</v>
      </c>
      <c r="C229" s="241" t="s">
        <v>154</v>
      </c>
      <c r="D229" s="277">
        <v>11</v>
      </c>
      <c r="E229" s="277">
        <v>2</v>
      </c>
      <c r="F229" s="277">
        <v>3</v>
      </c>
      <c r="G229" s="277">
        <v>1</v>
      </c>
      <c r="H229" s="277">
        <v>1</v>
      </c>
      <c r="I229" s="277">
        <v>0</v>
      </c>
      <c r="J229" s="277">
        <v>0</v>
      </c>
      <c r="K229" s="277">
        <v>0</v>
      </c>
      <c r="L229" s="277">
        <v>0</v>
      </c>
      <c r="M229" s="277">
        <v>18</v>
      </c>
      <c r="N229" s="224"/>
    </row>
    <row r="230" spans="1:15" ht="20.25" customHeight="1" x14ac:dyDescent="0.35">
      <c r="A230" s="240" t="s">
        <v>470</v>
      </c>
      <c r="B230" s="241" t="s">
        <v>471</v>
      </c>
      <c r="C230" s="241" t="s">
        <v>154</v>
      </c>
      <c r="D230" s="277">
        <v>9</v>
      </c>
      <c r="E230" s="277">
        <v>0</v>
      </c>
      <c r="F230" s="277">
        <v>0</v>
      </c>
      <c r="G230" s="277">
        <v>0</v>
      </c>
      <c r="H230" s="277">
        <v>0</v>
      </c>
      <c r="I230" s="277">
        <v>0</v>
      </c>
      <c r="J230" s="277">
        <v>0</v>
      </c>
      <c r="K230" s="277">
        <v>0</v>
      </c>
      <c r="L230" s="277">
        <v>0</v>
      </c>
      <c r="M230" s="277">
        <v>9</v>
      </c>
      <c r="N230" s="224"/>
    </row>
    <row r="231" spans="1:15" ht="20.25" customHeight="1" x14ac:dyDescent="0.35">
      <c r="A231" s="240" t="s">
        <v>472</v>
      </c>
      <c r="B231" s="241" t="s">
        <v>473</v>
      </c>
      <c r="C231" s="241" t="s">
        <v>154</v>
      </c>
      <c r="D231" s="277">
        <v>8</v>
      </c>
      <c r="E231" s="277">
        <v>1</v>
      </c>
      <c r="F231" s="277">
        <v>2</v>
      </c>
      <c r="G231" s="277">
        <v>1</v>
      </c>
      <c r="H231" s="277">
        <v>0</v>
      </c>
      <c r="I231" s="277">
        <v>1</v>
      </c>
      <c r="J231" s="277">
        <v>0</v>
      </c>
      <c r="K231" s="277">
        <v>0</v>
      </c>
      <c r="L231" s="277">
        <v>0</v>
      </c>
      <c r="M231" s="277">
        <v>13</v>
      </c>
      <c r="N231" s="224"/>
    </row>
    <row r="232" spans="1:15" ht="20.25" customHeight="1" x14ac:dyDescent="0.35">
      <c r="A232" s="240" t="s">
        <v>472</v>
      </c>
      <c r="B232" s="241" t="s">
        <v>474</v>
      </c>
      <c r="C232" s="241" t="s">
        <v>154</v>
      </c>
      <c r="D232" s="277">
        <v>20</v>
      </c>
      <c r="E232" s="277">
        <v>4</v>
      </c>
      <c r="F232" s="277">
        <v>6</v>
      </c>
      <c r="G232" s="277">
        <v>2</v>
      </c>
      <c r="H232" s="277">
        <v>0</v>
      </c>
      <c r="I232" s="277">
        <v>1</v>
      </c>
      <c r="J232" s="277">
        <v>0</v>
      </c>
      <c r="K232" s="277">
        <v>0</v>
      </c>
      <c r="L232" s="277">
        <v>0</v>
      </c>
      <c r="M232" s="277">
        <v>33</v>
      </c>
      <c r="N232" s="224"/>
    </row>
    <row r="233" spans="1:15" ht="20.25" customHeight="1" x14ac:dyDescent="0.35">
      <c r="A233" s="240" t="s">
        <v>472</v>
      </c>
      <c r="B233" s="241" t="s">
        <v>475</v>
      </c>
      <c r="C233" s="241" t="s">
        <v>154</v>
      </c>
      <c r="D233" s="277">
        <v>3</v>
      </c>
      <c r="E233" s="277">
        <v>7</v>
      </c>
      <c r="F233" s="277">
        <v>4</v>
      </c>
      <c r="G233" s="277">
        <v>3</v>
      </c>
      <c r="H233" s="277">
        <v>0</v>
      </c>
      <c r="I233" s="277">
        <v>1</v>
      </c>
      <c r="J233" s="277">
        <v>0</v>
      </c>
      <c r="K233" s="277">
        <v>0</v>
      </c>
      <c r="L233" s="277">
        <v>0</v>
      </c>
      <c r="M233" s="277">
        <v>18</v>
      </c>
      <c r="N233" s="224"/>
    </row>
    <row r="234" spans="1:15" ht="20.25" customHeight="1" x14ac:dyDescent="0.35">
      <c r="A234" s="240" t="s">
        <v>472</v>
      </c>
      <c r="B234" s="241" t="s">
        <v>476</v>
      </c>
      <c r="C234" s="241" t="s">
        <v>154</v>
      </c>
      <c r="D234" s="277">
        <v>0</v>
      </c>
      <c r="E234" s="277">
        <v>16</v>
      </c>
      <c r="F234" s="277">
        <v>2</v>
      </c>
      <c r="G234" s="277">
        <v>0</v>
      </c>
      <c r="H234" s="277">
        <v>0</v>
      </c>
      <c r="I234" s="277">
        <v>0</v>
      </c>
      <c r="J234" s="277">
        <v>0</v>
      </c>
      <c r="K234" s="277">
        <v>0</v>
      </c>
      <c r="L234" s="277">
        <v>0</v>
      </c>
      <c r="M234" s="277">
        <v>18</v>
      </c>
      <c r="N234" s="224"/>
    </row>
    <row r="235" spans="1:15" ht="20.25" customHeight="1" x14ac:dyDescent="0.35">
      <c r="A235" s="240" t="s">
        <v>472</v>
      </c>
      <c r="B235" s="241" t="s">
        <v>477</v>
      </c>
      <c r="C235" s="241" t="s">
        <v>154</v>
      </c>
      <c r="D235" s="277">
        <v>1</v>
      </c>
      <c r="E235" s="277">
        <v>0</v>
      </c>
      <c r="F235" s="277">
        <v>2</v>
      </c>
      <c r="G235" s="277">
        <v>0</v>
      </c>
      <c r="H235" s="277">
        <v>1</v>
      </c>
      <c r="I235" s="277">
        <v>0</v>
      </c>
      <c r="J235" s="277">
        <v>0</v>
      </c>
      <c r="K235" s="277">
        <v>0</v>
      </c>
      <c r="L235" s="277">
        <v>1</v>
      </c>
      <c r="M235" s="277">
        <v>5</v>
      </c>
      <c r="N235" s="224"/>
    </row>
    <row r="236" spans="1:15" ht="20.25" customHeight="1" x14ac:dyDescent="0.35">
      <c r="A236" s="240" t="s">
        <v>472</v>
      </c>
      <c r="B236" s="241" t="s">
        <v>478</v>
      </c>
      <c r="C236" s="241" t="s">
        <v>154</v>
      </c>
      <c r="D236" s="277">
        <v>8</v>
      </c>
      <c r="E236" s="277">
        <v>8</v>
      </c>
      <c r="F236" s="277">
        <v>1</v>
      </c>
      <c r="G236" s="277">
        <v>4</v>
      </c>
      <c r="H236" s="277">
        <v>1</v>
      </c>
      <c r="I236" s="277">
        <v>1</v>
      </c>
      <c r="J236" s="277">
        <v>0</v>
      </c>
      <c r="K236" s="277">
        <v>0</v>
      </c>
      <c r="L236" s="277">
        <v>1</v>
      </c>
      <c r="M236" s="277">
        <v>24</v>
      </c>
      <c r="N236" s="224"/>
    </row>
    <row r="237" spans="1:15" ht="21.75" customHeight="1" thickBot="1" x14ac:dyDescent="0.4">
      <c r="A237" s="134"/>
      <c r="B237" s="135" t="s">
        <v>487</v>
      </c>
      <c r="C237" s="135"/>
      <c r="D237" s="136">
        <f t="shared" ref="D237:M237" si="0">SUM(D6:D236)</f>
        <v>1417</v>
      </c>
      <c r="E237" s="136">
        <f t="shared" si="0"/>
        <v>510</v>
      </c>
      <c r="F237" s="136">
        <f t="shared" si="0"/>
        <v>797</v>
      </c>
      <c r="G237" s="136">
        <f t="shared" si="0"/>
        <v>784</v>
      </c>
      <c r="H237" s="136">
        <f t="shared" si="0"/>
        <v>430</v>
      </c>
      <c r="I237" s="136">
        <f t="shared" si="0"/>
        <v>264</v>
      </c>
      <c r="J237" s="136">
        <f t="shared" si="0"/>
        <v>101</v>
      </c>
      <c r="K237" s="136">
        <f t="shared" si="0"/>
        <v>55</v>
      </c>
      <c r="L237" s="136">
        <f t="shared" si="0"/>
        <v>169</v>
      </c>
      <c r="M237" s="136">
        <f t="shared" si="0"/>
        <v>4527</v>
      </c>
      <c r="N237" s="224"/>
      <c r="O237" s="224"/>
    </row>
    <row r="238" spans="1:15" ht="22.5" customHeight="1" thickTop="1" x14ac:dyDescent="0.35">
      <c r="A238" s="137"/>
      <c r="B238" s="138" t="s">
        <v>590</v>
      </c>
      <c r="C238" s="138"/>
      <c r="D238" s="139">
        <f t="shared" ref="D238:M238" si="1">D237/$M$237*100</f>
        <v>31.301082394521757</v>
      </c>
      <c r="E238" s="139">
        <f t="shared" si="1"/>
        <v>11.26573889993373</v>
      </c>
      <c r="F238" s="139">
        <f t="shared" si="1"/>
        <v>17.605478241661142</v>
      </c>
      <c r="G238" s="139">
        <f t="shared" si="1"/>
        <v>17.318312348133421</v>
      </c>
      <c r="H238" s="139">
        <f t="shared" si="1"/>
        <v>9.4985641705323616</v>
      </c>
      <c r="I238" s="139">
        <f t="shared" si="1"/>
        <v>5.8316766070245194</v>
      </c>
      <c r="J238" s="139">
        <f t="shared" si="1"/>
        <v>2.2310580958692294</v>
      </c>
      <c r="K238" s="139">
        <f t="shared" si="1"/>
        <v>1.2149326264634415</v>
      </c>
      <c r="L238" s="139">
        <f t="shared" si="1"/>
        <v>3.733156615860393</v>
      </c>
      <c r="M238" s="139">
        <f t="shared" si="1"/>
        <v>100</v>
      </c>
    </row>
    <row r="240" spans="1:15" ht="28.5" customHeight="1" x14ac:dyDescent="0.35">
      <c r="A240" s="309" t="s">
        <v>591</v>
      </c>
      <c r="B240" s="309"/>
      <c r="C240" s="309"/>
    </row>
    <row r="241" spans="1:1" x14ac:dyDescent="0.35">
      <c r="A241" s="168" t="s">
        <v>114</v>
      </c>
    </row>
  </sheetData>
  <autoFilter ref="A3:M5" xr:uid="{00000000-0009-0000-0000-000014000000}"/>
  <mergeCells count="16">
    <mergeCell ref="A1:C1"/>
    <mergeCell ref="A240:C240"/>
    <mergeCell ref="K3:K5"/>
    <mergeCell ref="L3:L5"/>
    <mergeCell ref="M3:M5"/>
    <mergeCell ref="A3:A5"/>
    <mergeCell ref="B3:B5"/>
    <mergeCell ref="D3:D5"/>
    <mergeCell ref="E3:E5"/>
    <mergeCell ref="F3:F5"/>
    <mergeCell ref="G3:G5"/>
    <mergeCell ref="A2:B2"/>
    <mergeCell ref="H3:H5"/>
    <mergeCell ref="I3:I5"/>
    <mergeCell ref="J3:J5"/>
    <mergeCell ref="C4:C5"/>
  </mergeCells>
  <conditionalFormatting sqref="A6:M236">
    <cfRule type="expression" dxfId="8" priority="1">
      <formula>MOD(ROW(),2)=0</formula>
    </cfRule>
  </conditionalFormatting>
  <hyperlinks>
    <hyperlink ref="A2:B2" location="TOC!A1" display="Return to Table of Contents" xr:uid="{00000000-0004-0000-1400-000000000000}"/>
  </hyperlinks>
  <pageMargins left="0.25" right="0.25" top="0.75" bottom="0.75" header="0.3" footer="0.3"/>
  <pageSetup scale="60" fitToWidth="0" fitToHeight="0" orientation="portrait" r:id="rId1"/>
  <headerFooter>
    <oddHeader>&amp;L&amp;"Arial,Bold"2022-23 &amp;"Arial,Bold Italic"Survey of Allied Dental Education&amp;"Arial,Bold"
Report 2 - Dental Assisting  Education Programs</oddHeader>
  </headerFooter>
  <rowBreaks count="4" manualBreakCount="4">
    <brk id="53" max="12" man="1"/>
    <brk id="105" max="12" man="1"/>
    <brk id="156" max="12" man="1"/>
    <brk id="204" max="12" man="1"/>
  </rowBreaks>
  <ignoredErrors>
    <ignoredError sqref="D237:M23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L239"/>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9.265625" defaultRowHeight="12.75" x14ac:dyDescent="0.35"/>
  <cols>
    <col min="1" max="1" width="7.265625" style="67" customWidth="1"/>
    <col min="2" max="2" width="73.73046875" style="67" customWidth="1"/>
    <col min="3" max="3" width="20.1328125" style="67" customWidth="1"/>
    <col min="4" max="12" width="12.73046875" style="67" customWidth="1"/>
    <col min="13" max="16384" width="9.265625" style="67"/>
  </cols>
  <sheetData>
    <row r="1" spans="1:12" ht="15.6" customHeight="1" x14ac:dyDescent="0.4">
      <c r="A1" s="66" t="s">
        <v>33</v>
      </c>
      <c r="B1" s="66"/>
      <c r="C1" s="66"/>
    </row>
    <row r="2" spans="1:12" ht="22.5" customHeight="1" x14ac:dyDescent="0.35">
      <c r="A2" s="320" t="s">
        <v>46</v>
      </c>
      <c r="B2" s="320"/>
      <c r="C2" s="237"/>
    </row>
    <row r="3" spans="1:12" ht="27.75" customHeight="1" x14ac:dyDescent="0.4">
      <c r="A3" s="69"/>
      <c r="B3" s="70"/>
      <c r="C3" s="70"/>
      <c r="D3" s="353" t="s">
        <v>592</v>
      </c>
      <c r="E3" s="354"/>
      <c r="F3" s="354"/>
      <c r="G3" s="355"/>
      <c r="H3" s="353" t="s">
        <v>571</v>
      </c>
      <c r="I3" s="319"/>
      <c r="J3" s="319"/>
      <c r="K3" s="319"/>
      <c r="L3" s="319"/>
    </row>
    <row r="4" spans="1:12" ht="42.75" customHeight="1" x14ac:dyDescent="0.4">
      <c r="A4" s="69" t="s">
        <v>192</v>
      </c>
      <c r="B4" s="70" t="s">
        <v>193</v>
      </c>
      <c r="C4" s="70" t="s">
        <v>194</v>
      </c>
      <c r="D4" s="146" t="s">
        <v>593</v>
      </c>
      <c r="E4" s="133" t="s">
        <v>594</v>
      </c>
      <c r="F4" s="133" t="s">
        <v>595</v>
      </c>
      <c r="G4" s="147" t="s">
        <v>596</v>
      </c>
      <c r="H4" s="146" t="s">
        <v>597</v>
      </c>
      <c r="I4" s="133" t="s">
        <v>505</v>
      </c>
      <c r="J4" s="133" t="s">
        <v>598</v>
      </c>
      <c r="K4" s="133" t="s">
        <v>136</v>
      </c>
      <c r="L4" s="148" t="s">
        <v>599</v>
      </c>
    </row>
    <row r="5" spans="1:12" ht="20.25" customHeight="1" x14ac:dyDescent="0.35">
      <c r="A5" s="240" t="s">
        <v>200</v>
      </c>
      <c r="B5" s="241" t="s">
        <v>201</v>
      </c>
      <c r="C5" s="241" t="s">
        <v>154</v>
      </c>
      <c r="D5" s="278">
        <v>24</v>
      </c>
      <c r="E5" s="279">
        <v>10</v>
      </c>
      <c r="F5" s="279">
        <v>0</v>
      </c>
      <c r="G5" s="280">
        <v>10</v>
      </c>
      <c r="H5" s="278">
        <v>0</v>
      </c>
      <c r="I5" s="279">
        <v>0</v>
      </c>
      <c r="J5" s="279">
        <v>17</v>
      </c>
      <c r="K5" s="279">
        <v>0</v>
      </c>
      <c r="L5" s="281">
        <v>17</v>
      </c>
    </row>
    <row r="6" spans="1:12" ht="20.25" customHeight="1" x14ac:dyDescent="0.35">
      <c r="A6" s="240" t="s">
        <v>200</v>
      </c>
      <c r="B6" s="241" t="s">
        <v>203</v>
      </c>
      <c r="C6" s="241" t="s">
        <v>154</v>
      </c>
      <c r="D6" s="278">
        <v>24</v>
      </c>
      <c r="E6" s="279">
        <v>11</v>
      </c>
      <c r="F6" s="279">
        <v>0</v>
      </c>
      <c r="G6" s="280">
        <v>11</v>
      </c>
      <c r="H6" s="278">
        <v>1</v>
      </c>
      <c r="I6" s="279">
        <v>0</v>
      </c>
      <c r="J6" s="279">
        <v>13</v>
      </c>
      <c r="K6" s="279">
        <v>0</v>
      </c>
      <c r="L6" s="281">
        <v>14</v>
      </c>
    </row>
    <row r="7" spans="1:12" ht="20.25" customHeight="1" x14ac:dyDescent="0.35">
      <c r="A7" s="240" t="s">
        <v>200</v>
      </c>
      <c r="B7" s="241" t="s">
        <v>204</v>
      </c>
      <c r="C7" s="241" t="s">
        <v>154</v>
      </c>
      <c r="D7" s="278">
        <v>20</v>
      </c>
      <c r="E7" s="279">
        <v>15</v>
      </c>
      <c r="F7" s="279">
        <v>0</v>
      </c>
      <c r="G7" s="280">
        <v>15</v>
      </c>
      <c r="H7" s="278">
        <v>1</v>
      </c>
      <c r="I7" s="279">
        <v>7</v>
      </c>
      <c r="J7" s="279">
        <v>0</v>
      </c>
      <c r="K7" s="279">
        <v>0</v>
      </c>
      <c r="L7" s="281">
        <v>8</v>
      </c>
    </row>
    <row r="8" spans="1:12" ht="20.25" customHeight="1" x14ac:dyDescent="0.35">
      <c r="A8" s="240" t="s">
        <v>200</v>
      </c>
      <c r="B8" s="241" t="s">
        <v>205</v>
      </c>
      <c r="C8" s="241" t="s">
        <v>154</v>
      </c>
      <c r="D8" s="278">
        <v>24</v>
      </c>
      <c r="E8" s="279">
        <v>10</v>
      </c>
      <c r="F8" s="279">
        <v>0</v>
      </c>
      <c r="G8" s="280">
        <v>10</v>
      </c>
      <c r="H8" s="278">
        <v>12</v>
      </c>
      <c r="I8" s="279">
        <v>7</v>
      </c>
      <c r="J8" s="279">
        <v>1</v>
      </c>
      <c r="K8" s="279">
        <v>0</v>
      </c>
      <c r="L8" s="281">
        <v>20</v>
      </c>
    </row>
    <row r="9" spans="1:12" ht="20.25" customHeight="1" x14ac:dyDescent="0.35">
      <c r="A9" s="240" t="s">
        <v>200</v>
      </c>
      <c r="B9" s="241" t="s">
        <v>206</v>
      </c>
      <c r="C9" s="241" t="s">
        <v>154</v>
      </c>
      <c r="D9" s="278">
        <v>24</v>
      </c>
      <c r="E9" s="279">
        <v>19</v>
      </c>
      <c r="F9" s="279">
        <v>0</v>
      </c>
      <c r="G9" s="280">
        <v>19</v>
      </c>
      <c r="H9" s="278">
        <v>4</v>
      </c>
      <c r="I9" s="279">
        <v>0</v>
      </c>
      <c r="J9" s="279">
        <v>16</v>
      </c>
      <c r="K9" s="279">
        <v>0</v>
      </c>
      <c r="L9" s="281">
        <v>20</v>
      </c>
    </row>
    <row r="10" spans="1:12" ht="20.25" customHeight="1" x14ac:dyDescent="0.35">
      <c r="A10" s="240" t="s">
        <v>207</v>
      </c>
      <c r="B10" s="241" t="s">
        <v>208</v>
      </c>
      <c r="C10" s="241" t="s">
        <v>154</v>
      </c>
      <c r="D10" s="278">
        <v>24</v>
      </c>
      <c r="E10" s="279">
        <v>8</v>
      </c>
      <c r="F10" s="279">
        <v>0</v>
      </c>
      <c r="G10" s="280">
        <v>8</v>
      </c>
      <c r="H10" s="278">
        <v>0</v>
      </c>
      <c r="I10" s="279">
        <v>2</v>
      </c>
      <c r="J10" s="279">
        <v>0</v>
      </c>
      <c r="K10" s="279">
        <v>3</v>
      </c>
      <c r="L10" s="281">
        <v>5</v>
      </c>
    </row>
    <row r="11" spans="1:12" ht="20.25" customHeight="1" x14ac:dyDescent="0.35">
      <c r="A11" s="240" t="s">
        <v>209</v>
      </c>
      <c r="B11" s="241" t="s">
        <v>210</v>
      </c>
      <c r="C11" s="241" t="s">
        <v>154</v>
      </c>
      <c r="D11" s="278">
        <v>72</v>
      </c>
      <c r="E11" s="279">
        <v>48</v>
      </c>
      <c r="F11" s="279">
        <v>0</v>
      </c>
      <c r="G11" s="280">
        <v>48</v>
      </c>
      <c r="H11" s="278">
        <v>8</v>
      </c>
      <c r="I11" s="279">
        <v>1</v>
      </c>
      <c r="J11" s="279">
        <v>30</v>
      </c>
      <c r="K11" s="279">
        <v>0</v>
      </c>
      <c r="L11" s="281">
        <v>39</v>
      </c>
    </row>
    <row r="12" spans="1:12" ht="20.25" customHeight="1" x14ac:dyDescent="0.35">
      <c r="A12" s="240" t="s">
        <v>209</v>
      </c>
      <c r="B12" s="241" t="s">
        <v>211</v>
      </c>
      <c r="C12" s="241" t="s">
        <v>154</v>
      </c>
      <c r="D12" s="278">
        <v>30</v>
      </c>
      <c r="E12" s="279">
        <v>27</v>
      </c>
      <c r="F12" s="279">
        <v>0</v>
      </c>
      <c r="G12" s="280">
        <v>27</v>
      </c>
      <c r="H12" s="278">
        <v>0</v>
      </c>
      <c r="I12" s="279">
        <v>0</v>
      </c>
      <c r="J12" s="279">
        <v>21</v>
      </c>
      <c r="K12" s="279">
        <v>0</v>
      </c>
      <c r="L12" s="281">
        <v>21</v>
      </c>
    </row>
    <row r="13" spans="1:12" ht="20.25" customHeight="1" x14ac:dyDescent="0.35">
      <c r="A13" s="240" t="s">
        <v>212</v>
      </c>
      <c r="B13" s="241" t="s">
        <v>213</v>
      </c>
      <c r="C13" s="241" t="s">
        <v>154</v>
      </c>
      <c r="D13" s="278">
        <v>16</v>
      </c>
      <c r="E13" s="279">
        <v>12</v>
      </c>
      <c r="F13" s="279">
        <v>0</v>
      </c>
      <c r="G13" s="280">
        <v>12</v>
      </c>
      <c r="H13" s="278">
        <v>12</v>
      </c>
      <c r="I13" s="279">
        <v>0</v>
      </c>
      <c r="J13" s="279">
        <v>0</v>
      </c>
      <c r="K13" s="279">
        <v>0</v>
      </c>
      <c r="L13" s="281">
        <v>12</v>
      </c>
    </row>
    <row r="14" spans="1:12" ht="20.25" customHeight="1" x14ac:dyDescent="0.35">
      <c r="A14" s="240" t="s">
        <v>212</v>
      </c>
      <c r="B14" s="241" t="s">
        <v>214</v>
      </c>
      <c r="C14" s="241" t="s">
        <v>154</v>
      </c>
      <c r="D14" s="278">
        <v>24</v>
      </c>
      <c r="E14" s="279">
        <v>24</v>
      </c>
      <c r="F14" s="279">
        <v>0</v>
      </c>
      <c r="G14" s="280">
        <v>24</v>
      </c>
      <c r="H14" s="278">
        <v>8</v>
      </c>
      <c r="I14" s="279">
        <v>0</v>
      </c>
      <c r="J14" s="279">
        <v>9</v>
      </c>
      <c r="K14" s="279">
        <v>0</v>
      </c>
      <c r="L14" s="281">
        <v>17</v>
      </c>
    </row>
    <row r="15" spans="1:12" ht="20.25" customHeight="1" x14ac:dyDescent="0.35">
      <c r="A15" s="240" t="s">
        <v>215</v>
      </c>
      <c r="B15" s="241" t="s">
        <v>216</v>
      </c>
      <c r="C15" s="241" t="s">
        <v>154</v>
      </c>
      <c r="D15" s="278">
        <v>36</v>
      </c>
      <c r="E15" s="279">
        <v>27</v>
      </c>
      <c r="F15" s="279">
        <v>0</v>
      </c>
      <c r="G15" s="280">
        <v>27</v>
      </c>
      <c r="H15" s="278">
        <v>8</v>
      </c>
      <c r="I15" s="279">
        <v>0</v>
      </c>
      <c r="J15" s="279">
        <v>8</v>
      </c>
      <c r="K15" s="279">
        <v>0</v>
      </c>
      <c r="L15" s="281">
        <v>16</v>
      </c>
    </row>
    <row r="16" spans="1:12" ht="20.25" customHeight="1" x14ac:dyDescent="0.35">
      <c r="A16" s="240" t="s">
        <v>215</v>
      </c>
      <c r="B16" s="241" t="s">
        <v>217</v>
      </c>
      <c r="C16" s="241" t="s">
        <v>154</v>
      </c>
      <c r="D16" s="278">
        <v>24</v>
      </c>
      <c r="E16" s="279">
        <v>16</v>
      </c>
      <c r="F16" s="279">
        <v>0</v>
      </c>
      <c r="G16" s="280">
        <v>16</v>
      </c>
      <c r="H16" s="278">
        <v>5</v>
      </c>
      <c r="I16" s="279">
        <v>0</v>
      </c>
      <c r="J16" s="279">
        <v>6</v>
      </c>
      <c r="K16" s="279">
        <v>0</v>
      </c>
      <c r="L16" s="281">
        <v>11</v>
      </c>
    </row>
    <row r="17" spans="1:12" ht="20.25" customHeight="1" x14ac:dyDescent="0.35">
      <c r="A17" s="240" t="s">
        <v>215</v>
      </c>
      <c r="B17" s="241" t="s">
        <v>218</v>
      </c>
      <c r="C17" s="241" t="s">
        <v>154</v>
      </c>
      <c r="D17" s="278">
        <v>60</v>
      </c>
      <c r="E17" s="279">
        <v>35</v>
      </c>
      <c r="F17" s="279">
        <v>0</v>
      </c>
      <c r="G17" s="280">
        <v>35</v>
      </c>
      <c r="H17" s="278">
        <v>17</v>
      </c>
      <c r="I17" s="279">
        <v>7</v>
      </c>
      <c r="J17" s="279">
        <v>0</v>
      </c>
      <c r="K17" s="279">
        <v>0</v>
      </c>
      <c r="L17" s="281">
        <v>24</v>
      </c>
    </row>
    <row r="18" spans="1:12" ht="20.25" customHeight="1" x14ac:dyDescent="0.35">
      <c r="A18" s="240" t="s">
        <v>215</v>
      </c>
      <c r="B18" s="241" t="s">
        <v>219</v>
      </c>
      <c r="C18" s="241" t="s">
        <v>154</v>
      </c>
      <c r="D18" s="278">
        <v>24</v>
      </c>
      <c r="E18" s="279">
        <v>15</v>
      </c>
      <c r="F18" s="279">
        <v>6</v>
      </c>
      <c r="G18" s="280">
        <v>21</v>
      </c>
      <c r="H18" s="278">
        <v>4</v>
      </c>
      <c r="I18" s="279">
        <v>0</v>
      </c>
      <c r="J18" s="279">
        <v>2</v>
      </c>
      <c r="K18" s="279">
        <v>0</v>
      </c>
      <c r="L18" s="281">
        <v>6</v>
      </c>
    </row>
    <row r="19" spans="1:12" ht="20.25" customHeight="1" x14ac:dyDescent="0.35">
      <c r="A19" s="240" t="s">
        <v>215</v>
      </c>
      <c r="B19" s="241" t="s">
        <v>220</v>
      </c>
      <c r="C19" s="241" t="s">
        <v>154</v>
      </c>
      <c r="D19" s="278">
        <v>24</v>
      </c>
      <c r="E19" s="279">
        <v>22</v>
      </c>
      <c r="F19" s="279">
        <v>0</v>
      </c>
      <c r="G19" s="280">
        <v>22</v>
      </c>
      <c r="H19" s="278">
        <v>20</v>
      </c>
      <c r="I19" s="279">
        <v>0</v>
      </c>
      <c r="J19" s="279">
        <v>3</v>
      </c>
      <c r="K19" s="279">
        <v>0</v>
      </c>
      <c r="L19" s="281">
        <v>23</v>
      </c>
    </row>
    <row r="20" spans="1:12" ht="20.25" customHeight="1" x14ac:dyDescent="0.35">
      <c r="A20" s="240" t="s">
        <v>215</v>
      </c>
      <c r="B20" s="241" t="s">
        <v>221</v>
      </c>
      <c r="C20" s="241" t="s">
        <v>154</v>
      </c>
      <c r="D20" s="278">
        <v>30</v>
      </c>
      <c r="E20" s="279">
        <v>20</v>
      </c>
      <c r="F20" s="279">
        <v>3</v>
      </c>
      <c r="G20" s="280">
        <v>23</v>
      </c>
      <c r="H20" s="278">
        <v>20</v>
      </c>
      <c r="I20" s="279">
        <v>0</v>
      </c>
      <c r="J20" s="279">
        <v>0</v>
      </c>
      <c r="K20" s="279">
        <v>0</v>
      </c>
      <c r="L20" s="281">
        <v>20</v>
      </c>
    </row>
    <row r="21" spans="1:12" ht="20.25" customHeight="1" x14ac:dyDescent="0.35">
      <c r="A21" s="240" t="s">
        <v>215</v>
      </c>
      <c r="B21" s="241" t="s">
        <v>222</v>
      </c>
      <c r="C21" s="241" t="s">
        <v>154</v>
      </c>
      <c r="D21" s="278">
        <v>24</v>
      </c>
      <c r="E21" s="279">
        <v>23</v>
      </c>
      <c r="F21" s="279">
        <v>0</v>
      </c>
      <c r="G21" s="280">
        <v>23</v>
      </c>
      <c r="H21" s="278">
        <v>14</v>
      </c>
      <c r="I21" s="279">
        <v>0</v>
      </c>
      <c r="J21" s="279">
        <v>4</v>
      </c>
      <c r="K21" s="279">
        <v>0</v>
      </c>
      <c r="L21" s="281">
        <v>18</v>
      </c>
    </row>
    <row r="22" spans="1:12" ht="20.25" customHeight="1" x14ac:dyDescent="0.35">
      <c r="A22" s="240" t="s">
        <v>215</v>
      </c>
      <c r="B22" s="241" t="s">
        <v>223</v>
      </c>
      <c r="C22" s="241" t="s">
        <v>154</v>
      </c>
      <c r="D22" s="278">
        <v>24</v>
      </c>
      <c r="E22" s="279">
        <v>15</v>
      </c>
      <c r="F22" s="279">
        <v>0</v>
      </c>
      <c r="G22" s="280">
        <v>15</v>
      </c>
      <c r="H22" s="278">
        <v>10</v>
      </c>
      <c r="I22" s="279">
        <v>0</v>
      </c>
      <c r="J22" s="279">
        <v>3</v>
      </c>
      <c r="K22" s="279">
        <v>0</v>
      </c>
      <c r="L22" s="281">
        <v>13</v>
      </c>
    </row>
    <row r="23" spans="1:12" ht="20.25" customHeight="1" x14ac:dyDescent="0.35">
      <c r="A23" s="240" t="s">
        <v>215</v>
      </c>
      <c r="B23" s="241" t="s">
        <v>224</v>
      </c>
      <c r="C23" s="241" t="s">
        <v>154</v>
      </c>
      <c r="D23" s="278">
        <v>24</v>
      </c>
      <c r="E23" s="279">
        <v>17</v>
      </c>
      <c r="F23" s="279">
        <v>0</v>
      </c>
      <c r="G23" s="280">
        <v>17</v>
      </c>
      <c r="H23" s="278">
        <v>15</v>
      </c>
      <c r="I23" s="279">
        <v>3</v>
      </c>
      <c r="J23" s="279">
        <v>0</v>
      </c>
      <c r="K23" s="279">
        <v>0</v>
      </c>
      <c r="L23" s="281">
        <v>18</v>
      </c>
    </row>
    <row r="24" spans="1:12" ht="20.25" customHeight="1" x14ac:dyDescent="0.35">
      <c r="A24" s="240" t="s">
        <v>215</v>
      </c>
      <c r="B24" s="241" t="s">
        <v>225</v>
      </c>
      <c r="C24" s="241" t="s">
        <v>154</v>
      </c>
      <c r="D24" s="278">
        <v>24</v>
      </c>
      <c r="E24" s="279">
        <v>23</v>
      </c>
      <c r="F24" s="279">
        <v>0</v>
      </c>
      <c r="G24" s="280">
        <v>23</v>
      </c>
      <c r="H24" s="278">
        <v>8</v>
      </c>
      <c r="I24" s="279">
        <v>1</v>
      </c>
      <c r="J24" s="279">
        <v>9</v>
      </c>
      <c r="K24" s="279">
        <v>0</v>
      </c>
      <c r="L24" s="281">
        <v>18</v>
      </c>
    </row>
    <row r="25" spans="1:12" ht="20.25" customHeight="1" x14ac:dyDescent="0.35">
      <c r="A25" s="240" t="s">
        <v>215</v>
      </c>
      <c r="B25" s="241" t="s">
        <v>226</v>
      </c>
      <c r="C25" s="241" t="s">
        <v>154</v>
      </c>
      <c r="D25" s="278">
        <v>24</v>
      </c>
      <c r="E25" s="279">
        <v>14</v>
      </c>
      <c r="F25" s="279">
        <v>0</v>
      </c>
      <c r="G25" s="280">
        <v>14</v>
      </c>
      <c r="H25" s="278">
        <v>10</v>
      </c>
      <c r="I25" s="279">
        <v>0</v>
      </c>
      <c r="J25" s="279">
        <v>5</v>
      </c>
      <c r="K25" s="279">
        <v>0</v>
      </c>
      <c r="L25" s="281">
        <v>15</v>
      </c>
    </row>
    <row r="26" spans="1:12" ht="20.25" customHeight="1" x14ac:dyDescent="0.35">
      <c r="A26" s="240" t="s">
        <v>215</v>
      </c>
      <c r="B26" s="241" t="s">
        <v>227</v>
      </c>
      <c r="C26" s="241" t="s">
        <v>154</v>
      </c>
      <c r="D26" s="278">
        <v>12</v>
      </c>
      <c r="E26" s="279">
        <v>12</v>
      </c>
      <c r="F26" s="279">
        <v>0</v>
      </c>
      <c r="G26" s="280">
        <v>12</v>
      </c>
      <c r="H26" s="278">
        <v>9</v>
      </c>
      <c r="I26" s="279">
        <v>0</v>
      </c>
      <c r="J26" s="279">
        <v>0</v>
      </c>
      <c r="K26" s="279">
        <v>0</v>
      </c>
      <c r="L26" s="281">
        <v>9</v>
      </c>
    </row>
    <row r="27" spans="1:12" ht="20.25" customHeight="1" x14ac:dyDescent="0.35">
      <c r="A27" s="240" t="s">
        <v>215</v>
      </c>
      <c r="B27" s="241" t="s">
        <v>228</v>
      </c>
      <c r="C27" s="241" t="s">
        <v>154</v>
      </c>
      <c r="D27" s="278">
        <v>24</v>
      </c>
      <c r="E27" s="279">
        <v>23</v>
      </c>
      <c r="F27" s="279">
        <v>0</v>
      </c>
      <c r="G27" s="280">
        <v>23</v>
      </c>
      <c r="H27" s="278">
        <v>10</v>
      </c>
      <c r="I27" s="279">
        <v>0</v>
      </c>
      <c r="J27" s="279">
        <v>7</v>
      </c>
      <c r="K27" s="279">
        <v>0</v>
      </c>
      <c r="L27" s="281">
        <v>17</v>
      </c>
    </row>
    <row r="28" spans="1:12" ht="20.25" customHeight="1" x14ac:dyDescent="0.35">
      <c r="A28" s="240" t="s">
        <v>215</v>
      </c>
      <c r="B28" s="241" t="s">
        <v>229</v>
      </c>
      <c r="C28" s="241" t="s">
        <v>154</v>
      </c>
      <c r="D28" s="278">
        <v>24</v>
      </c>
      <c r="E28" s="279">
        <v>18</v>
      </c>
      <c r="F28" s="279">
        <v>0</v>
      </c>
      <c r="G28" s="280">
        <v>18</v>
      </c>
      <c r="H28" s="278">
        <v>6</v>
      </c>
      <c r="I28" s="279">
        <v>1</v>
      </c>
      <c r="J28" s="279">
        <v>9</v>
      </c>
      <c r="K28" s="279">
        <v>0</v>
      </c>
      <c r="L28" s="281">
        <v>16</v>
      </c>
    </row>
    <row r="29" spans="1:12" ht="20.25" customHeight="1" x14ac:dyDescent="0.35">
      <c r="A29" s="240" t="s">
        <v>215</v>
      </c>
      <c r="B29" s="241" t="s">
        <v>230</v>
      </c>
      <c r="C29" s="241" t="s">
        <v>154</v>
      </c>
      <c r="D29" s="278">
        <v>24</v>
      </c>
      <c r="E29" s="279">
        <v>17</v>
      </c>
      <c r="F29" s="279">
        <v>0</v>
      </c>
      <c r="G29" s="280">
        <v>17</v>
      </c>
      <c r="H29" s="278">
        <v>16</v>
      </c>
      <c r="I29" s="279">
        <v>0</v>
      </c>
      <c r="J29" s="279">
        <v>0</v>
      </c>
      <c r="K29" s="279">
        <v>0</v>
      </c>
      <c r="L29" s="281">
        <v>16</v>
      </c>
    </row>
    <row r="30" spans="1:12" ht="20.25" customHeight="1" x14ac:dyDescent="0.35">
      <c r="A30" s="240" t="s">
        <v>215</v>
      </c>
      <c r="B30" s="241" t="s">
        <v>231</v>
      </c>
      <c r="C30" s="241" t="s">
        <v>154</v>
      </c>
      <c r="D30" s="278">
        <v>36</v>
      </c>
      <c r="E30" s="279">
        <v>33</v>
      </c>
      <c r="F30" s="279">
        <v>0</v>
      </c>
      <c r="G30" s="280">
        <v>33</v>
      </c>
      <c r="H30" s="278">
        <v>15</v>
      </c>
      <c r="I30" s="279">
        <v>0</v>
      </c>
      <c r="J30" s="279">
        <v>1</v>
      </c>
      <c r="K30" s="279">
        <v>0</v>
      </c>
      <c r="L30" s="281">
        <v>16</v>
      </c>
    </row>
    <row r="31" spans="1:12" ht="20.25" customHeight="1" x14ac:dyDescent="0.35">
      <c r="A31" s="240" t="s">
        <v>215</v>
      </c>
      <c r="B31" s="241" t="s">
        <v>232</v>
      </c>
      <c r="C31" s="241" t="s">
        <v>154</v>
      </c>
      <c r="D31" s="278">
        <v>24</v>
      </c>
      <c r="E31" s="279">
        <v>24</v>
      </c>
      <c r="F31" s="279">
        <v>0</v>
      </c>
      <c r="G31" s="280">
        <v>24</v>
      </c>
      <c r="H31" s="278">
        <v>11</v>
      </c>
      <c r="I31" s="279">
        <v>0</v>
      </c>
      <c r="J31" s="279">
        <v>11</v>
      </c>
      <c r="K31" s="279">
        <v>0</v>
      </c>
      <c r="L31" s="281">
        <v>22</v>
      </c>
    </row>
    <row r="32" spans="1:12" ht="20.25" customHeight="1" x14ac:dyDescent="0.35">
      <c r="A32" s="240" t="s">
        <v>215</v>
      </c>
      <c r="B32" s="241" t="s">
        <v>233</v>
      </c>
      <c r="C32" s="241" t="s">
        <v>154</v>
      </c>
      <c r="D32" s="278">
        <v>60</v>
      </c>
      <c r="E32" s="279">
        <v>49</v>
      </c>
      <c r="F32" s="279">
        <v>0</v>
      </c>
      <c r="G32" s="280">
        <v>49</v>
      </c>
      <c r="H32" s="278">
        <v>23</v>
      </c>
      <c r="I32" s="279">
        <v>6</v>
      </c>
      <c r="J32" s="279">
        <v>0</v>
      </c>
      <c r="K32" s="279">
        <v>0</v>
      </c>
      <c r="L32" s="281">
        <v>29</v>
      </c>
    </row>
    <row r="33" spans="1:12" ht="20.25" customHeight="1" x14ac:dyDescent="0.35">
      <c r="A33" s="240" t="s">
        <v>234</v>
      </c>
      <c r="B33" s="241" t="s">
        <v>235</v>
      </c>
      <c r="C33" s="241" t="s">
        <v>154</v>
      </c>
      <c r="D33" s="278">
        <v>40</v>
      </c>
      <c r="E33" s="279">
        <v>19</v>
      </c>
      <c r="F33" s="279">
        <v>0</v>
      </c>
      <c r="G33" s="280">
        <v>19</v>
      </c>
      <c r="H33" s="278">
        <v>14</v>
      </c>
      <c r="I33" s="279">
        <v>0</v>
      </c>
      <c r="J33" s="279">
        <v>0</v>
      </c>
      <c r="K33" s="279">
        <v>0</v>
      </c>
      <c r="L33" s="281">
        <v>14</v>
      </c>
    </row>
    <row r="34" spans="1:12" ht="20.25" customHeight="1" x14ac:dyDescent="0.35">
      <c r="A34" s="240" t="s">
        <v>234</v>
      </c>
      <c r="B34" s="241" t="s">
        <v>236</v>
      </c>
      <c r="C34" s="241" t="s">
        <v>154</v>
      </c>
      <c r="D34" s="278">
        <v>48</v>
      </c>
      <c r="E34" s="279">
        <v>29</v>
      </c>
      <c r="F34" s="279">
        <v>18</v>
      </c>
      <c r="G34" s="280">
        <v>47</v>
      </c>
      <c r="H34" s="278">
        <v>28</v>
      </c>
      <c r="I34" s="279">
        <v>0</v>
      </c>
      <c r="J34" s="279">
        <v>0</v>
      </c>
      <c r="K34" s="279">
        <v>0</v>
      </c>
      <c r="L34" s="281">
        <v>28</v>
      </c>
    </row>
    <row r="35" spans="1:12" ht="20.25" customHeight="1" x14ac:dyDescent="0.35">
      <c r="A35" s="240" t="s">
        <v>234</v>
      </c>
      <c r="B35" s="241" t="s">
        <v>237</v>
      </c>
      <c r="C35" s="241" t="s">
        <v>154</v>
      </c>
      <c r="D35" s="278">
        <v>30</v>
      </c>
      <c r="E35" s="279">
        <v>28</v>
      </c>
      <c r="F35" s="279">
        <v>0</v>
      </c>
      <c r="G35" s="280">
        <v>28</v>
      </c>
      <c r="H35" s="278">
        <v>14</v>
      </c>
      <c r="I35" s="279">
        <v>0</v>
      </c>
      <c r="J35" s="279">
        <v>0</v>
      </c>
      <c r="K35" s="279">
        <v>0</v>
      </c>
      <c r="L35" s="281">
        <v>14</v>
      </c>
    </row>
    <row r="36" spans="1:12" ht="20.25" customHeight="1" x14ac:dyDescent="0.35">
      <c r="A36" s="240" t="s">
        <v>238</v>
      </c>
      <c r="B36" s="241" t="s">
        <v>239</v>
      </c>
      <c r="C36" s="241" t="s">
        <v>154</v>
      </c>
      <c r="D36" s="278">
        <v>18</v>
      </c>
      <c r="E36" s="279">
        <v>7</v>
      </c>
      <c r="F36" s="279">
        <v>0</v>
      </c>
      <c r="G36" s="280">
        <v>7</v>
      </c>
      <c r="H36" s="278">
        <v>8</v>
      </c>
      <c r="I36" s="279">
        <v>0</v>
      </c>
      <c r="J36" s="279">
        <v>0</v>
      </c>
      <c r="K36" s="279">
        <v>0</v>
      </c>
      <c r="L36" s="281">
        <v>8</v>
      </c>
    </row>
    <row r="37" spans="1:12" ht="20.25" customHeight="1" x14ac:dyDescent="0.35">
      <c r="A37" s="240" t="s">
        <v>238</v>
      </c>
      <c r="B37" s="241" t="s">
        <v>240</v>
      </c>
      <c r="C37" s="241" t="s">
        <v>154</v>
      </c>
      <c r="D37" s="278">
        <v>24</v>
      </c>
      <c r="E37" s="279">
        <v>18</v>
      </c>
      <c r="F37" s="279">
        <v>0</v>
      </c>
      <c r="G37" s="280">
        <v>18</v>
      </c>
      <c r="H37" s="278">
        <v>13</v>
      </c>
      <c r="I37" s="279">
        <v>0</v>
      </c>
      <c r="J37" s="279">
        <v>0</v>
      </c>
      <c r="K37" s="279">
        <v>0</v>
      </c>
      <c r="L37" s="281">
        <v>13</v>
      </c>
    </row>
    <row r="38" spans="1:12" ht="20.25" customHeight="1" x14ac:dyDescent="0.35">
      <c r="A38" s="240" t="s">
        <v>241</v>
      </c>
      <c r="B38" s="241" t="s">
        <v>242</v>
      </c>
      <c r="C38" s="241" t="s">
        <v>154</v>
      </c>
      <c r="D38" s="278">
        <v>24</v>
      </c>
      <c r="E38" s="279">
        <v>20</v>
      </c>
      <c r="F38" s="279">
        <v>0</v>
      </c>
      <c r="G38" s="280">
        <v>20</v>
      </c>
      <c r="H38" s="278">
        <v>18</v>
      </c>
      <c r="I38" s="279">
        <v>0</v>
      </c>
      <c r="J38" s="279">
        <v>0</v>
      </c>
      <c r="K38" s="279">
        <v>0</v>
      </c>
      <c r="L38" s="281">
        <v>18</v>
      </c>
    </row>
    <row r="39" spans="1:12" ht="20.25" customHeight="1" x14ac:dyDescent="0.35">
      <c r="A39" s="240" t="s">
        <v>241</v>
      </c>
      <c r="B39" s="241" t="s">
        <v>243</v>
      </c>
      <c r="C39" s="241" t="s">
        <v>154</v>
      </c>
      <c r="D39" s="278">
        <v>36</v>
      </c>
      <c r="E39" s="279">
        <v>36</v>
      </c>
      <c r="F39" s="279">
        <v>0</v>
      </c>
      <c r="G39" s="280">
        <v>36</v>
      </c>
      <c r="H39" s="278">
        <v>30</v>
      </c>
      <c r="I39" s="279">
        <v>0</v>
      </c>
      <c r="J39" s="279">
        <v>0</v>
      </c>
      <c r="K39" s="279">
        <v>0</v>
      </c>
      <c r="L39" s="281">
        <v>30</v>
      </c>
    </row>
    <row r="40" spans="1:12" ht="20.25" customHeight="1" x14ac:dyDescent="0.35">
      <c r="A40" s="240" t="s">
        <v>241</v>
      </c>
      <c r="B40" s="241" t="s">
        <v>244</v>
      </c>
      <c r="C40" s="241" t="s">
        <v>154</v>
      </c>
      <c r="D40" s="278">
        <v>24</v>
      </c>
      <c r="E40" s="279">
        <v>21</v>
      </c>
      <c r="F40" s="279">
        <v>0</v>
      </c>
      <c r="G40" s="280">
        <v>21</v>
      </c>
      <c r="H40" s="278">
        <v>22</v>
      </c>
      <c r="I40" s="279">
        <v>0</v>
      </c>
      <c r="J40" s="279">
        <v>0</v>
      </c>
      <c r="K40" s="279">
        <v>0</v>
      </c>
      <c r="L40" s="281">
        <v>22</v>
      </c>
    </row>
    <row r="41" spans="1:12" ht="20.25" customHeight="1" x14ac:dyDescent="0.35">
      <c r="A41" s="240" t="s">
        <v>241</v>
      </c>
      <c r="B41" s="241" t="s">
        <v>245</v>
      </c>
      <c r="C41" s="241" t="s">
        <v>154</v>
      </c>
      <c r="D41" s="278">
        <v>40</v>
      </c>
      <c r="E41" s="279">
        <v>16</v>
      </c>
      <c r="F41" s="279">
        <v>0</v>
      </c>
      <c r="G41" s="280">
        <v>16</v>
      </c>
      <c r="H41" s="278">
        <v>15</v>
      </c>
      <c r="I41" s="279">
        <v>0</v>
      </c>
      <c r="J41" s="279">
        <v>0</v>
      </c>
      <c r="K41" s="279">
        <v>0</v>
      </c>
      <c r="L41" s="281">
        <v>15</v>
      </c>
    </row>
    <row r="42" spans="1:12" ht="20.25" customHeight="1" x14ac:dyDescent="0.35">
      <c r="A42" s="240" t="s">
        <v>241</v>
      </c>
      <c r="B42" s="241" t="s">
        <v>246</v>
      </c>
      <c r="C42" s="241" t="s">
        <v>154</v>
      </c>
      <c r="D42" s="278">
        <v>20</v>
      </c>
      <c r="E42" s="279">
        <v>11</v>
      </c>
      <c r="F42" s="279">
        <v>0</v>
      </c>
      <c r="G42" s="280">
        <v>11</v>
      </c>
      <c r="H42" s="278">
        <v>11</v>
      </c>
      <c r="I42" s="279">
        <v>0</v>
      </c>
      <c r="J42" s="279">
        <v>0</v>
      </c>
      <c r="K42" s="279">
        <v>0</v>
      </c>
      <c r="L42" s="281">
        <v>11</v>
      </c>
    </row>
    <row r="43" spans="1:12" ht="20.25" customHeight="1" x14ac:dyDescent="0.35">
      <c r="A43" s="240" t="s">
        <v>241</v>
      </c>
      <c r="B43" s="241" t="s">
        <v>247</v>
      </c>
      <c r="C43" s="241" t="s">
        <v>154</v>
      </c>
      <c r="D43" s="278">
        <v>24</v>
      </c>
      <c r="E43" s="279">
        <v>14</v>
      </c>
      <c r="F43" s="279">
        <v>0</v>
      </c>
      <c r="G43" s="280">
        <v>14</v>
      </c>
      <c r="H43" s="278">
        <v>13</v>
      </c>
      <c r="I43" s="279">
        <v>0</v>
      </c>
      <c r="J43" s="279">
        <v>0</v>
      </c>
      <c r="K43" s="279">
        <v>0</v>
      </c>
      <c r="L43" s="281">
        <v>13</v>
      </c>
    </row>
    <row r="44" spans="1:12" ht="20.25" customHeight="1" x14ac:dyDescent="0.35">
      <c r="A44" s="240" t="s">
        <v>241</v>
      </c>
      <c r="B44" s="241" t="s">
        <v>248</v>
      </c>
      <c r="C44" s="241" t="s">
        <v>154</v>
      </c>
      <c r="D44" s="278">
        <v>32</v>
      </c>
      <c r="E44" s="279">
        <v>11</v>
      </c>
      <c r="F44" s="279">
        <v>8</v>
      </c>
      <c r="G44" s="280">
        <v>19</v>
      </c>
      <c r="H44" s="278">
        <v>13</v>
      </c>
      <c r="I44" s="279">
        <v>0</v>
      </c>
      <c r="J44" s="279">
        <v>0</v>
      </c>
      <c r="K44" s="279">
        <v>0</v>
      </c>
      <c r="L44" s="281">
        <v>13</v>
      </c>
    </row>
    <row r="45" spans="1:12" ht="20.25" customHeight="1" x14ac:dyDescent="0.35">
      <c r="A45" s="240" t="s">
        <v>241</v>
      </c>
      <c r="B45" s="241" t="s">
        <v>249</v>
      </c>
      <c r="C45" s="241" t="s">
        <v>154</v>
      </c>
      <c r="D45" s="278">
        <v>36</v>
      </c>
      <c r="E45" s="279">
        <v>20</v>
      </c>
      <c r="F45" s="279">
        <v>0</v>
      </c>
      <c r="G45" s="280">
        <v>20</v>
      </c>
      <c r="H45" s="278">
        <v>21</v>
      </c>
      <c r="I45" s="279">
        <v>0</v>
      </c>
      <c r="J45" s="279">
        <v>0</v>
      </c>
      <c r="K45" s="279">
        <v>0</v>
      </c>
      <c r="L45" s="281">
        <v>21</v>
      </c>
    </row>
    <row r="46" spans="1:12" ht="20.25" customHeight="1" x14ac:dyDescent="0.35">
      <c r="A46" s="240" t="s">
        <v>241</v>
      </c>
      <c r="B46" s="241" t="s">
        <v>250</v>
      </c>
      <c r="C46" s="241" t="s">
        <v>154</v>
      </c>
      <c r="D46" s="278">
        <v>30</v>
      </c>
      <c r="E46" s="279">
        <v>15</v>
      </c>
      <c r="F46" s="279">
        <v>0</v>
      </c>
      <c r="G46" s="280">
        <v>15</v>
      </c>
      <c r="H46" s="278">
        <v>0</v>
      </c>
      <c r="I46" s="279">
        <v>0</v>
      </c>
      <c r="J46" s="279">
        <v>15</v>
      </c>
      <c r="K46" s="279">
        <v>0</v>
      </c>
      <c r="L46" s="281">
        <v>15</v>
      </c>
    </row>
    <row r="47" spans="1:12" ht="20.25" customHeight="1" x14ac:dyDescent="0.35">
      <c r="A47" s="240" t="s">
        <v>241</v>
      </c>
      <c r="B47" s="241" t="s">
        <v>251</v>
      </c>
      <c r="C47" s="241" t="s">
        <v>154</v>
      </c>
      <c r="D47" s="278">
        <v>20</v>
      </c>
      <c r="E47" s="279">
        <v>13</v>
      </c>
      <c r="F47" s="279">
        <v>0</v>
      </c>
      <c r="G47" s="280">
        <v>13</v>
      </c>
      <c r="H47" s="278">
        <v>14</v>
      </c>
      <c r="I47" s="279">
        <v>0</v>
      </c>
      <c r="J47" s="279">
        <v>0</v>
      </c>
      <c r="K47" s="279">
        <v>0</v>
      </c>
      <c r="L47" s="281">
        <v>14</v>
      </c>
    </row>
    <row r="48" spans="1:12" ht="20.25" customHeight="1" x14ac:dyDescent="0.35">
      <c r="A48" s="240" t="s">
        <v>241</v>
      </c>
      <c r="B48" s="241" t="s">
        <v>252</v>
      </c>
      <c r="C48" s="241" t="s">
        <v>154</v>
      </c>
      <c r="D48" s="278">
        <v>25</v>
      </c>
      <c r="E48" s="279">
        <v>17</v>
      </c>
      <c r="F48" s="279">
        <v>0</v>
      </c>
      <c r="G48" s="280">
        <v>17</v>
      </c>
      <c r="H48" s="278">
        <v>17</v>
      </c>
      <c r="I48" s="279">
        <v>0</v>
      </c>
      <c r="J48" s="279">
        <v>0</v>
      </c>
      <c r="K48" s="279">
        <v>0</v>
      </c>
      <c r="L48" s="281">
        <v>17</v>
      </c>
    </row>
    <row r="49" spans="1:12" ht="20.25" customHeight="1" x14ac:dyDescent="0.35">
      <c r="A49" s="240" t="s">
        <v>241</v>
      </c>
      <c r="B49" s="241" t="s">
        <v>253</v>
      </c>
      <c r="C49" s="241" t="s">
        <v>154</v>
      </c>
      <c r="D49" s="278">
        <v>20</v>
      </c>
      <c r="E49" s="279">
        <v>16</v>
      </c>
      <c r="F49" s="279">
        <v>0</v>
      </c>
      <c r="G49" s="280">
        <v>16</v>
      </c>
      <c r="H49" s="278">
        <v>12</v>
      </c>
      <c r="I49" s="279">
        <v>0</v>
      </c>
      <c r="J49" s="279">
        <v>0</v>
      </c>
      <c r="K49" s="279">
        <v>0</v>
      </c>
      <c r="L49" s="281">
        <v>12</v>
      </c>
    </row>
    <row r="50" spans="1:12" ht="20.25" customHeight="1" x14ac:dyDescent="0.35">
      <c r="A50" s="240" t="s">
        <v>241</v>
      </c>
      <c r="B50" s="241" t="s">
        <v>254</v>
      </c>
      <c r="C50" s="241" t="s">
        <v>154</v>
      </c>
      <c r="D50" s="278">
        <v>72</v>
      </c>
      <c r="E50" s="279">
        <v>16</v>
      </c>
      <c r="F50" s="279">
        <v>0</v>
      </c>
      <c r="G50" s="280">
        <v>16</v>
      </c>
      <c r="H50" s="278">
        <v>17</v>
      </c>
      <c r="I50" s="279">
        <v>0</v>
      </c>
      <c r="J50" s="279">
        <v>0</v>
      </c>
      <c r="K50" s="279">
        <v>0</v>
      </c>
      <c r="L50" s="281">
        <v>17</v>
      </c>
    </row>
    <row r="51" spans="1:12" ht="20.25" customHeight="1" x14ac:dyDescent="0.35">
      <c r="A51" s="240" t="s">
        <v>241</v>
      </c>
      <c r="B51" s="241" t="s">
        <v>255</v>
      </c>
      <c r="C51" s="241" t="s">
        <v>154</v>
      </c>
      <c r="D51" s="278">
        <v>48</v>
      </c>
      <c r="E51" s="279">
        <v>28</v>
      </c>
      <c r="F51" s="279">
        <v>0</v>
      </c>
      <c r="G51" s="280">
        <v>28</v>
      </c>
      <c r="H51" s="278">
        <v>20</v>
      </c>
      <c r="I51" s="279">
        <v>0</v>
      </c>
      <c r="J51" s="279">
        <v>0</v>
      </c>
      <c r="K51" s="279">
        <v>0</v>
      </c>
      <c r="L51" s="281">
        <v>20</v>
      </c>
    </row>
    <row r="52" spans="1:12" ht="20.25" customHeight="1" x14ac:dyDescent="0.35">
      <c r="A52" s="240" t="s">
        <v>241</v>
      </c>
      <c r="B52" s="241" t="s">
        <v>256</v>
      </c>
      <c r="C52" s="241" t="s">
        <v>154</v>
      </c>
      <c r="D52" s="278">
        <v>30</v>
      </c>
      <c r="E52" s="279">
        <v>11</v>
      </c>
      <c r="F52" s="279">
        <v>12</v>
      </c>
      <c r="G52" s="280">
        <v>23</v>
      </c>
      <c r="H52" s="278">
        <v>19</v>
      </c>
      <c r="I52" s="279">
        <v>0</v>
      </c>
      <c r="J52" s="279">
        <v>0</v>
      </c>
      <c r="K52" s="279">
        <v>0</v>
      </c>
      <c r="L52" s="281">
        <v>19</v>
      </c>
    </row>
    <row r="53" spans="1:12" ht="20.25" customHeight="1" x14ac:dyDescent="0.35">
      <c r="A53" s="240" t="s">
        <v>241</v>
      </c>
      <c r="B53" s="241" t="s">
        <v>257</v>
      </c>
      <c r="C53" s="241" t="s">
        <v>154</v>
      </c>
      <c r="D53" s="278">
        <v>24</v>
      </c>
      <c r="E53" s="279">
        <v>18</v>
      </c>
      <c r="F53" s="279">
        <v>0</v>
      </c>
      <c r="G53" s="280">
        <v>18</v>
      </c>
      <c r="H53" s="278">
        <v>1</v>
      </c>
      <c r="I53" s="279">
        <v>5</v>
      </c>
      <c r="J53" s="279">
        <v>0</v>
      </c>
      <c r="K53" s="279">
        <v>7</v>
      </c>
      <c r="L53" s="281">
        <v>13</v>
      </c>
    </row>
    <row r="54" spans="1:12" ht="20.25" customHeight="1" x14ac:dyDescent="0.35">
      <c r="A54" s="240" t="s">
        <v>241</v>
      </c>
      <c r="B54" s="241" t="s">
        <v>258</v>
      </c>
      <c r="C54" s="241" t="s">
        <v>154</v>
      </c>
      <c r="D54" s="278">
        <v>60</v>
      </c>
      <c r="E54" s="279">
        <v>19</v>
      </c>
      <c r="F54" s="279">
        <v>0</v>
      </c>
      <c r="G54" s="280">
        <v>19</v>
      </c>
      <c r="H54" s="278">
        <v>6</v>
      </c>
      <c r="I54" s="279">
        <v>0</v>
      </c>
      <c r="J54" s="279">
        <v>0</v>
      </c>
      <c r="K54" s="279">
        <v>0</v>
      </c>
      <c r="L54" s="281">
        <v>6</v>
      </c>
    </row>
    <row r="55" spans="1:12" ht="20.25" customHeight="1" x14ac:dyDescent="0.35">
      <c r="A55" s="240" t="s">
        <v>241</v>
      </c>
      <c r="B55" s="241" t="s">
        <v>259</v>
      </c>
      <c r="C55" s="241" t="s">
        <v>154</v>
      </c>
      <c r="D55" s="278">
        <v>36</v>
      </c>
      <c r="E55" s="279">
        <v>13</v>
      </c>
      <c r="F55" s="279">
        <v>0</v>
      </c>
      <c r="G55" s="280">
        <v>13</v>
      </c>
      <c r="H55" s="278">
        <v>15</v>
      </c>
      <c r="I55" s="279">
        <v>0</v>
      </c>
      <c r="J55" s="279">
        <v>0</v>
      </c>
      <c r="K55" s="279">
        <v>0</v>
      </c>
      <c r="L55" s="281">
        <v>15</v>
      </c>
    </row>
    <row r="56" spans="1:12" ht="20.25" customHeight="1" x14ac:dyDescent="0.35">
      <c r="A56" s="240" t="s">
        <v>241</v>
      </c>
      <c r="B56" s="241" t="s">
        <v>260</v>
      </c>
      <c r="C56" s="241" t="s">
        <v>154</v>
      </c>
      <c r="D56" s="278">
        <v>30</v>
      </c>
      <c r="E56" s="279">
        <v>19</v>
      </c>
      <c r="F56" s="279">
        <v>0</v>
      </c>
      <c r="G56" s="280">
        <v>19</v>
      </c>
      <c r="H56" s="278">
        <v>0</v>
      </c>
      <c r="I56" s="279">
        <v>0</v>
      </c>
      <c r="J56" s="279">
        <v>18</v>
      </c>
      <c r="K56" s="279">
        <v>0</v>
      </c>
      <c r="L56" s="281">
        <v>18</v>
      </c>
    </row>
    <row r="57" spans="1:12" ht="20.25" customHeight="1" x14ac:dyDescent="0.35">
      <c r="A57" s="240" t="s">
        <v>241</v>
      </c>
      <c r="B57" s="241" t="s">
        <v>261</v>
      </c>
      <c r="C57" s="241" t="s">
        <v>154</v>
      </c>
      <c r="D57" s="278">
        <v>12</v>
      </c>
      <c r="E57" s="279">
        <v>11</v>
      </c>
      <c r="F57" s="279">
        <v>0</v>
      </c>
      <c r="G57" s="280">
        <v>11</v>
      </c>
      <c r="H57" s="278">
        <v>12</v>
      </c>
      <c r="I57" s="279">
        <v>0</v>
      </c>
      <c r="J57" s="279">
        <v>0</v>
      </c>
      <c r="K57" s="279">
        <v>0</v>
      </c>
      <c r="L57" s="281">
        <v>12</v>
      </c>
    </row>
    <row r="58" spans="1:12" ht="20.25" customHeight="1" x14ac:dyDescent="0.35">
      <c r="A58" s="240" t="s">
        <v>241</v>
      </c>
      <c r="B58" s="241" t="s">
        <v>262</v>
      </c>
      <c r="C58" s="241" t="s">
        <v>154</v>
      </c>
      <c r="D58" s="278">
        <v>24</v>
      </c>
      <c r="E58" s="279">
        <v>20</v>
      </c>
      <c r="F58" s="279">
        <v>0</v>
      </c>
      <c r="G58" s="280">
        <v>20</v>
      </c>
      <c r="H58" s="278">
        <v>8</v>
      </c>
      <c r="I58" s="279">
        <v>0</v>
      </c>
      <c r="J58" s="279">
        <v>0</v>
      </c>
      <c r="K58" s="279">
        <v>0</v>
      </c>
      <c r="L58" s="281">
        <v>8</v>
      </c>
    </row>
    <row r="59" spans="1:12" ht="20.25" customHeight="1" x14ac:dyDescent="0.35">
      <c r="A59" s="240" t="s">
        <v>241</v>
      </c>
      <c r="B59" s="241" t="s">
        <v>263</v>
      </c>
      <c r="C59" s="241" t="s">
        <v>154</v>
      </c>
      <c r="D59" s="278">
        <v>16</v>
      </c>
      <c r="E59" s="279">
        <v>15</v>
      </c>
      <c r="F59" s="279">
        <v>0</v>
      </c>
      <c r="G59" s="280">
        <v>15</v>
      </c>
      <c r="H59" s="278">
        <v>8</v>
      </c>
      <c r="I59" s="279">
        <v>0</v>
      </c>
      <c r="J59" s="279">
        <v>0</v>
      </c>
      <c r="K59" s="279">
        <v>0</v>
      </c>
      <c r="L59" s="281">
        <v>8</v>
      </c>
    </row>
    <row r="60" spans="1:12" ht="20.25" customHeight="1" x14ac:dyDescent="0.35">
      <c r="A60" s="240" t="s">
        <v>264</v>
      </c>
      <c r="B60" s="241" t="s">
        <v>265</v>
      </c>
      <c r="C60" s="241" t="s">
        <v>154</v>
      </c>
      <c r="D60" s="278">
        <v>24</v>
      </c>
      <c r="E60" s="279">
        <v>15</v>
      </c>
      <c r="F60" s="279">
        <v>0</v>
      </c>
      <c r="G60" s="280">
        <v>15</v>
      </c>
      <c r="H60" s="278">
        <v>13</v>
      </c>
      <c r="I60" s="279">
        <v>0</v>
      </c>
      <c r="J60" s="279">
        <v>0</v>
      </c>
      <c r="K60" s="279">
        <v>0</v>
      </c>
      <c r="L60" s="281">
        <v>13</v>
      </c>
    </row>
    <row r="61" spans="1:12" ht="20.25" customHeight="1" x14ac:dyDescent="0.35">
      <c r="A61" s="240" t="s">
        <v>264</v>
      </c>
      <c r="B61" s="241" t="s">
        <v>266</v>
      </c>
      <c r="C61" s="241" t="s">
        <v>154</v>
      </c>
      <c r="D61" s="278">
        <v>15</v>
      </c>
      <c r="E61" s="279">
        <v>8</v>
      </c>
      <c r="F61" s="279">
        <v>0</v>
      </c>
      <c r="G61" s="280">
        <v>8</v>
      </c>
      <c r="H61" s="278">
        <v>10</v>
      </c>
      <c r="I61" s="279">
        <v>0</v>
      </c>
      <c r="J61" s="279">
        <v>0</v>
      </c>
      <c r="K61" s="279">
        <v>0</v>
      </c>
      <c r="L61" s="281">
        <v>10</v>
      </c>
    </row>
    <row r="62" spans="1:12" ht="20.25" customHeight="1" x14ac:dyDescent="0.35">
      <c r="A62" s="240" t="s">
        <v>264</v>
      </c>
      <c r="B62" s="241" t="s">
        <v>267</v>
      </c>
      <c r="C62" s="241" t="s">
        <v>154</v>
      </c>
      <c r="D62" s="278">
        <v>24</v>
      </c>
      <c r="E62" s="279">
        <v>11</v>
      </c>
      <c r="F62" s="279">
        <v>5</v>
      </c>
      <c r="G62" s="280">
        <v>16</v>
      </c>
      <c r="H62" s="278">
        <v>11</v>
      </c>
      <c r="I62" s="279">
        <v>0</v>
      </c>
      <c r="J62" s="279">
        <v>0</v>
      </c>
      <c r="K62" s="279">
        <v>0</v>
      </c>
      <c r="L62" s="281">
        <v>11</v>
      </c>
    </row>
    <row r="63" spans="1:12" ht="20.25" customHeight="1" x14ac:dyDescent="0.35">
      <c r="A63" s="240" t="s">
        <v>264</v>
      </c>
      <c r="B63" s="241" t="s">
        <v>268</v>
      </c>
      <c r="C63" s="241" t="s">
        <v>154</v>
      </c>
      <c r="D63" s="278">
        <v>12</v>
      </c>
      <c r="E63" s="279">
        <v>2</v>
      </c>
      <c r="F63" s="279">
        <v>0</v>
      </c>
      <c r="G63" s="280">
        <v>2</v>
      </c>
      <c r="H63" s="278">
        <v>5</v>
      </c>
      <c r="I63" s="279">
        <v>0</v>
      </c>
      <c r="J63" s="279">
        <v>0</v>
      </c>
      <c r="K63" s="279">
        <v>0</v>
      </c>
      <c r="L63" s="281">
        <v>5</v>
      </c>
    </row>
    <row r="64" spans="1:12" ht="20.25" customHeight="1" x14ac:dyDescent="0.35">
      <c r="A64" s="240" t="s">
        <v>264</v>
      </c>
      <c r="B64" s="241" t="s">
        <v>269</v>
      </c>
      <c r="C64" s="241" t="s">
        <v>154</v>
      </c>
      <c r="D64" s="278">
        <v>14</v>
      </c>
      <c r="E64" s="279">
        <v>10</v>
      </c>
      <c r="F64" s="279">
        <v>10</v>
      </c>
      <c r="G64" s="280">
        <v>20</v>
      </c>
      <c r="H64" s="278">
        <v>7</v>
      </c>
      <c r="I64" s="279">
        <v>0</v>
      </c>
      <c r="J64" s="279">
        <v>0</v>
      </c>
      <c r="K64" s="279">
        <v>0</v>
      </c>
      <c r="L64" s="281">
        <v>7</v>
      </c>
    </row>
    <row r="65" spans="1:12" ht="20.25" customHeight="1" x14ac:dyDescent="0.35">
      <c r="A65" s="240" t="s">
        <v>264</v>
      </c>
      <c r="B65" s="241" t="s">
        <v>270</v>
      </c>
      <c r="C65" s="241" t="s">
        <v>154</v>
      </c>
      <c r="D65" s="278">
        <v>20</v>
      </c>
      <c r="E65" s="279">
        <v>18</v>
      </c>
      <c r="F65" s="279">
        <v>0</v>
      </c>
      <c r="G65" s="280">
        <v>18</v>
      </c>
      <c r="H65" s="278">
        <v>11</v>
      </c>
      <c r="I65" s="279">
        <v>0</v>
      </c>
      <c r="J65" s="279">
        <v>0</v>
      </c>
      <c r="K65" s="279">
        <v>0</v>
      </c>
      <c r="L65" s="281">
        <v>11</v>
      </c>
    </row>
    <row r="66" spans="1:12" ht="20.25" customHeight="1" x14ac:dyDescent="0.35">
      <c r="A66" s="240" t="s">
        <v>264</v>
      </c>
      <c r="B66" s="241" t="s">
        <v>271</v>
      </c>
      <c r="C66" s="241" t="s">
        <v>154</v>
      </c>
      <c r="D66" s="278">
        <v>22</v>
      </c>
      <c r="E66" s="279">
        <v>21</v>
      </c>
      <c r="F66" s="279">
        <v>0</v>
      </c>
      <c r="G66" s="280">
        <v>21</v>
      </c>
      <c r="H66" s="278">
        <v>16</v>
      </c>
      <c r="I66" s="279">
        <v>0</v>
      </c>
      <c r="J66" s="279">
        <v>0</v>
      </c>
      <c r="K66" s="279">
        <v>0</v>
      </c>
      <c r="L66" s="281">
        <v>16</v>
      </c>
    </row>
    <row r="67" spans="1:12" ht="20.25" customHeight="1" x14ac:dyDescent="0.35">
      <c r="A67" s="240" t="s">
        <v>264</v>
      </c>
      <c r="B67" s="241" t="s">
        <v>272</v>
      </c>
      <c r="C67" s="241" t="s">
        <v>154</v>
      </c>
      <c r="D67" s="278">
        <v>21</v>
      </c>
      <c r="E67" s="279">
        <v>17</v>
      </c>
      <c r="F67" s="279">
        <v>0</v>
      </c>
      <c r="G67" s="280">
        <v>17</v>
      </c>
      <c r="H67" s="278">
        <v>11</v>
      </c>
      <c r="I67" s="279">
        <v>0</v>
      </c>
      <c r="J67" s="279">
        <v>0</v>
      </c>
      <c r="K67" s="279">
        <v>0</v>
      </c>
      <c r="L67" s="281">
        <v>11</v>
      </c>
    </row>
    <row r="68" spans="1:12" ht="20.25" customHeight="1" x14ac:dyDescent="0.35">
      <c r="A68" s="240" t="s">
        <v>264</v>
      </c>
      <c r="B68" s="241" t="s">
        <v>273</v>
      </c>
      <c r="C68" s="241" t="s">
        <v>154</v>
      </c>
      <c r="D68" s="278">
        <v>24</v>
      </c>
      <c r="E68" s="279">
        <v>15</v>
      </c>
      <c r="F68" s="279">
        <v>0</v>
      </c>
      <c r="G68" s="280">
        <v>15</v>
      </c>
      <c r="H68" s="278">
        <v>14</v>
      </c>
      <c r="I68" s="279">
        <v>0</v>
      </c>
      <c r="J68" s="279">
        <v>0</v>
      </c>
      <c r="K68" s="279">
        <v>0</v>
      </c>
      <c r="L68" s="281">
        <v>14</v>
      </c>
    </row>
    <row r="69" spans="1:12" ht="20.25" customHeight="1" x14ac:dyDescent="0.35">
      <c r="A69" s="240" t="s">
        <v>264</v>
      </c>
      <c r="B69" s="241" t="s">
        <v>274</v>
      </c>
      <c r="C69" s="241" t="s">
        <v>154</v>
      </c>
      <c r="D69" s="278">
        <v>24</v>
      </c>
      <c r="E69" s="279">
        <v>6</v>
      </c>
      <c r="F69" s="279">
        <v>0</v>
      </c>
      <c r="G69" s="280">
        <v>6</v>
      </c>
      <c r="H69" s="278">
        <v>9</v>
      </c>
      <c r="I69" s="279">
        <v>0</v>
      </c>
      <c r="J69" s="279">
        <v>0</v>
      </c>
      <c r="K69" s="279">
        <v>0</v>
      </c>
      <c r="L69" s="281">
        <v>9</v>
      </c>
    </row>
    <row r="70" spans="1:12" ht="20.25" customHeight="1" x14ac:dyDescent="0.35">
      <c r="A70" s="240" t="s">
        <v>264</v>
      </c>
      <c r="B70" s="241" t="s">
        <v>275</v>
      </c>
      <c r="C70" s="241" t="s">
        <v>154</v>
      </c>
      <c r="D70" s="278">
        <v>36</v>
      </c>
      <c r="E70" s="279">
        <v>26</v>
      </c>
      <c r="F70" s="279">
        <v>0</v>
      </c>
      <c r="G70" s="280">
        <v>26</v>
      </c>
      <c r="H70" s="278">
        <v>7</v>
      </c>
      <c r="I70" s="279">
        <v>0</v>
      </c>
      <c r="J70" s="279">
        <v>0</v>
      </c>
      <c r="K70" s="279">
        <v>0</v>
      </c>
      <c r="L70" s="281">
        <v>7</v>
      </c>
    </row>
    <row r="71" spans="1:12" ht="20.25" customHeight="1" x14ac:dyDescent="0.35">
      <c r="A71" s="240" t="s">
        <v>264</v>
      </c>
      <c r="B71" s="241" t="s">
        <v>276</v>
      </c>
      <c r="C71" s="241" t="s">
        <v>154</v>
      </c>
      <c r="D71" s="278">
        <v>14</v>
      </c>
      <c r="E71" s="279">
        <v>14</v>
      </c>
      <c r="F71" s="279">
        <v>0</v>
      </c>
      <c r="G71" s="280">
        <v>14</v>
      </c>
      <c r="H71" s="278">
        <v>6</v>
      </c>
      <c r="I71" s="279">
        <v>0</v>
      </c>
      <c r="J71" s="279">
        <v>0</v>
      </c>
      <c r="K71" s="279">
        <v>0</v>
      </c>
      <c r="L71" s="281">
        <v>6</v>
      </c>
    </row>
    <row r="72" spans="1:12" ht="20.25" customHeight="1" x14ac:dyDescent="0.35">
      <c r="A72" s="240" t="s">
        <v>277</v>
      </c>
      <c r="B72" s="241" t="s">
        <v>278</v>
      </c>
      <c r="C72" s="241" t="s">
        <v>154</v>
      </c>
      <c r="D72" s="278">
        <v>18</v>
      </c>
      <c r="E72" s="279">
        <v>11</v>
      </c>
      <c r="F72" s="279">
        <v>0</v>
      </c>
      <c r="G72" s="280">
        <v>11</v>
      </c>
      <c r="H72" s="278">
        <v>8</v>
      </c>
      <c r="I72" s="279">
        <v>0</v>
      </c>
      <c r="J72" s="279">
        <v>0</v>
      </c>
      <c r="K72" s="279">
        <v>0</v>
      </c>
      <c r="L72" s="281">
        <v>8</v>
      </c>
    </row>
    <row r="73" spans="1:12" ht="20.25" customHeight="1" x14ac:dyDescent="0.35">
      <c r="A73" s="240" t="s">
        <v>279</v>
      </c>
      <c r="B73" s="241" t="s">
        <v>280</v>
      </c>
      <c r="C73" s="241" t="s">
        <v>154</v>
      </c>
      <c r="D73" s="278">
        <v>24</v>
      </c>
      <c r="E73" s="279">
        <v>18</v>
      </c>
      <c r="F73" s="279">
        <v>0</v>
      </c>
      <c r="G73" s="280">
        <v>18</v>
      </c>
      <c r="H73" s="278">
        <v>10</v>
      </c>
      <c r="I73" s="279">
        <v>0</v>
      </c>
      <c r="J73" s="279">
        <v>8</v>
      </c>
      <c r="K73" s="279">
        <v>0</v>
      </c>
      <c r="L73" s="281">
        <v>18</v>
      </c>
    </row>
    <row r="74" spans="1:12" ht="20.25" customHeight="1" x14ac:dyDescent="0.35">
      <c r="A74" s="240" t="s">
        <v>281</v>
      </c>
      <c r="B74" s="241" t="s">
        <v>282</v>
      </c>
      <c r="C74" s="241" t="s">
        <v>154</v>
      </c>
      <c r="D74" s="278">
        <v>24</v>
      </c>
      <c r="E74" s="279">
        <v>18</v>
      </c>
      <c r="F74" s="279">
        <v>1</v>
      </c>
      <c r="G74" s="280">
        <v>19</v>
      </c>
      <c r="H74" s="278">
        <v>0</v>
      </c>
      <c r="I74" s="279">
        <v>0</v>
      </c>
      <c r="J74" s="279">
        <v>0</v>
      </c>
      <c r="K74" s="279">
        <v>0</v>
      </c>
      <c r="L74" s="281">
        <v>0</v>
      </c>
    </row>
    <row r="75" spans="1:12" ht="20.25" customHeight="1" x14ac:dyDescent="0.35">
      <c r="A75" s="240" t="s">
        <v>281</v>
      </c>
      <c r="B75" s="241" t="s">
        <v>283</v>
      </c>
      <c r="C75" s="241" t="s">
        <v>154</v>
      </c>
      <c r="D75" s="278">
        <v>24</v>
      </c>
      <c r="E75" s="279">
        <v>18</v>
      </c>
      <c r="F75" s="279">
        <v>0</v>
      </c>
      <c r="G75" s="280">
        <v>18</v>
      </c>
      <c r="H75" s="278">
        <v>8</v>
      </c>
      <c r="I75" s="279">
        <v>0</v>
      </c>
      <c r="J75" s="279">
        <v>2</v>
      </c>
      <c r="K75" s="279">
        <v>0</v>
      </c>
      <c r="L75" s="281">
        <v>10</v>
      </c>
    </row>
    <row r="76" spans="1:12" ht="20.25" customHeight="1" x14ac:dyDescent="0.35">
      <c r="A76" s="240" t="s">
        <v>281</v>
      </c>
      <c r="B76" s="241" t="s">
        <v>284</v>
      </c>
      <c r="C76" s="241" t="s">
        <v>154</v>
      </c>
      <c r="D76" s="278">
        <v>18</v>
      </c>
      <c r="E76" s="279">
        <v>9</v>
      </c>
      <c r="F76" s="279">
        <v>0</v>
      </c>
      <c r="G76" s="280">
        <v>9</v>
      </c>
      <c r="H76" s="278">
        <v>5</v>
      </c>
      <c r="I76" s="279">
        <v>0</v>
      </c>
      <c r="J76" s="279">
        <v>0</v>
      </c>
      <c r="K76" s="279">
        <v>0</v>
      </c>
      <c r="L76" s="281">
        <v>5</v>
      </c>
    </row>
    <row r="77" spans="1:12" ht="20.25" customHeight="1" x14ac:dyDescent="0.35">
      <c r="A77" s="240" t="s">
        <v>281</v>
      </c>
      <c r="B77" s="241" t="s">
        <v>285</v>
      </c>
      <c r="C77" s="241" t="s">
        <v>154</v>
      </c>
      <c r="D77" s="278">
        <v>15</v>
      </c>
      <c r="E77" s="279">
        <v>15</v>
      </c>
      <c r="F77" s="279">
        <v>0</v>
      </c>
      <c r="G77" s="280">
        <v>15</v>
      </c>
      <c r="H77" s="278">
        <v>8</v>
      </c>
      <c r="I77" s="279">
        <v>0</v>
      </c>
      <c r="J77" s="279">
        <v>3</v>
      </c>
      <c r="K77" s="279">
        <v>0</v>
      </c>
      <c r="L77" s="281">
        <v>11</v>
      </c>
    </row>
    <row r="78" spans="1:12" ht="20.25" customHeight="1" x14ac:dyDescent="0.35">
      <c r="A78" s="240" t="s">
        <v>281</v>
      </c>
      <c r="B78" s="241" t="s">
        <v>286</v>
      </c>
      <c r="C78" s="241" t="s">
        <v>154</v>
      </c>
      <c r="D78" s="278">
        <v>30</v>
      </c>
      <c r="E78" s="279">
        <v>28</v>
      </c>
      <c r="F78" s="279">
        <v>0</v>
      </c>
      <c r="G78" s="280">
        <v>28</v>
      </c>
      <c r="H78" s="278">
        <v>0</v>
      </c>
      <c r="I78" s="279">
        <v>0</v>
      </c>
      <c r="J78" s="279">
        <v>20</v>
      </c>
      <c r="K78" s="279">
        <v>0</v>
      </c>
      <c r="L78" s="281">
        <v>20</v>
      </c>
    </row>
    <row r="79" spans="1:12" ht="20.25" customHeight="1" x14ac:dyDescent="0.35">
      <c r="A79" s="240" t="s">
        <v>287</v>
      </c>
      <c r="B79" s="241" t="s">
        <v>288</v>
      </c>
      <c r="C79" s="241" t="s">
        <v>154</v>
      </c>
      <c r="D79" s="278">
        <v>20</v>
      </c>
      <c r="E79" s="279">
        <v>17</v>
      </c>
      <c r="F79" s="279">
        <v>0</v>
      </c>
      <c r="G79" s="280">
        <v>17</v>
      </c>
      <c r="H79" s="278">
        <v>11</v>
      </c>
      <c r="I79" s="279">
        <v>0</v>
      </c>
      <c r="J79" s="279">
        <v>0</v>
      </c>
      <c r="K79" s="279">
        <v>0</v>
      </c>
      <c r="L79" s="281">
        <v>11</v>
      </c>
    </row>
    <row r="80" spans="1:12" ht="20.25" customHeight="1" x14ac:dyDescent="0.35">
      <c r="A80" s="240" t="s">
        <v>287</v>
      </c>
      <c r="B80" s="241" t="s">
        <v>289</v>
      </c>
      <c r="C80" s="241" t="s">
        <v>154</v>
      </c>
      <c r="D80" s="278">
        <v>24</v>
      </c>
      <c r="E80" s="279">
        <v>10</v>
      </c>
      <c r="F80" s="279">
        <v>0</v>
      </c>
      <c r="G80" s="280">
        <v>10</v>
      </c>
      <c r="H80" s="278">
        <v>7</v>
      </c>
      <c r="I80" s="279">
        <v>0</v>
      </c>
      <c r="J80" s="279">
        <v>0</v>
      </c>
      <c r="K80" s="279">
        <v>0</v>
      </c>
      <c r="L80" s="281">
        <v>7</v>
      </c>
    </row>
    <row r="81" spans="1:12" ht="20.25" customHeight="1" x14ac:dyDescent="0.35">
      <c r="A81" s="240" t="s">
        <v>287</v>
      </c>
      <c r="B81" s="241" t="s">
        <v>290</v>
      </c>
      <c r="C81" s="241" t="s">
        <v>154</v>
      </c>
      <c r="D81" s="278">
        <v>20</v>
      </c>
      <c r="E81" s="279">
        <v>17</v>
      </c>
      <c r="F81" s="279">
        <v>0</v>
      </c>
      <c r="G81" s="280">
        <v>17</v>
      </c>
      <c r="H81" s="278">
        <v>18</v>
      </c>
      <c r="I81" s="279">
        <v>0</v>
      </c>
      <c r="J81" s="279">
        <v>0</v>
      </c>
      <c r="K81" s="279">
        <v>0</v>
      </c>
      <c r="L81" s="281">
        <v>18</v>
      </c>
    </row>
    <row r="82" spans="1:12" ht="20.25" customHeight="1" x14ac:dyDescent="0.35">
      <c r="A82" s="240" t="s">
        <v>287</v>
      </c>
      <c r="B82" s="241" t="s">
        <v>291</v>
      </c>
      <c r="C82" s="241" t="s">
        <v>156</v>
      </c>
      <c r="D82" s="278">
        <v>48</v>
      </c>
      <c r="E82" s="279">
        <v>5</v>
      </c>
      <c r="F82" s="279">
        <v>10</v>
      </c>
      <c r="G82" s="280">
        <v>15</v>
      </c>
      <c r="H82" s="278">
        <v>0</v>
      </c>
      <c r="I82" s="279">
        <v>10</v>
      </c>
      <c r="J82" s="279">
        <v>0</v>
      </c>
      <c r="K82" s="279">
        <v>0</v>
      </c>
      <c r="L82" s="281">
        <v>10</v>
      </c>
    </row>
    <row r="83" spans="1:12" ht="20.25" customHeight="1" x14ac:dyDescent="0.35">
      <c r="A83" s="240" t="s">
        <v>287</v>
      </c>
      <c r="B83" s="241" t="s">
        <v>292</v>
      </c>
      <c r="C83" s="241" t="s">
        <v>154</v>
      </c>
      <c r="D83" s="278">
        <v>24</v>
      </c>
      <c r="E83" s="279">
        <v>18</v>
      </c>
      <c r="F83" s="279">
        <v>0</v>
      </c>
      <c r="G83" s="280">
        <v>18</v>
      </c>
      <c r="H83" s="278">
        <v>6</v>
      </c>
      <c r="I83" s="279">
        <v>10</v>
      </c>
      <c r="J83" s="279">
        <v>0</v>
      </c>
      <c r="K83" s="279">
        <v>0</v>
      </c>
      <c r="L83" s="281">
        <v>16</v>
      </c>
    </row>
    <row r="84" spans="1:12" ht="20.25" customHeight="1" x14ac:dyDescent="0.35">
      <c r="A84" s="240" t="s">
        <v>287</v>
      </c>
      <c r="B84" s="241" t="s">
        <v>293</v>
      </c>
      <c r="C84" s="241" t="s">
        <v>154</v>
      </c>
      <c r="D84" s="278">
        <v>24</v>
      </c>
      <c r="E84" s="279">
        <v>21</v>
      </c>
      <c r="F84" s="279">
        <v>0</v>
      </c>
      <c r="G84" s="280">
        <v>21</v>
      </c>
      <c r="H84" s="278">
        <v>5</v>
      </c>
      <c r="I84" s="279">
        <v>0</v>
      </c>
      <c r="J84" s="279">
        <v>12</v>
      </c>
      <c r="K84" s="279">
        <v>0</v>
      </c>
      <c r="L84" s="281">
        <v>17</v>
      </c>
    </row>
    <row r="85" spans="1:12" ht="20.25" customHeight="1" x14ac:dyDescent="0.35">
      <c r="A85" s="240" t="s">
        <v>287</v>
      </c>
      <c r="B85" s="241" t="s">
        <v>294</v>
      </c>
      <c r="C85" s="241" t="s">
        <v>154</v>
      </c>
      <c r="D85" s="278">
        <v>24</v>
      </c>
      <c r="E85" s="279">
        <v>17</v>
      </c>
      <c r="F85" s="279">
        <v>0</v>
      </c>
      <c r="G85" s="280">
        <v>17</v>
      </c>
      <c r="H85" s="278">
        <v>1</v>
      </c>
      <c r="I85" s="279">
        <v>17</v>
      </c>
      <c r="J85" s="279">
        <v>0</v>
      </c>
      <c r="K85" s="279">
        <v>0</v>
      </c>
      <c r="L85" s="281">
        <v>18</v>
      </c>
    </row>
    <row r="86" spans="1:12" ht="20.25" customHeight="1" x14ac:dyDescent="0.35">
      <c r="A86" s="240" t="s">
        <v>287</v>
      </c>
      <c r="B86" s="241" t="s">
        <v>295</v>
      </c>
      <c r="C86" s="241" t="s">
        <v>154</v>
      </c>
      <c r="D86" s="278">
        <v>12</v>
      </c>
      <c r="E86" s="279">
        <v>0</v>
      </c>
      <c r="F86" s="279">
        <v>0</v>
      </c>
      <c r="G86" s="280">
        <v>0</v>
      </c>
      <c r="H86" s="278">
        <v>0</v>
      </c>
      <c r="I86" s="279">
        <v>0</v>
      </c>
      <c r="J86" s="279">
        <v>0</v>
      </c>
      <c r="K86" s="279">
        <v>0</v>
      </c>
      <c r="L86" s="281">
        <v>0</v>
      </c>
    </row>
    <row r="87" spans="1:12" ht="20.25" customHeight="1" x14ac:dyDescent="0.35">
      <c r="A87" s="240" t="s">
        <v>287</v>
      </c>
      <c r="B87" s="241" t="s">
        <v>296</v>
      </c>
      <c r="C87" s="241" t="s">
        <v>154</v>
      </c>
      <c r="D87" s="278">
        <v>20</v>
      </c>
      <c r="E87" s="279">
        <v>15</v>
      </c>
      <c r="F87" s="279">
        <v>0</v>
      </c>
      <c r="G87" s="280">
        <v>15</v>
      </c>
      <c r="H87" s="278">
        <v>1</v>
      </c>
      <c r="I87" s="279">
        <v>0</v>
      </c>
      <c r="J87" s="279">
        <v>11</v>
      </c>
      <c r="K87" s="279">
        <v>0</v>
      </c>
      <c r="L87" s="281">
        <v>12</v>
      </c>
    </row>
    <row r="88" spans="1:12" ht="20.25" customHeight="1" x14ac:dyDescent="0.35">
      <c r="A88" s="240" t="s">
        <v>287</v>
      </c>
      <c r="B88" s="241" t="s">
        <v>297</v>
      </c>
      <c r="C88" s="241" t="s">
        <v>154</v>
      </c>
      <c r="D88" s="278">
        <v>12</v>
      </c>
      <c r="E88" s="279">
        <v>9</v>
      </c>
      <c r="F88" s="279">
        <v>0</v>
      </c>
      <c r="G88" s="280">
        <v>9</v>
      </c>
      <c r="H88" s="278">
        <v>6</v>
      </c>
      <c r="I88" s="279">
        <v>0</v>
      </c>
      <c r="J88" s="279">
        <v>0</v>
      </c>
      <c r="K88" s="279">
        <v>0</v>
      </c>
      <c r="L88" s="281">
        <v>6</v>
      </c>
    </row>
    <row r="89" spans="1:12" ht="20.25" customHeight="1" x14ac:dyDescent="0.35">
      <c r="A89" s="240" t="s">
        <v>287</v>
      </c>
      <c r="B89" s="241" t="s">
        <v>298</v>
      </c>
      <c r="C89" s="241" t="s">
        <v>154</v>
      </c>
      <c r="D89" s="278">
        <v>24</v>
      </c>
      <c r="E89" s="279">
        <v>9</v>
      </c>
      <c r="F89" s="279">
        <v>0</v>
      </c>
      <c r="G89" s="280">
        <v>9</v>
      </c>
      <c r="H89" s="278">
        <v>1</v>
      </c>
      <c r="I89" s="279">
        <v>0</v>
      </c>
      <c r="J89" s="279">
        <v>18</v>
      </c>
      <c r="K89" s="279">
        <v>0</v>
      </c>
      <c r="L89" s="281">
        <v>19</v>
      </c>
    </row>
    <row r="90" spans="1:12" ht="20.25" customHeight="1" x14ac:dyDescent="0.35">
      <c r="A90" s="240" t="s">
        <v>299</v>
      </c>
      <c r="B90" s="241" t="s">
        <v>300</v>
      </c>
      <c r="C90" s="241" t="s">
        <v>154</v>
      </c>
      <c r="D90" s="278">
        <v>36</v>
      </c>
      <c r="E90" s="279">
        <v>28</v>
      </c>
      <c r="F90" s="279">
        <v>0</v>
      </c>
      <c r="G90" s="280">
        <v>28</v>
      </c>
      <c r="H90" s="278">
        <v>22</v>
      </c>
      <c r="I90" s="279">
        <v>0</v>
      </c>
      <c r="J90" s="279">
        <v>0</v>
      </c>
      <c r="K90" s="279">
        <v>0</v>
      </c>
      <c r="L90" s="281">
        <v>22</v>
      </c>
    </row>
    <row r="91" spans="1:12" ht="20.25" customHeight="1" x14ac:dyDescent="0.35">
      <c r="A91" s="240" t="s">
        <v>299</v>
      </c>
      <c r="B91" s="241" t="s">
        <v>301</v>
      </c>
      <c r="C91" s="241" t="s">
        <v>154</v>
      </c>
      <c r="D91" s="278">
        <v>24</v>
      </c>
      <c r="E91" s="279">
        <v>29</v>
      </c>
      <c r="F91" s="279">
        <v>0</v>
      </c>
      <c r="G91" s="280">
        <v>29</v>
      </c>
      <c r="H91" s="278">
        <v>19</v>
      </c>
      <c r="I91" s="279">
        <v>0</v>
      </c>
      <c r="J91" s="279">
        <v>0</v>
      </c>
      <c r="K91" s="279">
        <v>0</v>
      </c>
      <c r="L91" s="281">
        <v>19</v>
      </c>
    </row>
    <row r="92" spans="1:12" ht="20.25" customHeight="1" x14ac:dyDescent="0.35">
      <c r="A92" s="240" t="s">
        <v>299</v>
      </c>
      <c r="B92" s="241" t="s">
        <v>302</v>
      </c>
      <c r="C92" s="241" t="s">
        <v>154</v>
      </c>
      <c r="D92" s="278">
        <v>24</v>
      </c>
      <c r="E92" s="279">
        <v>23</v>
      </c>
      <c r="F92" s="279">
        <v>0</v>
      </c>
      <c r="G92" s="280">
        <v>23</v>
      </c>
      <c r="H92" s="278">
        <v>18</v>
      </c>
      <c r="I92" s="279">
        <v>0</v>
      </c>
      <c r="J92" s="279">
        <v>0</v>
      </c>
      <c r="K92" s="279">
        <v>0</v>
      </c>
      <c r="L92" s="281">
        <v>18</v>
      </c>
    </row>
    <row r="93" spans="1:12" ht="20.25" customHeight="1" x14ac:dyDescent="0.35">
      <c r="A93" s="240" t="s">
        <v>299</v>
      </c>
      <c r="B93" s="241" t="s">
        <v>303</v>
      </c>
      <c r="C93" s="241" t="s">
        <v>154</v>
      </c>
      <c r="D93" s="278">
        <v>24</v>
      </c>
      <c r="E93" s="279">
        <v>23</v>
      </c>
      <c r="F93" s="279">
        <v>0</v>
      </c>
      <c r="G93" s="280">
        <v>23</v>
      </c>
      <c r="H93" s="278">
        <v>16</v>
      </c>
      <c r="I93" s="279">
        <v>0</v>
      </c>
      <c r="J93" s="279">
        <v>0</v>
      </c>
      <c r="K93" s="279">
        <v>0</v>
      </c>
      <c r="L93" s="281">
        <v>16</v>
      </c>
    </row>
    <row r="94" spans="1:12" ht="20.25" customHeight="1" x14ac:dyDescent="0.35">
      <c r="A94" s="240" t="s">
        <v>299</v>
      </c>
      <c r="B94" s="241" t="s">
        <v>304</v>
      </c>
      <c r="C94" s="241" t="s">
        <v>154</v>
      </c>
      <c r="D94" s="278">
        <v>24</v>
      </c>
      <c r="E94" s="279">
        <v>24</v>
      </c>
      <c r="F94" s="279">
        <v>0</v>
      </c>
      <c r="G94" s="280">
        <v>24</v>
      </c>
      <c r="H94" s="278">
        <v>15</v>
      </c>
      <c r="I94" s="279">
        <v>0</v>
      </c>
      <c r="J94" s="279">
        <v>0</v>
      </c>
      <c r="K94" s="279">
        <v>0</v>
      </c>
      <c r="L94" s="281">
        <v>15</v>
      </c>
    </row>
    <row r="95" spans="1:12" ht="20.25" customHeight="1" x14ac:dyDescent="0.35">
      <c r="A95" s="240" t="s">
        <v>299</v>
      </c>
      <c r="B95" s="241" t="s">
        <v>305</v>
      </c>
      <c r="C95" s="241" t="s">
        <v>154</v>
      </c>
      <c r="D95" s="278">
        <v>48</v>
      </c>
      <c r="E95" s="279">
        <v>20</v>
      </c>
      <c r="F95" s="279">
        <v>16</v>
      </c>
      <c r="G95" s="280">
        <v>36</v>
      </c>
      <c r="H95" s="278">
        <v>19</v>
      </c>
      <c r="I95" s="279">
        <v>16</v>
      </c>
      <c r="J95" s="279">
        <v>0</v>
      </c>
      <c r="K95" s="279">
        <v>0</v>
      </c>
      <c r="L95" s="281">
        <v>35</v>
      </c>
    </row>
    <row r="96" spans="1:12" ht="20.25" customHeight="1" x14ac:dyDescent="0.35">
      <c r="A96" s="240" t="s">
        <v>299</v>
      </c>
      <c r="B96" s="241" t="s">
        <v>306</v>
      </c>
      <c r="C96" s="241" t="s">
        <v>154</v>
      </c>
      <c r="D96" s="278">
        <v>24</v>
      </c>
      <c r="E96" s="279">
        <v>16</v>
      </c>
      <c r="F96" s="279">
        <v>0</v>
      </c>
      <c r="G96" s="280">
        <v>16</v>
      </c>
      <c r="H96" s="278">
        <v>6</v>
      </c>
      <c r="I96" s="279">
        <v>0</v>
      </c>
      <c r="J96" s="279">
        <v>0</v>
      </c>
      <c r="K96" s="279">
        <v>0</v>
      </c>
      <c r="L96" s="281">
        <v>6</v>
      </c>
    </row>
    <row r="97" spans="1:12" ht="20.25" customHeight="1" x14ac:dyDescent="0.35">
      <c r="A97" s="240" t="s">
        <v>299</v>
      </c>
      <c r="B97" s="241" t="s">
        <v>307</v>
      </c>
      <c r="C97" s="241" t="s">
        <v>154</v>
      </c>
      <c r="D97" s="278">
        <v>25</v>
      </c>
      <c r="E97" s="279">
        <v>25</v>
      </c>
      <c r="F97" s="279">
        <v>0</v>
      </c>
      <c r="G97" s="280">
        <v>25</v>
      </c>
      <c r="H97" s="278">
        <v>20</v>
      </c>
      <c r="I97" s="279">
        <v>0</v>
      </c>
      <c r="J97" s="279">
        <v>0</v>
      </c>
      <c r="K97" s="279">
        <v>0</v>
      </c>
      <c r="L97" s="281">
        <v>20</v>
      </c>
    </row>
    <row r="98" spans="1:12" ht="20.25" customHeight="1" x14ac:dyDescent="0.35">
      <c r="A98" s="240" t="s">
        <v>299</v>
      </c>
      <c r="B98" s="241" t="s">
        <v>308</v>
      </c>
      <c r="C98" s="241" t="s">
        <v>154</v>
      </c>
      <c r="D98" s="278">
        <v>48</v>
      </c>
      <c r="E98" s="279">
        <v>42</v>
      </c>
      <c r="F98" s="279">
        <v>0</v>
      </c>
      <c r="G98" s="280">
        <v>42</v>
      </c>
      <c r="H98" s="278">
        <v>27</v>
      </c>
      <c r="I98" s="279">
        <v>0</v>
      </c>
      <c r="J98" s="279">
        <v>2</v>
      </c>
      <c r="K98" s="279">
        <v>0</v>
      </c>
      <c r="L98" s="281">
        <v>29</v>
      </c>
    </row>
    <row r="99" spans="1:12" ht="20.25" customHeight="1" x14ac:dyDescent="0.35">
      <c r="A99" s="240" t="s">
        <v>309</v>
      </c>
      <c r="B99" s="241" t="s">
        <v>310</v>
      </c>
      <c r="C99" s="241" t="s">
        <v>154</v>
      </c>
      <c r="D99" s="278">
        <v>30</v>
      </c>
      <c r="E99" s="279">
        <v>20</v>
      </c>
      <c r="F99" s="279">
        <v>0</v>
      </c>
      <c r="G99" s="280">
        <v>20</v>
      </c>
      <c r="H99" s="278">
        <v>11</v>
      </c>
      <c r="I99" s="279">
        <v>0</v>
      </c>
      <c r="J99" s="279">
        <v>0</v>
      </c>
      <c r="K99" s="279">
        <v>0</v>
      </c>
      <c r="L99" s="281">
        <v>11</v>
      </c>
    </row>
    <row r="100" spans="1:12" ht="20.25" customHeight="1" x14ac:dyDescent="0.35">
      <c r="A100" s="240" t="s">
        <v>309</v>
      </c>
      <c r="B100" s="241" t="s">
        <v>311</v>
      </c>
      <c r="C100" s="241" t="s">
        <v>154</v>
      </c>
      <c r="D100" s="278">
        <v>24</v>
      </c>
      <c r="E100" s="279">
        <v>12</v>
      </c>
      <c r="F100" s="279">
        <v>0</v>
      </c>
      <c r="G100" s="280">
        <v>12</v>
      </c>
      <c r="H100" s="278">
        <v>1</v>
      </c>
      <c r="I100" s="279">
        <v>5</v>
      </c>
      <c r="J100" s="279">
        <v>0</v>
      </c>
      <c r="K100" s="279">
        <v>0</v>
      </c>
      <c r="L100" s="281">
        <v>6</v>
      </c>
    </row>
    <row r="101" spans="1:12" ht="20.25" customHeight="1" x14ac:dyDescent="0.35">
      <c r="A101" s="240" t="s">
        <v>312</v>
      </c>
      <c r="B101" s="241" t="s">
        <v>313</v>
      </c>
      <c r="C101" s="241" t="s">
        <v>154</v>
      </c>
      <c r="D101" s="278">
        <v>24</v>
      </c>
      <c r="E101" s="279">
        <v>12</v>
      </c>
      <c r="F101" s="279">
        <v>0</v>
      </c>
      <c r="G101" s="280">
        <v>12</v>
      </c>
      <c r="H101" s="278">
        <v>12</v>
      </c>
      <c r="I101" s="279">
        <v>0</v>
      </c>
      <c r="J101" s="279">
        <v>0</v>
      </c>
      <c r="K101" s="279">
        <v>0</v>
      </c>
      <c r="L101" s="281">
        <v>12</v>
      </c>
    </row>
    <row r="102" spans="1:12" ht="20.25" customHeight="1" x14ac:dyDescent="0.35">
      <c r="A102" s="240" t="s">
        <v>312</v>
      </c>
      <c r="B102" s="241" t="s">
        <v>314</v>
      </c>
      <c r="C102" s="241" t="s">
        <v>154</v>
      </c>
      <c r="D102" s="278">
        <v>12</v>
      </c>
      <c r="E102" s="279">
        <v>10</v>
      </c>
      <c r="F102" s="279">
        <v>0</v>
      </c>
      <c r="G102" s="280">
        <v>10</v>
      </c>
      <c r="H102" s="278">
        <v>5</v>
      </c>
      <c r="I102" s="279">
        <v>0</v>
      </c>
      <c r="J102" s="279">
        <v>0</v>
      </c>
      <c r="K102" s="279">
        <v>0</v>
      </c>
      <c r="L102" s="281">
        <v>5</v>
      </c>
    </row>
    <row r="103" spans="1:12" ht="20.25" customHeight="1" x14ac:dyDescent="0.35">
      <c r="A103" s="240" t="s">
        <v>315</v>
      </c>
      <c r="B103" s="241" t="s">
        <v>316</v>
      </c>
      <c r="C103" s="241" t="s">
        <v>154</v>
      </c>
      <c r="D103" s="278">
        <v>18</v>
      </c>
      <c r="E103" s="279">
        <v>0</v>
      </c>
      <c r="F103" s="279">
        <v>0</v>
      </c>
      <c r="G103" s="280">
        <v>0</v>
      </c>
      <c r="H103" s="278">
        <v>1</v>
      </c>
      <c r="I103" s="279">
        <v>0</v>
      </c>
      <c r="J103" s="279">
        <v>8</v>
      </c>
      <c r="K103" s="279">
        <v>0</v>
      </c>
      <c r="L103" s="281">
        <v>9</v>
      </c>
    </row>
    <row r="104" spans="1:12" ht="20.25" customHeight="1" x14ac:dyDescent="0.35">
      <c r="A104" s="240" t="s">
        <v>317</v>
      </c>
      <c r="B104" s="241" t="s">
        <v>318</v>
      </c>
      <c r="C104" s="241" t="s">
        <v>154</v>
      </c>
      <c r="D104" s="278">
        <v>24</v>
      </c>
      <c r="E104" s="279">
        <v>12</v>
      </c>
      <c r="F104" s="279">
        <v>0</v>
      </c>
      <c r="G104" s="280">
        <v>12</v>
      </c>
      <c r="H104" s="278">
        <v>16</v>
      </c>
      <c r="I104" s="279">
        <v>0</v>
      </c>
      <c r="J104" s="279">
        <v>5</v>
      </c>
      <c r="K104" s="279">
        <v>0</v>
      </c>
      <c r="L104" s="281">
        <v>21</v>
      </c>
    </row>
    <row r="105" spans="1:12" ht="20.25" customHeight="1" x14ac:dyDescent="0.35">
      <c r="A105" s="240" t="s">
        <v>319</v>
      </c>
      <c r="B105" s="241" t="s">
        <v>320</v>
      </c>
      <c r="C105" s="241" t="s">
        <v>154</v>
      </c>
      <c r="D105" s="278">
        <v>18</v>
      </c>
      <c r="E105" s="279">
        <v>14</v>
      </c>
      <c r="F105" s="279">
        <v>0</v>
      </c>
      <c r="G105" s="280">
        <v>14</v>
      </c>
      <c r="H105" s="278">
        <v>10</v>
      </c>
      <c r="I105" s="279">
        <v>0</v>
      </c>
      <c r="J105" s="279">
        <v>0</v>
      </c>
      <c r="K105" s="279">
        <v>0</v>
      </c>
      <c r="L105" s="281">
        <v>10</v>
      </c>
    </row>
    <row r="106" spans="1:12" ht="20.25" customHeight="1" x14ac:dyDescent="0.35">
      <c r="A106" s="240" t="s">
        <v>319</v>
      </c>
      <c r="B106" s="241" t="s">
        <v>321</v>
      </c>
      <c r="C106" s="241" t="s">
        <v>154</v>
      </c>
      <c r="D106" s="278">
        <v>12</v>
      </c>
      <c r="E106" s="279">
        <v>5</v>
      </c>
      <c r="F106" s="279">
        <v>0</v>
      </c>
      <c r="G106" s="280">
        <v>5</v>
      </c>
      <c r="H106" s="278">
        <v>4</v>
      </c>
      <c r="I106" s="279">
        <v>0</v>
      </c>
      <c r="J106" s="279">
        <v>0</v>
      </c>
      <c r="K106" s="279">
        <v>0</v>
      </c>
      <c r="L106" s="281">
        <v>4</v>
      </c>
    </row>
    <row r="107" spans="1:12" ht="20.25" customHeight="1" x14ac:dyDescent="0.35">
      <c r="A107" s="240" t="s">
        <v>319</v>
      </c>
      <c r="B107" s="241" t="s">
        <v>322</v>
      </c>
      <c r="C107" s="241" t="s">
        <v>154</v>
      </c>
      <c r="D107" s="278">
        <v>20</v>
      </c>
      <c r="E107" s="279">
        <v>9</v>
      </c>
      <c r="F107" s="279">
        <v>0</v>
      </c>
      <c r="G107" s="280">
        <v>9</v>
      </c>
      <c r="H107" s="278">
        <v>4</v>
      </c>
      <c r="I107" s="279">
        <v>0</v>
      </c>
      <c r="J107" s="279">
        <v>5</v>
      </c>
      <c r="K107" s="279">
        <v>0</v>
      </c>
      <c r="L107" s="281">
        <v>9</v>
      </c>
    </row>
    <row r="108" spans="1:12" ht="20.25" customHeight="1" x14ac:dyDescent="0.35">
      <c r="A108" s="240" t="s">
        <v>319</v>
      </c>
      <c r="B108" s="241" t="s">
        <v>323</v>
      </c>
      <c r="C108" s="241" t="s">
        <v>154</v>
      </c>
      <c r="D108" s="278">
        <v>15</v>
      </c>
      <c r="E108" s="279">
        <v>8</v>
      </c>
      <c r="F108" s="279">
        <v>0</v>
      </c>
      <c r="G108" s="280">
        <v>8</v>
      </c>
      <c r="H108" s="278">
        <v>9</v>
      </c>
      <c r="I108" s="279">
        <v>0</v>
      </c>
      <c r="J108" s="279">
        <v>0</v>
      </c>
      <c r="K108" s="279">
        <v>0</v>
      </c>
      <c r="L108" s="281">
        <v>9</v>
      </c>
    </row>
    <row r="109" spans="1:12" ht="20.25" customHeight="1" x14ac:dyDescent="0.35">
      <c r="A109" s="240" t="s">
        <v>319</v>
      </c>
      <c r="B109" s="241" t="s">
        <v>324</v>
      </c>
      <c r="C109" s="241" t="s">
        <v>154</v>
      </c>
      <c r="D109" s="278">
        <v>48</v>
      </c>
      <c r="E109" s="279">
        <v>9</v>
      </c>
      <c r="F109" s="279">
        <v>0</v>
      </c>
      <c r="G109" s="280">
        <v>9</v>
      </c>
      <c r="H109" s="278">
        <v>10</v>
      </c>
      <c r="I109" s="279">
        <v>0</v>
      </c>
      <c r="J109" s="279">
        <v>0</v>
      </c>
      <c r="K109" s="279">
        <v>0</v>
      </c>
      <c r="L109" s="281">
        <v>10</v>
      </c>
    </row>
    <row r="110" spans="1:12" ht="20.25" customHeight="1" x14ac:dyDescent="0.35">
      <c r="A110" s="240" t="s">
        <v>319</v>
      </c>
      <c r="B110" s="241" t="s">
        <v>325</v>
      </c>
      <c r="C110" s="241" t="s">
        <v>154</v>
      </c>
      <c r="D110" s="278">
        <v>32</v>
      </c>
      <c r="E110" s="279">
        <v>8</v>
      </c>
      <c r="F110" s="279">
        <v>0</v>
      </c>
      <c r="G110" s="280">
        <v>8</v>
      </c>
      <c r="H110" s="278">
        <v>8</v>
      </c>
      <c r="I110" s="279">
        <v>0</v>
      </c>
      <c r="J110" s="279">
        <v>0</v>
      </c>
      <c r="K110" s="279">
        <v>0</v>
      </c>
      <c r="L110" s="281">
        <v>8</v>
      </c>
    </row>
    <row r="111" spans="1:12" ht="20.25" customHeight="1" x14ac:dyDescent="0.35">
      <c r="A111" s="240" t="s">
        <v>319</v>
      </c>
      <c r="B111" s="241" t="s">
        <v>326</v>
      </c>
      <c r="C111" s="241" t="s">
        <v>154</v>
      </c>
      <c r="D111" s="278">
        <v>26</v>
      </c>
      <c r="E111" s="279">
        <v>7</v>
      </c>
      <c r="F111" s="279">
        <v>0</v>
      </c>
      <c r="G111" s="280">
        <v>7</v>
      </c>
      <c r="H111" s="278">
        <v>16</v>
      </c>
      <c r="I111" s="279">
        <v>0</v>
      </c>
      <c r="J111" s="279">
        <v>0</v>
      </c>
      <c r="K111" s="279">
        <v>0</v>
      </c>
      <c r="L111" s="281">
        <v>16</v>
      </c>
    </row>
    <row r="112" spans="1:12" ht="20.25" customHeight="1" x14ac:dyDescent="0.35">
      <c r="A112" s="240" t="s">
        <v>319</v>
      </c>
      <c r="B112" s="241" t="s">
        <v>327</v>
      </c>
      <c r="C112" s="241" t="s">
        <v>154</v>
      </c>
      <c r="D112" s="278">
        <v>24</v>
      </c>
      <c r="E112" s="279">
        <v>6</v>
      </c>
      <c r="F112" s="279">
        <v>0</v>
      </c>
      <c r="G112" s="280">
        <v>6</v>
      </c>
      <c r="H112" s="278">
        <v>0</v>
      </c>
      <c r="I112" s="279">
        <v>0</v>
      </c>
      <c r="J112" s="279">
        <v>0</v>
      </c>
      <c r="K112" s="279">
        <v>0</v>
      </c>
      <c r="L112" s="281">
        <v>0</v>
      </c>
    </row>
    <row r="113" spans="1:12" ht="20.25" customHeight="1" x14ac:dyDescent="0.35">
      <c r="A113" s="240" t="s">
        <v>328</v>
      </c>
      <c r="B113" s="241" t="s">
        <v>329</v>
      </c>
      <c r="C113" s="241" t="s">
        <v>154</v>
      </c>
      <c r="D113" s="278">
        <v>20</v>
      </c>
      <c r="E113" s="279">
        <v>18</v>
      </c>
      <c r="F113" s="279">
        <v>4</v>
      </c>
      <c r="G113" s="280">
        <v>22</v>
      </c>
      <c r="H113" s="278">
        <v>14</v>
      </c>
      <c r="I113" s="279">
        <v>0</v>
      </c>
      <c r="J113" s="279">
        <v>0</v>
      </c>
      <c r="K113" s="279">
        <v>0</v>
      </c>
      <c r="L113" s="281">
        <v>14</v>
      </c>
    </row>
    <row r="114" spans="1:12" ht="20.25" customHeight="1" x14ac:dyDescent="0.35">
      <c r="A114" s="240" t="s">
        <v>328</v>
      </c>
      <c r="B114" s="241" t="s">
        <v>330</v>
      </c>
      <c r="C114" s="241" t="s">
        <v>154</v>
      </c>
      <c r="D114" s="278">
        <v>24</v>
      </c>
      <c r="E114" s="279">
        <v>34</v>
      </c>
      <c r="F114" s="279">
        <v>0</v>
      </c>
      <c r="G114" s="280">
        <v>34</v>
      </c>
      <c r="H114" s="278">
        <v>10</v>
      </c>
      <c r="I114" s="279">
        <v>0</v>
      </c>
      <c r="J114" s="279">
        <v>13</v>
      </c>
      <c r="K114" s="279">
        <v>0</v>
      </c>
      <c r="L114" s="281">
        <v>23</v>
      </c>
    </row>
    <row r="115" spans="1:12" ht="20.25" customHeight="1" x14ac:dyDescent="0.35">
      <c r="A115" s="240" t="s">
        <v>328</v>
      </c>
      <c r="B115" s="241" t="s">
        <v>331</v>
      </c>
      <c r="C115" s="241" t="s">
        <v>154</v>
      </c>
      <c r="D115" s="278">
        <v>50</v>
      </c>
      <c r="E115" s="279">
        <v>0</v>
      </c>
      <c r="F115" s="279">
        <v>5</v>
      </c>
      <c r="G115" s="280">
        <v>5</v>
      </c>
      <c r="H115" s="278">
        <v>1</v>
      </c>
      <c r="I115" s="279">
        <v>4</v>
      </c>
      <c r="J115" s="279">
        <v>0</v>
      </c>
      <c r="K115" s="279">
        <v>0</v>
      </c>
      <c r="L115" s="281">
        <v>5</v>
      </c>
    </row>
    <row r="116" spans="1:12" ht="20.25" customHeight="1" x14ac:dyDescent="0.35">
      <c r="A116" s="240" t="s">
        <v>328</v>
      </c>
      <c r="B116" s="241" t="s">
        <v>332</v>
      </c>
      <c r="C116" s="241" t="s">
        <v>154</v>
      </c>
      <c r="D116" s="278">
        <v>30</v>
      </c>
      <c r="E116" s="279">
        <v>15</v>
      </c>
      <c r="F116" s="279">
        <v>0</v>
      </c>
      <c r="G116" s="280">
        <v>15</v>
      </c>
      <c r="H116" s="278">
        <v>1</v>
      </c>
      <c r="I116" s="279">
        <v>5</v>
      </c>
      <c r="J116" s="279">
        <v>1</v>
      </c>
      <c r="K116" s="279">
        <v>2</v>
      </c>
      <c r="L116" s="281">
        <v>9</v>
      </c>
    </row>
    <row r="117" spans="1:12" ht="20.25" customHeight="1" x14ac:dyDescent="0.35">
      <c r="A117" s="240" t="s">
        <v>328</v>
      </c>
      <c r="B117" s="241" t="s">
        <v>333</v>
      </c>
      <c r="C117" s="241" t="s">
        <v>154</v>
      </c>
      <c r="D117" s="278">
        <v>24</v>
      </c>
      <c r="E117" s="279">
        <v>14</v>
      </c>
      <c r="F117" s="279">
        <v>0</v>
      </c>
      <c r="G117" s="280">
        <v>14</v>
      </c>
      <c r="H117" s="278">
        <v>6</v>
      </c>
      <c r="I117" s="279">
        <v>4</v>
      </c>
      <c r="J117" s="279">
        <v>7</v>
      </c>
      <c r="K117" s="279">
        <v>0</v>
      </c>
      <c r="L117" s="281">
        <v>17</v>
      </c>
    </row>
    <row r="118" spans="1:12" ht="20.25" customHeight="1" x14ac:dyDescent="0.35">
      <c r="A118" s="240" t="s">
        <v>328</v>
      </c>
      <c r="B118" s="241" t="s">
        <v>334</v>
      </c>
      <c r="C118" s="241" t="s">
        <v>154</v>
      </c>
      <c r="D118" s="278">
        <v>42</v>
      </c>
      <c r="E118" s="279">
        <v>22</v>
      </c>
      <c r="F118" s="279">
        <v>1</v>
      </c>
      <c r="G118" s="280">
        <v>23</v>
      </c>
      <c r="H118" s="278">
        <v>15</v>
      </c>
      <c r="I118" s="279">
        <v>0</v>
      </c>
      <c r="J118" s="279">
        <v>2</v>
      </c>
      <c r="K118" s="279">
        <v>0</v>
      </c>
      <c r="L118" s="281">
        <v>17</v>
      </c>
    </row>
    <row r="119" spans="1:12" ht="20.25" customHeight="1" x14ac:dyDescent="0.35">
      <c r="A119" s="240" t="s">
        <v>328</v>
      </c>
      <c r="B119" s="241" t="s">
        <v>335</v>
      </c>
      <c r="C119" s="241" t="s">
        <v>154</v>
      </c>
      <c r="D119" s="278">
        <v>24</v>
      </c>
      <c r="E119" s="279">
        <v>13</v>
      </c>
      <c r="F119" s="279">
        <v>0</v>
      </c>
      <c r="G119" s="280">
        <v>13</v>
      </c>
      <c r="H119" s="278">
        <v>6</v>
      </c>
      <c r="I119" s="279">
        <v>0</v>
      </c>
      <c r="J119" s="279">
        <v>0</v>
      </c>
      <c r="K119" s="279">
        <v>0</v>
      </c>
      <c r="L119" s="281">
        <v>6</v>
      </c>
    </row>
    <row r="120" spans="1:12" ht="20.25" customHeight="1" x14ac:dyDescent="0.35">
      <c r="A120" s="240" t="s">
        <v>336</v>
      </c>
      <c r="B120" s="241" t="s">
        <v>337</v>
      </c>
      <c r="C120" s="241" t="s">
        <v>154</v>
      </c>
      <c r="D120" s="278">
        <v>24</v>
      </c>
      <c r="E120" s="279">
        <v>24</v>
      </c>
      <c r="F120" s="279">
        <v>0</v>
      </c>
      <c r="G120" s="280">
        <v>24</v>
      </c>
      <c r="H120" s="278">
        <v>6</v>
      </c>
      <c r="I120" s="279">
        <v>0</v>
      </c>
      <c r="J120" s="279">
        <v>8</v>
      </c>
      <c r="K120" s="279">
        <v>0</v>
      </c>
      <c r="L120" s="281">
        <v>14</v>
      </c>
    </row>
    <row r="121" spans="1:12" ht="20.25" customHeight="1" x14ac:dyDescent="0.35">
      <c r="A121" s="240" t="s">
        <v>336</v>
      </c>
      <c r="B121" s="241" t="s">
        <v>338</v>
      </c>
      <c r="C121" s="241" t="s">
        <v>154</v>
      </c>
      <c r="D121" s="278">
        <v>72</v>
      </c>
      <c r="E121" s="279">
        <v>65</v>
      </c>
      <c r="F121" s="279">
        <v>37</v>
      </c>
      <c r="G121" s="280">
        <v>102</v>
      </c>
      <c r="H121" s="278">
        <v>49</v>
      </c>
      <c r="I121" s="279">
        <v>0</v>
      </c>
      <c r="J121" s="279">
        <v>11</v>
      </c>
      <c r="K121" s="279">
        <v>0</v>
      </c>
      <c r="L121" s="281">
        <v>60</v>
      </c>
    </row>
    <row r="122" spans="1:12" ht="20.25" customHeight="1" x14ac:dyDescent="0.35">
      <c r="A122" s="240" t="s">
        <v>336</v>
      </c>
      <c r="B122" s="241" t="s">
        <v>339</v>
      </c>
      <c r="C122" s="241" t="s">
        <v>154</v>
      </c>
      <c r="D122" s="278">
        <v>45</v>
      </c>
      <c r="E122" s="279">
        <v>43</v>
      </c>
      <c r="F122" s="279">
        <v>0</v>
      </c>
      <c r="G122" s="280">
        <v>43</v>
      </c>
      <c r="H122" s="278">
        <v>31</v>
      </c>
      <c r="I122" s="279">
        <v>0</v>
      </c>
      <c r="J122" s="279">
        <v>0</v>
      </c>
      <c r="K122" s="279">
        <v>0</v>
      </c>
      <c r="L122" s="281">
        <v>31</v>
      </c>
    </row>
    <row r="123" spans="1:12" ht="20.25" customHeight="1" x14ac:dyDescent="0.35">
      <c r="A123" s="240" t="s">
        <v>336</v>
      </c>
      <c r="B123" s="241" t="s">
        <v>340</v>
      </c>
      <c r="C123" s="241" t="s">
        <v>154</v>
      </c>
      <c r="D123" s="278">
        <v>48</v>
      </c>
      <c r="E123" s="279">
        <v>49</v>
      </c>
      <c r="F123" s="279">
        <v>0</v>
      </c>
      <c r="G123" s="280">
        <v>49</v>
      </c>
      <c r="H123" s="278">
        <v>22</v>
      </c>
      <c r="I123" s="279">
        <v>0</v>
      </c>
      <c r="J123" s="279">
        <v>0</v>
      </c>
      <c r="K123" s="279">
        <v>18</v>
      </c>
      <c r="L123" s="281">
        <v>40</v>
      </c>
    </row>
    <row r="124" spans="1:12" ht="20.25" customHeight="1" x14ac:dyDescent="0.35">
      <c r="A124" s="240" t="s">
        <v>336</v>
      </c>
      <c r="B124" s="241" t="s">
        <v>341</v>
      </c>
      <c r="C124" s="241" t="s">
        <v>155</v>
      </c>
      <c r="D124" s="278">
        <v>144</v>
      </c>
      <c r="E124" s="279">
        <v>85</v>
      </c>
      <c r="F124" s="279">
        <v>37</v>
      </c>
      <c r="G124" s="280">
        <v>122</v>
      </c>
      <c r="H124" s="278">
        <v>43</v>
      </c>
      <c r="I124" s="279">
        <v>4</v>
      </c>
      <c r="J124" s="279">
        <v>15</v>
      </c>
      <c r="K124" s="279">
        <v>0</v>
      </c>
      <c r="L124" s="281">
        <v>62</v>
      </c>
    </row>
    <row r="125" spans="1:12" ht="20.25" customHeight="1" x14ac:dyDescent="0.35">
      <c r="A125" s="240" t="s">
        <v>336</v>
      </c>
      <c r="B125" s="241" t="s">
        <v>342</v>
      </c>
      <c r="C125" s="241" t="s">
        <v>154</v>
      </c>
      <c r="D125" s="278">
        <v>20</v>
      </c>
      <c r="E125" s="279">
        <v>17</v>
      </c>
      <c r="F125" s="279">
        <v>0</v>
      </c>
      <c r="G125" s="280">
        <v>17</v>
      </c>
      <c r="H125" s="278">
        <v>16</v>
      </c>
      <c r="I125" s="279">
        <v>0</v>
      </c>
      <c r="J125" s="279">
        <v>0</v>
      </c>
      <c r="K125" s="279">
        <v>0</v>
      </c>
      <c r="L125" s="281">
        <v>16</v>
      </c>
    </row>
    <row r="126" spans="1:12" ht="20.25" customHeight="1" x14ac:dyDescent="0.35">
      <c r="A126" s="240" t="s">
        <v>336</v>
      </c>
      <c r="B126" s="241" t="s">
        <v>343</v>
      </c>
      <c r="C126" s="241" t="s">
        <v>154</v>
      </c>
      <c r="D126" s="278">
        <v>36</v>
      </c>
      <c r="E126" s="279">
        <v>20</v>
      </c>
      <c r="F126" s="279">
        <v>0</v>
      </c>
      <c r="G126" s="280">
        <v>20</v>
      </c>
      <c r="H126" s="278">
        <v>12</v>
      </c>
      <c r="I126" s="279">
        <v>2</v>
      </c>
      <c r="J126" s="279">
        <v>0</v>
      </c>
      <c r="K126" s="279">
        <v>0</v>
      </c>
      <c r="L126" s="281">
        <v>14</v>
      </c>
    </row>
    <row r="127" spans="1:12" ht="20.25" customHeight="1" x14ac:dyDescent="0.35">
      <c r="A127" s="240" t="s">
        <v>336</v>
      </c>
      <c r="B127" s="241" t="s">
        <v>344</v>
      </c>
      <c r="C127" s="241" t="s">
        <v>154</v>
      </c>
      <c r="D127" s="278">
        <v>30</v>
      </c>
      <c r="E127" s="279">
        <v>28</v>
      </c>
      <c r="F127" s="279">
        <v>0</v>
      </c>
      <c r="G127" s="280">
        <v>28</v>
      </c>
      <c r="H127" s="278">
        <v>7</v>
      </c>
      <c r="I127" s="279">
        <v>15</v>
      </c>
      <c r="J127" s="279">
        <v>0</v>
      </c>
      <c r="K127" s="279">
        <v>0</v>
      </c>
      <c r="L127" s="281">
        <v>22</v>
      </c>
    </row>
    <row r="128" spans="1:12" ht="20.25" customHeight="1" x14ac:dyDescent="0.35">
      <c r="A128" s="240" t="s">
        <v>336</v>
      </c>
      <c r="B128" s="241" t="s">
        <v>345</v>
      </c>
      <c r="C128" s="241" t="s">
        <v>154</v>
      </c>
      <c r="D128" s="278">
        <v>36</v>
      </c>
      <c r="E128" s="279">
        <v>22</v>
      </c>
      <c r="F128" s="279">
        <v>0</v>
      </c>
      <c r="G128" s="280">
        <v>22</v>
      </c>
      <c r="H128" s="278">
        <v>9</v>
      </c>
      <c r="I128" s="279">
        <v>5</v>
      </c>
      <c r="J128" s="279">
        <v>0</v>
      </c>
      <c r="K128" s="279">
        <v>1</v>
      </c>
      <c r="L128" s="281">
        <v>15</v>
      </c>
    </row>
    <row r="129" spans="1:12" ht="20.25" customHeight="1" x14ac:dyDescent="0.35">
      <c r="A129" s="240" t="s">
        <v>336</v>
      </c>
      <c r="B129" s="241" t="s">
        <v>346</v>
      </c>
      <c r="C129" s="241" t="s">
        <v>154</v>
      </c>
      <c r="D129" s="278">
        <v>24</v>
      </c>
      <c r="E129" s="279">
        <v>14</v>
      </c>
      <c r="F129" s="279">
        <v>0</v>
      </c>
      <c r="G129" s="280">
        <v>14</v>
      </c>
      <c r="H129" s="278">
        <v>4</v>
      </c>
      <c r="I129" s="279">
        <v>1</v>
      </c>
      <c r="J129" s="279">
        <v>0</v>
      </c>
      <c r="K129" s="279">
        <v>0</v>
      </c>
      <c r="L129" s="281">
        <v>5</v>
      </c>
    </row>
    <row r="130" spans="1:12" ht="20.25" customHeight="1" x14ac:dyDescent="0.35">
      <c r="A130" s="240" t="s">
        <v>336</v>
      </c>
      <c r="B130" s="241" t="s">
        <v>347</v>
      </c>
      <c r="C130" s="241" t="s">
        <v>154</v>
      </c>
      <c r="D130" s="278">
        <v>24</v>
      </c>
      <c r="E130" s="279">
        <v>24</v>
      </c>
      <c r="F130" s="279">
        <v>11</v>
      </c>
      <c r="G130" s="280">
        <v>35</v>
      </c>
      <c r="H130" s="278">
        <v>7</v>
      </c>
      <c r="I130" s="279">
        <v>15</v>
      </c>
      <c r="J130" s="279">
        <v>0</v>
      </c>
      <c r="K130" s="279">
        <v>0</v>
      </c>
      <c r="L130" s="281">
        <v>22</v>
      </c>
    </row>
    <row r="131" spans="1:12" ht="20.25" customHeight="1" x14ac:dyDescent="0.35">
      <c r="A131" s="240" t="s">
        <v>336</v>
      </c>
      <c r="B131" s="241" t="s">
        <v>348</v>
      </c>
      <c r="C131" s="241" t="s">
        <v>154</v>
      </c>
      <c r="D131" s="278">
        <v>24</v>
      </c>
      <c r="E131" s="279">
        <v>24</v>
      </c>
      <c r="F131" s="279">
        <v>22</v>
      </c>
      <c r="G131" s="280">
        <v>46</v>
      </c>
      <c r="H131" s="278">
        <v>2</v>
      </c>
      <c r="I131" s="279">
        <v>17</v>
      </c>
      <c r="J131" s="279">
        <v>0</v>
      </c>
      <c r="K131" s="279">
        <v>0</v>
      </c>
      <c r="L131" s="281">
        <v>19</v>
      </c>
    </row>
    <row r="132" spans="1:12" ht="20.25" customHeight="1" x14ac:dyDescent="0.35">
      <c r="A132" s="240" t="s">
        <v>336</v>
      </c>
      <c r="B132" s="241" t="s">
        <v>349</v>
      </c>
      <c r="C132" s="241" t="s">
        <v>154</v>
      </c>
      <c r="D132" s="278">
        <v>30</v>
      </c>
      <c r="E132" s="279">
        <v>29</v>
      </c>
      <c r="F132" s="279">
        <v>19</v>
      </c>
      <c r="G132" s="280">
        <v>48</v>
      </c>
      <c r="H132" s="278">
        <v>2</v>
      </c>
      <c r="I132" s="279">
        <v>20</v>
      </c>
      <c r="J132" s="279">
        <v>0</v>
      </c>
      <c r="K132" s="279">
        <v>0</v>
      </c>
      <c r="L132" s="281">
        <v>22</v>
      </c>
    </row>
    <row r="133" spans="1:12" ht="20.25" customHeight="1" x14ac:dyDescent="0.35">
      <c r="A133" s="240" t="s">
        <v>350</v>
      </c>
      <c r="B133" s="241" t="s">
        <v>351</v>
      </c>
      <c r="C133" s="241" t="s">
        <v>154</v>
      </c>
      <c r="D133" s="278">
        <v>30</v>
      </c>
      <c r="E133" s="279">
        <v>16</v>
      </c>
      <c r="F133" s="279">
        <v>0</v>
      </c>
      <c r="G133" s="280">
        <v>16</v>
      </c>
      <c r="H133" s="278">
        <v>0</v>
      </c>
      <c r="I133" s="279">
        <v>3</v>
      </c>
      <c r="J133" s="279">
        <v>7</v>
      </c>
      <c r="K133" s="279">
        <v>0</v>
      </c>
      <c r="L133" s="281">
        <v>10</v>
      </c>
    </row>
    <row r="134" spans="1:12" ht="20.25" customHeight="1" x14ac:dyDescent="0.35">
      <c r="A134" s="240" t="s">
        <v>350</v>
      </c>
      <c r="B134" s="241" t="s">
        <v>352</v>
      </c>
      <c r="C134" s="241" t="s">
        <v>154</v>
      </c>
      <c r="D134" s="278">
        <v>12</v>
      </c>
      <c r="E134" s="279">
        <v>12</v>
      </c>
      <c r="F134" s="279">
        <v>0</v>
      </c>
      <c r="G134" s="280">
        <v>12</v>
      </c>
      <c r="H134" s="278">
        <v>9</v>
      </c>
      <c r="I134" s="279">
        <v>0</v>
      </c>
      <c r="J134" s="279">
        <v>0</v>
      </c>
      <c r="K134" s="279">
        <v>0</v>
      </c>
      <c r="L134" s="281">
        <v>9</v>
      </c>
    </row>
    <row r="135" spans="1:12" ht="20.25" customHeight="1" x14ac:dyDescent="0.35">
      <c r="A135" s="240" t="s">
        <v>350</v>
      </c>
      <c r="B135" s="241" t="s">
        <v>353</v>
      </c>
      <c r="C135" s="241" t="s">
        <v>154</v>
      </c>
      <c r="D135" s="278">
        <v>16</v>
      </c>
      <c r="E135" s="279">
        <v>15</v>
      </c>
      <c r="F135" s="279">
        <v>0</v>
      </c>
      <c r="G135" s="280">
        <v>15</v>
      </c>
      <c r="H135" s="278">
        <v>2</v>
      </c>
      <c r="I135" s="279">
        <v>10</v>
      </c>
      <c r="J135" s="279">
        <v>0</v>
      </c>
      <c r="K135" s="279">
        <v>0</v>
      </c>
      <c r="L135" s="281">
        <v>12</v>
      </c>
    </row>
    <row r="136" spans="1:12" ht="20.25" customHeight="1" x14ac:dyDescent="0.35">
      <c r="A136" s="240" t="s">
        <v>354</v>
      </c>
      <c r="B136" s="241" t="s">
        <v>355</v>
      </c>
      <c r="C136" s="241" t="s">
        <v>154</v>
      </c>
      <c r="D136" s="278">
        <v>18</v>
      </c>
      <c r="E136" s="279">
        <v>10</v>
      </c>
      <c r="F136" s="279">
        <v>0</v>
      </c>
      <c r="G136" s="280">
        <v>10</v>
      </c>
      <c r="H136" s="278">
        <v>11</v>
      </c>
      <c r="I136" s="279">
        <v>0</v>
      </c>
      <c r="J136" s="279">
        <v>3</v>
      </c>
      <c r="K136" s="279">
        <v>0</v>
      </c>
      <c r="L136" s="281">
        <v>14</v>
      </c>
    </row>
    <row r="137" spans="1:12" ht="20.25" customHeight="1" x14ac:dyDescent="0.35">
      <c r="A137" s="240" t="s">
        <v>354</v>
      </c>
      <c r="B137" s="241" t="s">
        <v>356</v>
      </c>
      <c r="C137" s="241" t="s">
        <v>154</v>
      </c>
      <c r="D137" s="278">
        <v>48</v>
      </c>
      <c r="E137" s="279">
        <v>38</v>
      </c>
      <c r="F137" s="279">
        <v>0</v>
      </c>
      <c r="G137" s="280">
        <v>38</v>
      </c>
      <c r="H137" s="278">
        <v>0</v>
      </c>
      <c r="I137" s="279">
        <v>0</v>
      </c>
      <c r="J137" s="279">
        <v>40</v>
      </c>
      <c r="K137" s="279">
        <v>0</v>
      </c>
      <c r="L137" s="281">
        <v>40</v>
      </c>
    </row>
    <row r="138" spans="1:12" ht="20.25" customHeight="1" x14ac:dyDescent="0.35">
      <c r="A138" s="240" t="s">
        <v>354</v>
      </c>
      <c r="B138" s="241" t="s">
        <v>357</v>
      </c>
      <c r="C138" s="241" t="s">
        <v>154</v>
      </c>
      <c r="D138" s="278">
        <v>18</v>
      </c>
      <c r="E138" s="279">
        <v>18</v>
      </c>
      <c r="F138" s="279">
        <v>0</v>
      </c>
      <c r="G138" s="280">
        <v>18</v>
      </c>
      <c r="H138" s="278">
        <v>18</v>
      </c>
      <c r="I138" s="279">
        <v>0</v>
      </c>
      <c r="J138" s="279">
        <v>0</v>
      </c>
      <c r="K138" s="279">
        <v>0</v>
      </c>
      <c r="L138" s="281">
        <v>18</v>
      </c>
    </row>
    <row r="139" spans="1:12" ht="20.25" customHeight="1" x14ac:dyDescent="0.35">
      <c r="A139" s="240" t="s">
        <v>358</v>
      </c>
      <c r="B139" s="241" t="s">
        <v>359</v>
      </c>
      <c r="C139" s="241" t="s">
        <v>154</v>
      </c>
      <c r="D139" s="278">
        <v>18</v>
      </c>
      <c r="E139" s="279">
        <v>2</v>
      </c>
      <c r="F139" s="279">
        <v>0</v>
      </c>
      <c r="G139" s="280">
        <v>2</v>
      </c>
      <c r="H139" s="278">
        <v>0</v>
      </c>
      <c r="I139" s="279">
        <v>0</v>
      </c>
      <c r="J139" s="279">
        <v>5</v>
      </c>
      <c r="K139" s="279">
        <v>0</v>
      </c>
      <c r="L139" s="281">
        <v>5</v>
      </c>
    </row>
    <row r="140" spans="1:12" ht="20.25" customHeight="1" x14ac:dyDescent="0.35">
      <c r="A140" s="240" t="s">
        <v>358</v>
      </c>
      <c r="B140" s="241" t="s">
        <v>360</v>
      </c>
      <c r="C140" s="241" t="s">
        <v>155</v>
      </c>
      <c r="D140" s="278">
        <v>15</v>
      </c>
      <c r="E140" s="279">
        <v>6</v>
      </c>
      <c r="F140" s="279">
        <v>0</v>
      </c>
      <c r="G140" s="280">
        <v>6</v>
      </c>
      <c r="H140" s="278">
        <v>6</v>
      </c>
      <c r="I140" s="279">
        <v>0</v>
      </c>
      <c r="J140" s="279">
        <v>0</v>
      </c>
      <c r="K140" s="279">
        <v>0</v>
      </c>
      <c r="L140" s="281">
        <v>6</v>
      </c>
    </row>
    <row r="141" spans="1:12" ht="20.25" customHeight="1" x14ac:dyDescent="0.35">
      <c r="A141" s="240" t="s">
        <v>361</v>
      </c>
      <c r="B141" s="241" t="s">
        <v>362</v>
      </c>
      <c r="C141" s="241" t="s">
        <v>154</v>
      </c>
      <c r="D141" s="278">
        <v>16</v>
      </c>
      <c r="E141" s="279">
        <v>16</v>
      </c>
      <c r="F141" s="279">
        <v>0</v>
      </c>
      <c r="G141" s="280">
        <v>16</v>
      </c>
      <c r="H141" s="278">
        <v>11</v>
      </c>
      <c r="I141" s="279">
        <v>0</v>
      </c>
      <c r="J141" s="279">
        <v>0</v>
      </c>
      <c r="K141" s="279">
        <v>0</v>
      </c>
      <c r="L141" s="281">
        <v>11</v>
      </c>
    </row>
    <row r="142" spans="1:12" ht="20.25" customHeight="1" x14ac:dyDescent="0.35">
      <c r="A142" s="240" t="s">
        <v>361</v>
      </c>
      <c r="B142" s="241" t="s">
        <v>363</v>
      </c>
      <c r="C142" s="241" t="s">
        <v>154</v>
      </c>
      <c r="D142" s="278">
        <v>14</v>
      </c>
      <c r="E142" s="279">
        <v>5</v>
      </c>
      <c r="F142" s="279">
        <v>0</v>
      </c>
      <c r="G142" s="280">
        <v>5</v>
      </c>
      <c r="H142" s="278">
        <v>8</v>
      </c>
      <c r="I142" s="279">
        <v>2</v>
      </c>
      <c r="J142" s="279">
        <v>0</v>
      </c>
      <c r="K142" s="279">
        <v>0</v>
      </c>
      <c r="L142" s="281">
        <v>10</v>
      </c>
    </row>
    <row r="143" spans="1:12" ht="20.25" customHeight="1" x14ac:dyDescent="0.35">
      <c r="A143" s="240" t="s">
        <v>361</v>
      </c>
      <c r="B143" s="241" t="s">
        <v>364</v>
      </c>
      <c r="C143" s="241" t="s">
        <v>154</v>
      </c>
      <c r="D143" s="278">
        <v>48</v>
      </c>
      <c r="E143" s="279">
        <v>35</v>
      </c>
      <c r="F143" s="279">
        <v>0</v>
      </c>
      <c r="G143" s="280">
        <v>35</v>
      </c>
      <c r="H143" s="278">
        <v>23</v>
      </c>
      <c r="I143" s="279">
        <v>0</v>
      </c>
      <c r="J143" s="279">
        <v>0</v>
      </c>
      <c r="K143" s="279">
        <v>0</v>
      </c>
      <c r="L143" s="281">
        <v>23</v>
      </c>
    </row>
    <row r="144" spans="1:12" ht="20.25" customHeight="1" x14ac:dyDescent="0.35">
      <c r="A144" s="240" t="s">
        <v>365</v>
      </c>
      <c r="B144" s="241" t="s">
        <v>366</v>
      </c>
      <c r="C144" s="241" t="s">
        <v>154</v>
      </c>
      <c r="D144" s="278">
        <v>32</v>
      </c>
      <c r="E144" s="279">
        <v>22</v>
      </c>
      <c r="F144" s="279">
        <v>0</v>
      </c>
      <c r="G144" s="280">
        <v>22</v>
      </c>
      <c r="H144" s="278">
        <v>0</v>
      </c>
      <c r="I144" s="279">
        <v>0</v>
      </c>
      <c r="J144" s="279">
        <v>0</v>
      </c>
      <c r="K144" s="279">
        <v>0</v>
      </c>
      <c r="L144" s="281">
        <v>0</v>
      </c>
    </row>
    <row r="145" spans="1:12" ht="20.25" customHeight="1" x14ac:dyDescent="0.35">
      <c r="A145" s="240" t="s">
        <v>365</v>
      </c>
      <c r="B145" s="241" t="s">
        <v>367</v>
      </c>
      <c r="C145" s="241" t="s">
        <v>154</v>
      </c>
      <c r="D145" s="278">
        <v>26</v>
      </c>
      <c r="E145" s="279">
        <v>26</v>
      </c>
      <c r="F145" s="279">
        <v>0</v>
      </c>
      <c r="G145" s="280">
        <v>26</v>
      </c>
      <c r="H145" s="278">
        <v>11</v>
      </c>
      <c r="I145" s="279">
        <v>2</v>
      </c>
      <c r="J145" s="279">
        <v>12</v>
      </c>
      <c r="K145" s="279">
        <v>0</v>
      </c>
      <c r="L145" s="281">
        <v>25</v>
      </c>
    </row>
    <row r="146" spans="1:12" ht="20.25" customHeight="1" x14ac:dyDescent="0.35">
      <c r="A146" s="240" t="s">
        <v>368</v>
      </c>
      <c r="B146" s="241" t="s">
        <v>369</v>
      </c>
      <c r="C146" s="241" t="s">
        <v>154</v>
      </c>
      <c r="D146" s="278">
        <v>40</v>
      </c>
      <c r="E146" s="279">
        <v>17</v>
      </c>
      <c r="F146" s="279">
        <v>0</v>
      </c>
      <c r="G146" s="280">
        <v>17</v>
      </c>
      <c r="H146" s="278">
        <v>16</v>
      </c>
      <c r="I146" s="279">
        <v>0</v>
      </c>
      <c r="J146" s="279">
        <v>0</v>
      </c>
      <c r="K146" s="279">
        <v>0</v>
      </c>
      <c r="L146" s="281">
        <v>16</v>
      </c>
    </row>
    <row r="147" spans="1:12" ht="20.25" customHeight="1" x14ac:dyDescent="0.35">
      <c r="A147" s="240" t="s">
        <v>370</v>
      </c>
      <c r="B147" s="241" t="s">
        <v>371</v>
      </c>
      <c r="C147" s="241" t="s">
        <v>154</v>
      </c>
      <c r="D147" s="278">
        <v>20</v>
      </c>
      <c r="E147" s="279">
        <v>1</v>
      </c>
      <c r="F147" s="279">
        <v>0</v>
      </c>
      <c r="G147" s="280">
        <v>1</v>
      </c>
      <c r="H147" s="278">
        <v>4</v>
      </c>
      <c r="I147" s="279">
        <v>0</v>
      </c>
      <c r="J147" s="279">
        <v>0</v>
      </c>
      <c r="K147" s="279">
        <v>0</v>
      </c>
      <c r="L147" s="281">
        <v>4</v>
      </c>
    </row>
    <row r="148" spans="1:12" ht="20.25" customHeight="1" x14ac:dyDescent="0.35">
      <c r="A148" s="240" t="s">
        <v>370</v>
      </c>
      <c r="B148" s="241" t="s">
        <v>372</v>
      </c>
      <c r="C148" s="241" t="s">
        <v>154</v>
      </c>
      <c r="D148" s="278">
        <v>40</v>
      </c>
      <c r="E148" s="279">
        <v>29</v>
      </c>
      <c r="F148" s="279">
        <v>0</v>
      </c>
      <c r="G148" s="280">
        <v>29</v>
      </c>
      <c r="H148" s="278">
        <v>4</v>
      </c>
      <c r="I148" s="279">
        <v>0</v>
      </c>
      <c r="J148" s="279">
        <v>8</v>
      </c>
      <c r="K148" s="279">
        <v>0</v>
      </c>
      <c r="L148" s="281">
        <v>12</v>
      </c>
    </row>
    <row r="149" spans="1:12" ht="20.25" customHeight="1" x14ac:dyDescent="0.35">
      <c r="A149" s="240" t="s">
        <v>370</v>
      </c>
      <c r="B149" s="241" t="s">
        <v>373</v>
      </c>
      <c r="C149" s="241" t="s">
        <v>154</v>
      </c>
      <c r="D149" s="278">
        <v>12</v>
      </c>
      <c r="E149" s="279">
        <v>12</v>
      </c>
      <c r="F149" s="279">
        <v>0</v>
      </c>
      <c r="G149" s="280">
        <v>12</v>
      </c>
      <c r="H149" s="278">
        <v>11</v>
      </c>
      <c r="I149" s="279">
        <v>0</v>
      </c>
      <c r="J149" s="279">
        <v>0</v>
      </c>
      <c r="K149" s="279">
        <v>0</v>
      </c>
      <c r="L149" s="281">
        <v>11</v>
      </c>
    </row>
    <row r="150" spans="1:12" ht="20.25" customHeight="1" x14ac:dyDescent="0.35">
      <c r="A150" s="240" t="s">
        <v>374</v>
      </c>
      <c r="B150" s="241" t="s">
        <v>375</v>
      </c>
      <c r="C150" s="241" t="s">
        <v>154</v>
      </c>
      <c r="D150" s="278">
        <v>48</v>
      </c>
      <c r="E150" s="279">
        <v>27</v>
      </c>
      <c r="F150" s="279">
        <v>0</v>
      </c>
      <c r="G150" s="280">
        <v>27</v>
      </c>
      <c r="H150" s="278">
        <v>15</v>
      </c>
      <c r="I150" s="279">
        <v>0</v>
      </c>
      <c r="J150" s="279">
        <v>0</v>
      </c>
      <c r="K150" s="279">
        <v>0</v>
      </c>
      <c r="L150" s="281">
        <v>15</v>
      </c>
    </row>
    <row r="151" spans="1:12" ht="20.25" customHeight="1" x14ac:dyDescent="0.35">
      <c r="A151" s="240" t="s">
        <v>374</v>
      </c>
      <c r="B151" s="241" t="s">
        <v>376</v>
      </c>
      <c r="C151" s="241" t="s">
        <v>154</v>
      </c>
      <c r="D151" s="278">
        <v>12</v>
      </c>
      <c r="E151" s="279">
        <v>2</v>
      </c>
      <c r="F151" s="279">
        <v>0</v>
      </c>
      <c r="G151" s="280">
        <v>2</v>
      </c>
      <c r="H151" s="278">
        <v>4</v>
      </c>
      <c r="I151" s="279">
        <v>0</v>
      </c>
      <c r="J151" s="279">
        <v>2</v>
      </c>
      <c r="K151" s="279">
        <v>0</v>
      </c>
      <c r="L151" s="281">
        <v>6</v>
      </c>
    </row>
    <row r="152" spans="1:12" ht="20.25" customHeight="1" x14ac:dyDescent="0.35">
      <c r="A152" s="240" t="s">
        <v>374</v>
      </c>
      <c r="B152" s="241" t="s">
        <v>377</v>
      </c>
      <c r="C152" s="241" t="s">
        <v>154</v>
      </c>
      <c r="D152" s="278">
        <v>12</v>
      </c>
      <c r="E152" s="279">
        <v>5</v>
      </c>
      <c r="F152" s="279">
        <v>0</v>
      </c>
      <c r="G152" s="280">
        <v>5</v>
      </c>
      <c r="H152" s="278">
        <v>5</v>
      </c>
      <c r="I152" s="279">
        <v>0</v>
      </c>
      <c r="J152" s="279">
        <v>2</v>
      </c>
      <c r="K152" s="279">
        <v>0</v>
      </c>
      <c r="L152" s="281">
        <v>7</v>
      </c>
    </row>
    <row r="153" spans="1:12" ht="20.25" customHeight="1" x14ac:dyDescent="0.35">
      <c r="A153" s="240" t="s">
        <v>374</v>
      </c>
      <c r="B153" s="241" t="s">
        <v>378</v>
      </c>
      <c r="C153" s="241" t="s">
        <v>154</v>
      </c>
      <c r="D153" s="278">
        <v>18</v>
      </c>
      <c r="E153" s="279">
        <v>15</v>
      </c>
      <c r="F153" s="279">
        <v>0</v>
      </c>
      <c r="G153" s="280">
        <v>15</v>
      </c>
      <c r="H153" s="278">
        <v>10</v>
      </c>
      <c r="I153" s="279">
        <v>0</v>
      </c>
      <c r="J153" s="279">
        <v>2</v>
      </c>
      <c r="K153" s="279">
        <v>0</v>
      </c>
      <c r="L153" s="281">
        <v>12</v>
      </c>
    </row>
    <row r="154" spans="1:12" ht="20.25" customHeight="1" x14ac:dyDescent="0.35">
      <c r="A154" s="240" t="s">
        <v>374</v>
      </c>
      <c r="B154" s="241" t="s">
        <v>379</v>
      </c>
      <c r="C154" s="241" t="s">
        <v>154</v>
      </c>
      <c r="D154" s="278">
        <v>12</v>
      </c>
      <c r="E154" s="279">
        <v>12</v>
      </c>
      <c r="F154" s="279">
        <v>0</v>
      </c>
      <c r="G154" s="280">
        <v>12</v>
      </c>
      <c r="H154" s="278">
        <v>9</v>
      </c>
      <c r="I154" s="279">
        <v>0</v>
      </c>
      <c r="J154" s="279">
        <v>0</v>
      </c>
      <c r="K154" s="279">
        <v>0</v>
      </c>
      <c r="L154" s="281">
        <v>9</v>
      </c>
    </row>
    <row r="155" spans="1:12" ht="20.25" customHeight="1" x14ac:dyDescent="0.35">
      <c r="A155" s="240" t="s">
        <v>380</v>
      </c>
      <c r="B155" s="241" t="s">
        <v>381</v>
      </c>
      <c r="C155" s="241" t="s">
        <v>154</v>
      </c>
      <c r="D155" s="278">
        <v>24</v>
      </c>
      <c r="E155" s="279">
        <v>0</v>
      </c>
      <c r="F155" s="279">
        <v>0</v>
      </c>
      <c r="G155" s="280">
        <v>0</v>
      </c>
      <c r="H155" s="278">
        <v>0</v>
      </c>
      <c r="I155" s="279">
        <v>0</v>
      </c>
      <c r="J155" s="279">
        <v>0</v>
      </c>
      <c r="K155" s="279">
        <v>0</v>
      </c>
      <c r="L155" s="281">
        <v>0</v>
      </c>
    </row>
    <row r="156" spans="1:12" ht="20.25" customHeight="1" x14ac:dyDescent="0.35">
      <c r="A156" s="240" t="s">
        <v>382</v>
      </c>
      <c r="B156" s="241" t="s">
        <v>383</v>
      </c>
      <c r="C156" s="241" t="s">
        <v>154</v>
      </c>
      <c r="D156" s="278">
        <v>42</v>
      </c>
      <c r="E156" s="279">
        <v>32</v>
      </c>
      <c r="F156" s="279">
        <v>7</v>
      </c>
      <c r="G156" s="280">
        <v>39</v>
      </c>
      <c r="H156" s="278">
        <v>28</v>
      </c>
      <c r="I156" s="279">
        <v>0</v>
      </c>
      <c r="J156" s="279">
        <v>0</v>
      </c>
      <c r="K156" s="279">
        <v>0</v>
      </c>
      <c r="L156" s="281">
        <v>28</v>
      </c>
    </row>
    <row r="157" spans="1:12" ht="20.25" customHeight="1" x14ac:dyDescent="0.35">
      <c r="A157" s="240" t="s">
        <v>382</v>
      </c>
      <c r="B157" s="241" t="s">
        <v>384</v>
      </c>
      <c r="C157" s="241" t="s">
        <v>154</v>
      </c>
      <c r="D157" s="278">
        <v>30</v>
      </c>
      <c r="E157" s="279">
        <v>30</v>
      </c>
      <c r="F157" s="279">
        <v>0</v>
      </c>
      <c r="G157" s="280">
        <v>30</v>
      </c>
      <c r="H157" s="278">
        <v>26</v>
      </c>
      <c r="I157" s="279">
        <v>0</v>
      </c>
      <c r="J157" s="279">
        <v>0</v>
      </c>
      <c r="K157" s="279">
        <v>0</v>
      </c>
      <c r="L157" s="281">
        <v>26</v>
      </c>
    </row>
    <row r="158" spans="1:12" ht="20.25" customHeight="1" x14ac:dyDescent="0.35">
      <c r="A158" s="240" t="s">
        <v>382</v>
      </c>
      <c r="B158" s="241" t="s">
        <v>385</v>
      </c>
      <c r="C158" s="241" t="s">
        <v>154</v>
      </c>
      <c r="D158" s="278">
        <v>18</v>
      </c>
      <c r="E158" s="279">
        <v>18</v>
      </c>
      <c r="F158" s="279">
        <v>0</v>
      </c>
      <c r="G158" s="280">
        <v>18</v>
      </c>
      <c r="H158" s="278">
        <v>17</v>
      </c>
      <c r="I158" s="279">
        <v>0</v>
      </c>
      <c r="J158" s="279">
        <v>0</v>
      </c>
      <c r="K158" s="279">
        <v>0</v>
      </c>
      <c r="L158" s="281">
        <v>17</v>
      </c>
    </row>
    <row r="159" spans="1:12" ht="20.25" customHeight="1" x14ac:dyDescent="0.35">
      <c r="A159" s="240" t="s">
        <v>382</v>
      </c>
      <c r="B159" s="241" t="s">
        <v>386</v>
      </c>
      <c r="C159" s="241" t="s">
        <v>154</v>
      </c>
      <c r="D159" s="278">
        <v>18</v>
      </c>
      <c r="E159" s="279">
        <v>17</v>
      </c>
      <c r="F159" s="279">
        <v>0</v>
      </c>
      <c r="G159" s="280">
        <v>17</v>
      </c>
      <c r="H159" s="278">
        <v>18</v>
      </c>
      <c r="I159" s="279">
        <v>0</v>
      </c>
      <c r="J159" s="279">
        <v>0</v>
      </c>
      <c r="K159" s="279">
        <v>0</v>
      </c>
      <c r="L159" s="281">
        <v>18</v>
      </c>
    </row>
    <row r="160" spans="1:12" ht="20.25" customHeight="1" x14ac:dyDescent="0.35">
      <c r="A160" s="240" t="s">
        <v>382</v>
      </c>
      <c r="B160" s="241" t="s">
        <v>387</v>
      </c>
      <c r="C160" s="241" t="s">
        <v>154</v>
      </c>
      <c r="D160" s="278">
        <v>36</v>
      </c>
      <c r="E160" s="279">
        <v>16</v>
      </c>
      <c r="F160" s="279">
        <v>0</v>
      </c>
      <c r="G160" s="280">
        <v>16</v>
      </c>
      <c r="H160" s="278">
        <v>22</v>
      </c>
      <c r="I160" s="279">
        <v>0</v>
      </c>
      <c r="J160" s="279">
        <v>0</v>
      </c>
      <c r="K160" s="279">
        <v>0</v>
      </c>
      <c r="L160" s="281">
        <v>22</v>
      </c>
    </row>
    <row r="161" spans="1:12" ht="20.25" customHeight="1" x14ac:dyDescent="0.35">
      <c r="A161" s="240" t="s">
        <v>382</v>
      </c>
      <c r="B161" s="241" t="s">
        <v>388</v>
      </c>
      <c r="C161" s="241" t="s">
        <v>154</v>
      </c>
      <c r="D161" s="278">
        <v>28</v>
      </c>
      <c r="E161" s="279">
        <v>27</v>
      </c>
      <c r="F161" s="279">
        <v>0</v>
      </c>
      <c r="G161" s="280">
        <v>27</v>
      </c>
      <c r="H161" s="278">
        <v>22</v>
      </c>
      <c r="I161" s="279">
        <v>0</v>
      </c>
      <c r="J161" s="279">
        <v>0</v>
      </c>
      <c r="K161" s="279">
        <v>0</v>
      </c>
      <c r="L161" s="281">
        <v>22</v>
      </c>
    </row>
    <row r="162" spans="1:12" ht="20.25" customHeight="1" x14ac:dyDescent="0.35">
      <c r="A162" s="240" t="s">
        <v>382</v>
      </c>
      <c r="B162" s="241" t="s">
        <v>389</v>
      </c>
      <c r="C162" s="241" t="s">
        <v>154</v>
      </c>
      <c r="D162" s="278">
        <v>12</v>
      </c>
      <c r="E162" s="279">
        <v>11</v>
      </c>
      <c r="F162" s="279">
        <v>0</v>
      </c>
      <c r="G162" s="280">
        <v>11</v>
      </c>
      <c r="H162" s="278">
        <v>9</v>
      </c>
      <c r="I162" s="279">
        <v>0</v>
      </c>
      <c r="J162" s="279">
        <v>0</v>
      </c>
      <c r="K162" s="279">
        <v>0</v>
      </c>
      <c r="L162" s="281">
        <v>9</v>
      </c>
    </row>
    <row r="163" spans="1:12" ht="20.25" customHeight="1" x14ac:dyDescent="0.35">
      <c r="A163" s="240" t="s">
        <v>382</v>
      </c>
      <c r="B163" s="241" t="s">
        <v>390</v>
      </c>
      <c r="C163" s="241" t="s">
        <v>154</v>
      </c>
      <c r="D163" s="278">
        <v>30</v>
      </c>
      <c r="E163" s="279">
        <v>29</v>
      </c>
      <c r="F163" s="279">
        <v>0</v>
      </c>
      <c r="G163" s="280">
        <v>29</v>
      </c>
      <c r="H163" s="278">
        <v>20</v>
      </c>
      <c r="I163" s="279">
        <v>0</v>
      </c>
      <c r="J163" s="279">
        <v>0</v>
      </c>
      <c r="K163" s="279">
        <v>0</v>
      </c>
      <c r="L163" s="281">
        <v>20</v>
      </c>
    </row>
    <row r="164" spans="1:12" ht="20.25" customHeight="1" x14ac:dyDescent="0.35">
      <c r="A164" s="240" t="s">
        <v>382</v>
      </c>
      <c r="B164" s="241" t="s">
        <v>391</v>
      </c>
      <c r="C164" s="241" t="s">
        <v>154</v>
      </c>
      <c r="D164" s="278">
        <v>20</v>
      </c>
      <c r="E164" s="279">
        <v>20</v>
      </c>
      <c r="F164" s="279">
        <v>0</v>
      </c>
      <c r="G164" s="280">
        <v>20</v>
      </c>
      <c r="H164" s="278">
        <v>17</v>
      </c>
      <c r="I164" s="279">
        <v>0</v>
      </c>
      <c r="J164" s="279">
        <v>0</v>
      </c>
      <c r="K164" s="279">
        <v>0</v>
      </c>
      <c r="L164" s="281">
        <v>17</v>
      </c>
    </row>
    <row r="165" spans="1:12" ht="20.25" customHeight="1" x14ac:dyDescent="0.35">
      <c r="A165" s="240" t="s">
        <v>382</v>
      </c>
      <c r="B165" s="241" t="s">
        <v>392</v>
      </c>
      <c r="C165" s="241" t="s">
        <v>154</v>
      </c>
      <c r="D165" s="278">
        <v>36</v>
      </c>
      <c r="E165" s="279">
        <v>34</v>
      </c>
      <c r="F165" s="279">
        <v>0</v>
      </c>
      <c r="G165" s="280">
        <v>34</v>
      </c>
      <c r="H165" s="278">
        <v>22</v>
      </c>
      <c r="I165" s="279">
        <v>0</v>
      </c>
      <c r="J165" s="279">
        <v>0</v>
      </c>
      <c r="K165" s="279">
        <v>0</v>
      </c>
      <c r="L165" s="281">
        <v>22</v>
      </c>
    </row>
    <row r="166" spans="1:12" ht="20.25" customHeight="1" x14ac:dyDescent="0.35">
      <c r="A166" s="240" t="s">
        <v>382</v>
      </c>
      <c r="B166" s="241" t="s">
        <v>393</v>
      </c>
      <c r="C166" s="241" t="s">
        <v>156</v>
      </c>
      <c r="D166" s="278">
        <v>120</v>
      </c>
      <c r="E166" s="279">
        <v>18</v>
      </c>
      <c r="F166" s="279">
        <v>5</v>
      </c>
      <c r="G166" s="280">
        <v>23</v>
      </c>
      <c r="H166" s="278">
        <v>0</v>
      </c>
      <c r="I166" s="279">
        <v>11</v>
      </c>
      <c r="J166" s="279">
        <v>0</v>
      </c>
      <c r="K166" s="279">
        <v>0</v>
      </c>
      <c r="L166" s="281">
        <v>11</v>
      </c>
    </row>
    <row r="167" spans="1:12" ht="20.25" customHeight="1" x14ac:dyDescent="0.35">
      <c r="A167" s="240" t="s">
        <v>382</v>
      </c>
      <c r="B167" s="241" t="s">
        <v>394</v>
      </c>
      <c r="C167" s="241" t="s">
        <v>154</v>
      </c>
      <c r="D167" s="278">
        <v>20</v>
      </c>
      <c r="E167" s="279">
        <v>16</v>
      </c>
      <c r="F167" s="279">
        <v>0</v>
      </c>
      <c r="G167" s="280">
        <v>16</v>
      </c>
      <c r="H167" s="278">
        <v>8</v>
      </c>
      <c r="I167" s="279">
        <v>0</v>
      </c>
      <c r="J167" s="279">
        <v>0</v>
      </c>
      <c r="K167" s="279">
        <v>0</v>
      </c>
      <c r="L167" s="281">
        <v>8</v>
      </c>
    </row>
    <row r="168" spans="1:12" ht="20.25" customHeight="1" x14ac:dyDescent="0.35">
      <c r="A168" s="240" t="s">
        <v>382</v>
      </c>
      <c r="B168" s="241" t="s">
        <v>395</v>
      </c>
      <c r="C168" s="241" t="s">
        <v>154</v>
      </c>
      <c r="D168" s="278">
        <v>12</v>
      </c>
      <c r="E168" s="279">
        <v>12</v>
      </c>
      <c r="F168" s="279">
        <v>0</v>
      </c>
      <c r="G168" s="280">
        <v>12</v>
      </c>
      <c r="H168" s="278">
        <v>11</v>
      </c>
      <c r="I168" s="279">
        <v>0</v>
      </c>
      <c r="J168" s="279">
        <v>0</v>
      </c>
      <c r="K168" s="279">
        <v>0</v>
      </c>
      <c r="L168" s="281">
        <v>11</v>
      </c>
    </row>
    <row r="169" spans="1:12" ht="20.25" customHeight="1" x14ac:dyDescent="0.35">
      <c r="A169" s="240" t="s">
        <v>382</v>
      </c>
      <c r="B169" s="241" t="s">
        <v>396</v>
      </c>
      <c r="C169" s="241" t="s">
        <v>154</v>
      </c>
      <c r="D169" s="278">
        <v>24</v>
      </c>
      <c r="E169" s="279">
        <v>19</v>
      </c>
      <c r="F169" s="279">
        <v>0</v>
      </c>
      <c r="G169" s="280">
        <v>19</v>
      </c>
      <c r="H169" s="278">
        <v>10</v>
      </c>
      <c r="I169" s="279">
        <v>0</v>
      </c>
      <c r="J169" s="279">
        <v>0</v>
      </c>
      <c r="K169" s="279">
        <v>0</v>
      </c>
      <c r="L169" s="281">
        <v>10</v>
      </c>
    </row>
    <row r="170" spans="1:12" ht="20.25" customHeight="1" x14ac:dyDescent="0.35">
      <c r="A170" s="240" t="s">
        <v>382</v>
      </c>
      <c r="B170" s="241" t="s">
        <v>397</v>
      </c>
      <c r="C170" s="241" t="s">
        <v>154</v>
      </c>
      <c r="D170" s="278">
        <v>32</v>
      </c>
      <c r="E170" s="279">
        <v>31</v>
      </c>
      <c r="F170" s="279">
        <v>0</v>
      </c>
      <c r="G170" s="280">
        <v>31</v>
      </c>
      <c r="H170" s="278">
        <v>22</v>
      </c>
      <c r="I170" s="279">
        <v>0</v>
      </c>
      <c r="J170" s="279">
        <v>0</v>
      </c>
      <c r="K170" s="279">
        <v>0</v>
      </c>
      <c r="L170" s="281">
        <v>22</v>
      </c>
    </row>
    <row r="171" spans="1:12" ht="20.25" customHeight="1" x14ac:dyDescent="0.35">
      <c r="A171" s="240" t="s">
        <v>382</v>
      </c>
      <c r="B171" s="241" t="s">
        <v>398</v>
      </c>
      <c r="C171" s="241" t="s">
        <v>154</v>
      </c>
      <c r="D171" s="278">
        <v>24</v>
      </c>
      <c r="E171" s="279">
        <v>24</v>
      </c>
      <c r="F171" s="279">
        <v>0</v>
      </c>
      <c r="G171" s="280">
        <v>24</v>
      </c>
      <c r="H171" s="278">
        <v>24</v>
      </c>
      <c r="I171" s="279">
        <v>0</v>
      </c>
      <c r="J171" s="279">
        <v>0</v>
      </c>
      <c r="K171" s="279">
        <v>0</v>
      </c>
      <c r="L171" s="281">
        <v>24</v>
      </c>
    </row>
    <row r="172" spans="1:12" ht="20.25" customHeight="1" x14ac:dyDescent="0.35">
      <c r="A172" s="240" t="s">
        <v>382</v>
      </c>
      <c r="B172" s="241" t="s">
        <v>399</v>
      </c>
      <c r="C172" s="241" t="s">
        <v>154</v>
      </c>
      <c r="D172" s="278">
        <v>16</v>
      </c>
      <c r="E172" s="279">
        <v>13</v>
      </c>
      <c r="F172" s="279">
        <v>0</v>
      </c>
      <c r="G172" s="280">
        <v>13</v>
      </c>
      <c r="H172" s="278">
        <v>11</v>
      </c>
      <c r="I172" s="279">
        <v>0</v>
      </c>
      <c r="J172" s="279">
        <v>0</v>
      </c>
      <c r="K172" s="279">
        <v>0</v>
      </c>
      <c r="L172" s="281">
        <v>11</v>
      </c>
    </row>
    <row r="173" spans="1:12" ht="20.25" customHeight="1" x14ac:dyDescent="0.35">
      <c r="A173" s="240" t="s">
        <v>382</v>
      </c>
      <c r="B173" s="241" t="s">
        <v>400</v>
      </c>
      <c r="C173" s="241" t="s">
        <v>154</v>
      </c>
      <c r="D173" s="278">
        <v>18</v>
      </c>
      <c r="E173" s="279">
        <v>17</v>
      </c>
      <c r="F173" s="279">
        <v>0</v>
      </c>
      <c r="G173" s="280">
        <v>17</v>
      </c>
      <c r="H173" s="278">
        <v>18</v>
      </c>
      <c r="I173" s="279">
        <v>0</v>
      </c>
      <c r="J173" s="279">
        <v>0</v>
      </c>
      <c r="K173" s="279">
        <v>0</v>
      </c>
      <c r="L173" s="281">
        <v>18</v>
      </c>
    </row>
    <row r="174" spans="1:12" ht="20.25" customHeight="1" x14ac:dyDescent="0.35">
      <c r="A174" s="240" t="s">
        <v>401</v>
      </c>
      <c r="B174" s="241" t="s">
        <v>402</v>
      </c>
      <c r="C174" s="241" t="s">
        <v>154</v>
      </c>
      <c r="D174" s="278">
        <v>20</v>
      </c>
      <c r="E174" s="279">
        <v>19</v>
      </c>
      <c r="F174" s="279">
        <v>0</v>
      </c>
      <c r="G174" s="280">
        <v>19</v>
      </c>
      <c r="H174" s="278">
        <v>1</v>
      </c>
      <c r="I174" s="279">
        <v>12</v>
      </c>
      <c r="J174" s="279">
        <v>0</v>
      </c>
      <c r="K174" s="279">
        <v>0</v>
      </c>
      <c r="L174" s="281">
        <v>13</v>
      </c>
    </row>
    <row r="175" spans="1:12" ht="20.25" customHeight="1" x14ac:dyDescent="0.35">
      <c r="A175" s="240" t="s">
        <v>403</v>
      </c>
      <c r="B175" s="241" t="s">
        <v>404</v>
      </c>
      <c r="C175" s="241" t="s">
        <v>154</v>
      </c>
      <c r="D175" s="278">
        <v>28</v>
      </c>
      <c r="E175" s="279">
        <v>9</v>
      </c>
      <c r="F175" s="279">
        <v>0</v>
      </c>
      <c r="G175" s="280">
        <v>9</v>
      </c>
      <c r="H175" s="278">
        <v>7</v>
      </c>
      <c r="I175" s="279">
        <v>0</v>
      </c>
      <c r="J175" s="279">
        <v>0</v>
      </c>
      <c r="K175" s="279">
        <v>0</v>
      </c>
      <c r="L175" s="281">
        <v>7</v>
      </c>
    </row>
    <row r="176" spans="1:12" ht="20.25" customHeight="1" x14ac:dyDescent="0.35">
      <c r="A176" s="240" t="s">
        <v>403</v>
      </c>
      <c r="B176" s="241" t="s">
        <v>405</v>
      </c>
      <c r="C176" s="241" t="s">
        <v>154</v>
      </c>
      <c r="D176" s="278">
        <v>18</v>
      </c>
      <c r="E176" s="279">
        <v>8</v>
      </c>
      <c r="F176" s="279">
        <v>0</v>
      </c>
      <c r="G176" s="280">
        <v>8</v>
      </c>
      <c r="H176" s="278">
        <v>3</v>
      </c>
      <c r="I176" s="279">
        <v>0</v>
      </c>
      <c r="J176" s="279">
        <v>2</v>
      </c>
      <c r="K176" s="279">
        <v>0</v>
      </c>
      <c r="L176" s="281">
        <v>5</v>
      </c>
    </row>
    <row r="177" spans="1:12" ht="20.25" customHeight="1" x14ac:dyDescent="0.35">
      <c r="A177" s="240" t="s">
        <v>406</v>
      </c>
      <c r="B177" s="241" t="s">
        <v>407</v>
      </c>
      <c r="C177" s="241" t="s">
        <v>154</v>
      </c>
      <c r="D177" s="278">
        <v>12</v>
      </c>
      <c r="E177" s="279">
        <v>9</v>
      </c>
      <c r="F177" s="279">
        <v>0</v>
      </c>
      <c r="G177" s="280">
        <v>9</v>
      </c>
      <c r="H177" s="278">
        <v>9</v>
      </c>
      <c r="I177" s="279">
        <v>0</v>
      </c>
      <c r="J177" s="279">
        <v>0</v>
      </c>
      <c r="K177" s="279">
        <v>0</v>
      </c>
      <c r="L177" s="281">
        <v>9</v>
      </c>
    </row>
    <row r="178" spans="1:12" ht="20.25" customHeight="1" x14ac:dyDescent="0.35">
      <c r="A178" s="240" t="s">
        <v>406</v>
      </c>
      <c r="B178" s="241" t="s">
        <v>408</v>
      </c>
      <c r="C178" s="241" t="s">
        <v>154</v>
      </c>
      <c r="D178" s="278">
        <v>12</v>
      </c>
      <c r="E178" s="279">
        <v>9</v>
      </c>
      <c r="F178" s="279">
        <v>0</v>
      </c>
      <c r="G178" s="280">
        <v>9</v>
      </c>
      <c r="H178" s="278">
        <v>1</v>
      </c>
      <c r="I178" s="279">
        <v>10</v>
      </c>
      <c r="J178" s="279">
        <v>0</v>
      </c>
      <c r="K178" s="279">
        <v>0</v>
      </c>
      <c r="L178" s="281">
        <v>11</v>
      </c>
    </row>
    <row r="179" spans="1:12" ht="20.25" customHeight="1" x14ac:dyDescent="0.35">
      <c r="A179" s="240" t="s">
        <v>406</v>
      </c>
      <c r="B179" s="241" t="s">
        <v>409</v>
      </c>
      <c r="C179" s="241" t="s">
        <v>154</v>
      </c>
      <c r="D179" s="278">
        <v>30</v>
      </c>
      <c r="E179" s="279">
        <v>30</v>
      </c>
      <c r="F179" s="279">
        <v>0</v>
      </c>
      <c r="G179" s="280">
        <v>30</v>
      </c>
      <c r="H179" s="278">
        <v>22</v>
      </c>
      <c r="I179" s="279">
        <v>0</v>
      </c>
      <c r="J179" s="279">
        <v>0</v>
      </c>
      <c r="K179" s="279">
        <v>0</v>
      </c>
      <c r="L179" s="281">
        <v>22</v>
      </c>
    </row>
    <row r="180" spans="1:12" ht="20.25" customHeight="1" x14ac:dyDescent="0.35">
      <c r="A180" s="240" t="s">
        <v>406</v>
      </c>
      <c r="B180" s="241" t="s">
        <v>410</v>
      </c>
      <c r="C180" s="241" t="s">
        <v>154</v>
      </c>
      <c r="D180" s="278">
        <v>6</v>
      </c>
      <c r="E180" s="279">
        <v>6</v>
      </c>
      <c r="F180" s="279">
        <v>0</v>
      </c>
      <c r="G180" s="280">
        <v>6</v>
      </c>
      <c r="H180" s="278">
        <v>4</v>
      </c>
      <c r="I180" s="279">
        <v>0</v>
      </c>
      <c r="J180" s="279">
        <v>0</v>
      </c>
      <c r="K180" s="279">
        <v>1</v>
      </c>
      <c r="L180" s="281">
        <v>5</v>
      </c>
    </row>
    <row r="181" spans="1:12" ht="20.25" customHeight="1" x14ac:dyDescent="0.35">
      <c r="A181" s="240" t="s">
        <v>411</v>
      </c>
      <c r="B181" s="241" t="s">
        <v>412</v>
      </c>
      <c r="C181" s="241" t="s">
        <v>154</v>
      </c>
      <c r="D181" s="278">
        <v>24</v>
      </c>
      <c r="E181" s="279">
        <v>17</v>
      </c>
      <c r="F181" s="279">
        <v>0</v>
      </c>
      <c r="G181" s="280">
        <v>17</v>
      </c>
      <c r="H181" s="278">
        <v>21</v>
      </c>
      <c r="I181" s="279">
        <v>0</v>
      </c>
      <c r="J181" s="279">
        <v>0</v>
      </c>
      <c r="K181" s="279">
        <v>0</v>
      </c>
      <c r="L181" s="281">
        <v>21</v>
      </c>
    </row>
    <row r="182" spans="1:12" ht="20.25" customHeight="1" x14ac:dyDescent="0.35">
      <c r="A182" s="240" t="s">
        <v>411</v>
      </c>
      <c r="B182" s="241" t="s">
        <v>413</v>
      </c>
      <c r="C182" s="241" t="s">
        <v>154</v>
      </c>
      <c r="D182" s="278">
        <v>36</v>
      </c>
      <c r="E182" s="279">
        <v>28</v>
      </c>
      <c r="F182" s="279">
        <v>0</v>
      </c>
      <c r="G182" s="280">
        <v>28</v>
      </c>
      <c r="H182" s="278">
        <v>0</v>
      </c>
      <c r="I182" s="279">
        <v>0</v>
      </c>
      <c r="J182" s="279">
        <v>22</v>
      </c>
      <c r="K182" s="279">
        <v>0</v>
      </c>
      <c r="L182" s="281">
        <v>22</v>
      </c>
    </row>
    <row r="183" spans="1:12" ht="20.25" customHeight="1" x14ac:dyDescent="0.35">
      <c r="A183" s="240" t="s">
        <v>411</v>
      </c>
      <c r="B183" s="241" t="s">
        <v>414</v>
      </c>
      <c r="C183" s="241" t="s">
        <v>154</v>
      </c>
      <c r="D183" s="278">
        <v>30</v>
      </c>
      <c r="E183" s="279">
        <v>15</v>
      </c>
      <c r="F183" s="279">
        <v>0</v>
      </c>
      <c r="G183" s="280">
        <v>15</v>
      </c>
      <c r="H183" s="278">
        <v>9</v>
      </c>
      <c r="I183" s="279">
        <v>0</v>
      </c>
      <c r="J183" s="279">
        <v>2</v>
      </c>
      <c r="K183" s="279">
        <v>0</v>
      </c>
      <c r="L183" s="281">
        <v>11</v>
      </c>
    </row>
    <row r="184" spans="1:12" ht="20.25" customHeight="1" x14ac:dyDescent="0.35">
      <c r="A184" s="240" t="s">
        <v>411</v>
      </c>
      <c r="B184" s="241" t="s">
        <v>415</v>
      </c>
      <c r="C184" s="241" t="s">
        <v>154</v>
      </c>
      <c r="D184" s="278">
        <v>24</v>
      </c>
      <c r="E184" s="279">
        <v>16</v>
      </c>
      <c r="F184" s="279">
        <v>0</v>
      </c>
      <c r="G184" s="280">
        <v>16</v>
      </c>
      <c r="H184" s="278">
        <v>6</v>
      </c>
      <c r="I184" s="279">
        <v>0</v>
      </c>
      <c r="J184" s="279">
        <v>10</v>
      </c>
      <c r="K184" s="279">
        <v>0</v>
      </c>
      <c r="L184" s="281">
        <v>16</v>
      </c>
    </row>
    <row r="185" spans="1:12" ht="20.25" customHeight="1" x14ac:dyDescent="0.35">
      <c r="A185" s="240" t="s">
        <v>411</v>
      </c>
      <c r="B185" s="241" t="s">
        <v>416</v>
      </c>
      <c r="C185" s="241" t="s">
        <v>154</v>
      </c>
      <c r="D185" s="278">
        <v>63</v>
      </c>
      <c r="E185" s="279">
        <v>57</v>
      </c>
      <c r="F185" s="279">
        <v>0</v>
      </c>
      <c r="G185" s="280">
        <v>57</v>
      </c>
      <c r="H185" s="278">
        <v>54</v>
      </c>
      <c r="I185" s="279">
        <v>0</v>
      </c>
      <c r="J185" s="279">
        <v>0</v>
      </c>
      <c r="K185" s="279">
        <v>0</v>
      </c>
      <c r="L185" s="281">
        <v>54</v>
      </c>
    </row>
    <row r="186" spans="1:12" ht="20.25" customHeight="1" x14ac:dyDescent="0.35">
      <c r="A186" s="240" t="s">
        <v>411</v>
      </c>
      <c r="B186" s="241" t="s">
        <v>417</v>
      </c>
      <c r="C186" s="241" t="s">
        <v>154</v>
      </c>
      <c r="D186" s="278">
        <v>24</v>
      </c>
      <c r="E186" s="279">
        <v>8</v>
      </c>
      <c r="F186" s="279">
        <v>0</v>
      </c>
      <c r="G186" s="280">
        <v>8</v>
      </c>
      <c r="H186" s="278">
        <v>4</v>
      </c>
      <c r="I186" s="279">
        <v>0</v>
      </c>
      <c r="J186" s="279">
        <v>2</v>
      </c>
      <c r="K186" s="279">
        <v>0</v>
      </c>
      <c r="L186" s="281">
        <v>6</v>
      </c>
    </row>
    <row r="187" spans="1:12" ht="20.25" customHeight="1" x14ac:dyDescent="0.35">
      <c r="A187" s="240" t="s">
        <v>418</v>
      </c>
      <c r="B187" s="241" t="s">
        <v>419</v>
      </c>
      <c r="C187" s="241" t="s">
        <v>155</v>
      </c>
      <c r="D187" s="278">
        <v>34</v>
      </c>
      <c r="E187" s="279">
        <v>22</v>
      </c>
      <c r="F187" s="279">
        <v>7</v>
      </c>
      <c r="G187" s="280">
        <v>29</v>
      </c>
      <c r="H187" s="278">
        <v>0</v>
      </c>
      <c r="I187" s="279">
        <v>0</v>
      </c>
      <c r="J187" s="279">
        <v>7</v>
      </c>
      <c r="K187" s="279">
        <v>0</v>
      </c>
      <c r="L187" s="281">
        <v>7</v>
      </c>
    </row>
    <row r="188" spans="1:12" ht="20.25" customHeight="1" x14ac:dyDescent="0.35">
      <c r="A188" s="240" t="s">
        <v>418</v>
      </c>
      <c r="B188" s="241" t="s">
        <v>420</v>
      </c>
      <c r="C188" s="241" t="s">
        <v>154</v>
      </c>
      <c r="D188" s="278">
        <v>24</v>
      </c>
      <c r="E188" s="279">
        <v>20</v>
      </c>
      <c r="F188" s="279">
        <v>0</v>
      </c>
      <c r="G188" s="280">
        <v>20</v>
      </c>
      <c r="H188" s="278">
        <v>20</v>
      </c>
      <c r="I188" s="279">
        <v>0</v>
      </c>
      <c r="J188" s="279">
        <v>0</v>
      </c>
      <c r="K188" s="279">
        <v>0</v>
      </c>
      <c r="L188" s="281">
        <v>20</v>
      </c>
    </row>
    <row r="189" spans="1:12" ht="20.25" customHeight="1" x14ac:dyDescent="0.35">
      <c r="A189" s="240" t="s">
        <v>418</v>
      </c>
      <c r="B189" s="241" t="s">
        <v>421</v>
      </c>
      <c r="C189" s="241" t="s">
        <v>155</v>
      </c>
      <c r="D189" s="278">
        <v>16</v>
      </c>
      <c r="E189" s="279">
        <v>10</v>
      </c>
      <c r="F189" s="279">
        <v>9</v>
      </c>
      <c r="G189" s="280">
        <v>19</v>
      </c>
      <c r="H189" s="278">
        <v>0</v>
      </c>
      <c r="I189" s="279">
        <v>6</v>
      </c>
      <c r="J189" s="279">
        <v>0</v>
      </c>
      <c r="K189" s="279">
        <v>0</v>
      </c>
      <c r="L189" s="281">
        <v>6</v>
      </c>
    </row>
    <row r="190" spans="1:12" ht="20.25" customHeight="1" x14ac:dyDescent="0.35">
      <c r="A190" s="240" t="s">
        <v>418</v>
      </c>
      <c r="B190" s="241" t="s">
        <v>422</v>
      </c>
      <c r="C190" s="241" t="s">
        <v>154</v>
      </c>
      <c r="D190" s="278">
        <v>16</v>
      </c>
      <c r="E190" s="279">
        <v>5</v>
      </c>
      <c r="F190" s="279">
        <v>0</v>
      </c>
      <c r="G190" s="280">
        <v>5</v>
      </c>
      <c r="H190" s="278">
        <v>4</v>
      </c>
      <c r="I190" s="279">
        <v>0</v>
      </c>
      <c r="J190" s="279">
        <v>0</v>
      </c>
      <c r="K190" s="279">
        <v>0</v>
      </c>
      <c r="L190" s="281">
        <v>4</v>
      </c>
    </row>
    <row r="191" spans="1:12" ht="20.25" customHeight="1" x14ac:dyDescent="0.35">
      <c r="A191" s="240" t="s">
        <v>423</v>
      </c>
      <c r="B191" s="241" t="s">
        <v>424</v>
      </c>
      <c r="C191" s="241" t="s">
        <v>154</v>
      </c>
      <c r="D191" s="278">
        <v>25</v>
      </c>
      <c r="E191" s="279">
        <v>25</v>
      </c>
      <c r="F191" s="279">
        <v>0</v>
      </c>
      <c r="G191" s="280">
        <v>25</v>
      </c>
      <c r="H191" s="278">
        <v>0</v>
      </c>
      <c r="I191" s="279">
        <v>21</v>
      </c>
      <c r="J191" s="279">
        <v>0</v>
      </c>
      <c r="K191" s="279">
        <v>0</v>
      </c>
      <c r="L191" s="281">
        <v>21</v>
      </c>
    </row>
    <row r="192" spans="1:12" ht="20.25" customHeight="1" x14ac:dyDescent="0.35">
      <c r="A192" s="240" t="s">
        <v>425</v>
      </c>
      <c r="B192" s="241" t="s">
        <v>426</v>
      </c>
      <c r="C192" s="241" t="s">
        <v>154</v>
      </c>
      <c r="D192" s="278">
        <v>24</v>
      </c>
      <c r="E192" s="279">
        <v>20</v>
      </c>
      <c r="F192" s="279">
        <v>0</v>
      </c>
      <c r="G192" s="280">
        <v>20</v>
      </c>
      <c r="H192" s="278">
        <v>12</v>
      </c>
      <c r="I192" s="279">
        <v>0</v>
      </c>
      <c r="J192" s="279">
        <v>1</v>
      </c>
      <c r="K192" s="279">
        <v>0</v>
      </c>
      <c r="L192" s="281">
        <v>13</v>
      </c>
    </row>
    <row r="193" spans="1:12" ht="20.25" customHeight="1" x14ac:dyDescent="0.35">
      <c r="A193" s="240" t="s">
        <v>427</v>
      </c>
      <c r="B193" s="241" t="s">
        <v>428</v>
      </c>
      <c r="C193" s="241" t="s">
        <v>154</v>
      </c>
      <c r="D193" s="278">
        <v>24</v>
      </c>
      <c r="E193" s="279">
        <v>17</v>
      </c>
      <c r="F193" s="279">
        <v>0</v>
      </c>
      <c r="G193" s="280">
        <v>17</v>
      </c>
      <c r="H193" s="278">
        <v>16</v>
      </c>
      <c r="I193" s="279">
        <v>0</v>
      </c>
      <c r="J193" s="279">
        <v>1</v>
      </c>
      <c r="K193" s="279">
        <v>0</v>
      </c>
      <c r="L193" s="281">
        <v>17</v>
      </c>
    </row>
    <row r="194" spans="1:12" ht="20.25" customHeight="1" x14ac:dyDescent="0.35">
      <c r="A194" s="240" t="s">
        <v>427</v>
      </c>
      <c r="B194" s="241" t="s">
        <v>429</v>
      </c>
      <c r="C194" s="241" t="s">
        <v>154</v>
      </c>
      <c r="D194" s="278">
        <v>12</v>
      </c>
      <c r="E194" s="279">
        <v>12</v>
      </c>
      <c r="F194" s="279">
        <v>0</v>
      </c>
      <c r="G194" s="280">
        <v>12</v>
      </c>
      <c r="H194" s="278">
        <v>8</v>
      </c>
      <c r="I194" s="279">
        <v>0</v>
      </c>
      <c r="J194" s="279">
        <v>0</v>
      </c>
      <c r="K194" s="279">
        <v>0</v>
      </c>
      <c r="L194" s="281">
        <v>8</v>
      </c>
    </row>
    <row r="195" spans="1:12" ht="20.25" customHeight="1" x14ac:dyDescent="0.35">
      <c r="A195" s="240" t="s">
        <v>427</v>
      </c>
      <c r="B195" s="241" t="s">
        <v>430</v>
      </c>
      <c r="C195" s="241" t="s">
        <v>154</v>
      </c>
      <c r="D195" s="278">
        <v>28</v>
      </c>
      <c r="E195" s="279">
        <v>27</v>
      </c>
      <c r="F195" s="279">
        <v>0</v>
      </c>
      <c r="G195" s="280">
        <v>27</v>
      </c>
      <c r="H195" s="278">
        <v>26</v>
      </c>
      <c r="I195" s="279">
        <v>0</v>
      </c>
      <c r="J195" s="279">
        <v>0</v>
      </c>
      <c r="K195" s="279">
        <v>0</v>
      </c>
      <c r="L195" s="281">
        <v>26</v>
      </c>
    </row>
    <row r="196" spans="1:12" ht="20.25" customHeight="1" x14ac:dyDescent="0.35">
      <c r="A196" s="240" t="s">
        <v>427</v>
      </c>
      <c r="B196" s="241" t="s">
        <v>431</v>
      </c>
      <c r="C196" s="241" t="s">
        <v>154</v>
      </c>
      <c r="D196" s="278">
        <v>20</v>
      </c>
      <c r="E196" s="279">
        <v>18</v>
      </c>
      <c r="F196" s="279">
        <v>0</v>
      </c>
      <c r="G196" s="280">
        <v>18</v>
      </c>
      <c r="H196" s="278">
        <v>19</v>
      </c>
      <c r="I196" s="279">
        <v>0</v>
      </c>
      <c r="J196" s="279">
        <v>0</v>
      </c>
      <c r="K196" s="279">
        <v>0</v>
      </c>
      <c r="L196" s="281">
        <v>19</v>
      </c>
    </row>
    <row r="197" spans="1:12" ht="20.25" customHeight="1" x14ac:dyDescent="0.35">
      <c r="A197" s="240" t="s">
        <v>427</v>
      </c>
      <c r="B197" s="241" t="s">
        <v>432</v>
      </c>
      <c r="C197" s="241" t="s">
        <v>154</v>
      </c>
      <c r="D197" s="278">
        <v>20</v>
      </c>
      <c r="E197" s="279">
        <v>16</v>
      </c>
      <c r="F197" s="279">
        <v>0</v>
      </c>
      <c r="G197" s="280">
        <v>16</v>
      </c>
      <c r="H197" s="278">
        <v>14</v>
      </c>
      <c r="I197" s="279">
        <v>0</v>
      </c>
      <c r="J197" s="279">
        <v>4</v>
      </c>
      <c r="K197" s="279">
        <v>0</v>
      </c>
      <c r="L197" s="281">
        <v>18</v>
      </c>
    </row>
    <row r="198" spans="1:12" ht="20.25" customHeight="1" x14ac:dyDescent="0.35">
      <c r="A198" s="240" t="s">
        <v>427</v>
      </c>
      <c r="B198" s="241" t="s">
        <v>433</v>
      </c>
      <c r="C198" s="241" t="s">
        <v>154</v>
      </c>
      <c r="D198" s="278">
        <v>22</v>
      </c>
      <c r="E198" s="279">
        <v>22</v>
      </c>
      <c r="F198" s="279">
        <v>0</v>
      </c>
      <c r="G198" s="280">
        <v>22</v>
      </c>
      <c r="H198" s="278">
        <v>9</v>
      </c>
      <c r="I198" s="279">
        <v>0</v>
      </c>
      <c r="J198" s="279">
        <v>0</v>
      </c>
      <c r="K198" s="279">
        <v>0</v>
      </c>
      <c r="L198" s="281">
        <v>9</v>
      </c>
    </row>
    <row r="199" spans="1:12" ht="20.25" customHeight="1" x14ac:dyDescent="0.35">
      <c r="A199" s="240" t="s">
        <v>427</v>
      </c>
      <c r="B199" s="241" t="s">
        <v>434</v>
      </c>
      <c r="C199" s="241" t="s">
        <v>154</v>
      </c>
      <c r="D199" s="278">
        <v>24</v>
      </c>
      <c r="E199" s="279">
        <v>24</v>
      </c>
      <c r="F199" s="279">
        <v>0</v>
      </c>
      <c r="G199" s="280">
        <v>24</v>
      </c>
      <c r="H199" s="278">
        <v>18</v>
      </c>
      <c r="I199" s="279">
        <v>0</v>
      </c>
      <c r="J199" s="279">
        <v>0</v>
      </c>
      <c r="K199" s="279">
        <v>0</v>
      </c>
      <c r="L199" s="281">
        <v>18</v>
      </c>
    </row>
    <row r="200" spans="1:12" ht="20.25" customHeight="1" x14ac:dyDescent="0.35">
      <c r="A200" s="240" t="s">
        <v>427</v>
      </c>
      <c r="B200" s="241" t="s">
        <v>435</v>
      </c>
      <c r="C200" s="241" t="s">
        <v>154</v>
      </c>
      <c r="D200" s="278">
        <v>24</v>
      </c>
      <c r="E200" s="279">
        <v>19</v>
      </c>
      <c r="F200" s="279">
        <v>0</v>
      </c>
      <c r="G200" s="280">
        <v>19</v>
      </c>
      <c r="H200" s="278">
        <v>8</v>
      </c>
      <c r="I200" s="279">
        <v>5</v>
      </c>
      <c r="J200" s="279">
        <v>0</v>
      </c>
      <c r="K200" s="279">
        <v>0</v>
      </c>
      <c r="L200" s="281">
        <v>13</v>
      </c>
    </row>
    <row r="201" spans="1:12" ht="20.25" customHeight="1" x14ac:dyDescent="0.35">
      <c r="A201" s="240" t="s">
        <v>427</v>
      </c>
      <c r="B201" s="241" t="s">
        <v>436</v>
      </c>
      <c r="C201" s="241" t="s">
        <v>154</v>
      </c>
      <c r="D201" s="278">
        <v>20</v>
      </c>
      <c r="E201" s="279">
        <v>0</v>
      </c>
      <c r="F201" s="279">
        <v>0</v>
      </c>
      <c r="G201" s="280">
        <v>0</v>
      </c>
      <c r="H201" s="278">
        <v>16</v>
      </c>
      <c r="I201" s="279">
        <v>0</v>
      </c>
      <c r="J201" s="279">
        <v>0</v>
      </c>
      <c r="K201" s="279">
        <v>0</v>
      </c>
      <c r="L201" s="281">
        <v>16</v>
      </c>
    </row>
    <row r="202" spans="1:12" ht="20.25" customHeight="1" x14ac:dyDescent="0.35">
      <c r="A202" s="240" t="s">
        <v>437</v>
      </c>
      <c r="B202" s="241" t="s">
        <v>438</v>
      </c>
      <c r="C202" s="241" t="s">
        <v>154</v>
      </c>
      <c r="D202" s="278">
        <v>64</v>
      </c>
      <c r="E202" s="279">
        <v>38</v>
      </c>
      <c r="F202" s="279">
        <v>0</v>
      </c>
      <c r="G202" s="280">
        <v>38</v>
      </c>
      <c r="H202" s="278">
        <v>23</v>
      </c>
      <c r="I202" s="279">
        <v>0</v>
      </c>
      <c r="J202" s="279">
        <v>5</v>
      </c>
      <c r="K202" s="279">
        <v>0</v>
      </c>
      <c r="L202" s="281">
        <v>28</v>
      </c>
    </row>
    <row r="203" spans="1:12" ht="20.25" customHeight="1" x14ac:dyDescent="0.35">
      <c r="A203" s="240" t="s">
        <v>437</v>
      </c>
      <c r="B203" s="241" t="s">
        <v>439</v>
      </c>
      <c r="C203" s="241" t="s">
        <v>154</v>
      </c>
      <c r="D203" s="278">
        <v>24</v>
      </c>
      <c r="E203" s="279">
        <v>13</v>
      </c>
      <c r="F203" s="279">
        <v>0</v>
      </c>
      <c r="G203" s="280">
        <v>13</v>
      </c>
      <c r="H203" s="278">
        <v>0</v>
      </c>
      <c r="I203" s="279">
        <v>0</v>
      </c>
      <c r="J203" s="279">
        <v>0</v>
      </c>
      <c r="K203" s="279">
        <v>0</v>
      </c>
      <c r="L203" s="281">
        <v>0</v>
      </c>
    </row>
    <row r="204" spans="1:12" ht="20.25" customHeight="1" x14ac:dyDescent="0.35">
      <c r="A204" s="240" t="s">
        <v>440</v>
      </c>
      <c r="B204" s="241" t="s">
        <v>441</v>
      </c>
      <c r="C204" s="241" t="s">
        <v>154</v>
      </c>
      <c r="D204" s="278">
        <v>36</v>
      </c>
      <c r="E204" s="279">
        <v>24</v>
      </c>
      <c r="F204" s="279">
        <v>0</v>
      </c>
      <c r="G204" s="280">
        <v>24</v>
      </c>
      <c r="H204" s="278">
        <v>12</v>
      </c>
      <c r="I204" s="279">
        <v>0</v>
      </c>
      <c r="J204" s="279">
        <v>11</v>
      </c>
      <c r="K204" s="279">
        <v>0</v>
      </c>
      <c r="L204" s="281">
        <v>23</v>
      </c>
    </row>
    <row r="205" spans="1:12" ht="20.25" customHeight="1" x14ac:dyDescent="0.35">
      <c r="A205" s="240" t="s">
        <v>440</v>
      </c>
      <c r="B205" s="241" t="s">
        <v>442</v>
      </c>
      <c r="C205" s="241" t="s">
        <v>154</v>
      </c>
      <c r="D205" s="278">
        <v>12</v>
      </c>
      <c r="E205" s="279">
        <v>10</v>
      </c>
      <c r="F205" s="279">
        <v>0</v>
      </c>
      <c r="G205" s="280">
        <v>10</v>
      </c>
      <c r="H205" s="278">
        <v>8</v>
      </c>
      <c r="I205" s="279">
        <v>0</v>
      </c>
      <c r="J205" s="279">
        <v>5</v>
      </c>
      <c r="K205" s="279">
        <v>0</v>
      </c>
      <c r="L205" s="281">
        <v>13</v>
      </c>
    </row>
    <row r="206" spans="1:12" ht="20.25" customHeight="1" x14ac:dyDescent="0.35">
      <c r="A206" s="240" t="s">
        <v>440</v>
      </c>
      <c r="B206" s="241" t="s">
        <v>443</v>
      </c>
      <c r="C206" s="241" t="s">
        <v>156</v>
      </c>
      <c r="D206" s="278">
        <v>48</v>
      </c>
      <c r="E206" s="279">
        <v>26</v>
      </c>
      <c r="F206" s="279">
        <v>0</v>
      </c>
      <c r="G206" s="280">
        <v>26</v>
      </c>
      <c r="H206" s="278">
        <v>25</v>
      </c>
      <c r="I206" s="279">
        <v>0</v>
      </c>
      <c r="J206" s="279">
        <v>0</v>
      </c>
      <c r="K206" s="279">
        <v>0</v>
      </c>
      <c r="L206" s="281">
        <v>25</v>
      </c>
    </row>
    <row r="207" spans="1:12" ht="20.25" customHeight="1" x14ac:dyDescent="0.35">
      <c r="A207" s="240" t="s">
        <v>440</v>
      </c>
      <c r="B207" s="241" t="s">
        <v>444</v>
      </c>
      <c r="C207" s="241" t="s">
        <v>154</v>
      </c>
      <c r="D207" s="278">
        <v>20</v>
      </c>
      <c r="E207" s="279">
        <v>18</v>
      </c>
      <c r="F207" s="279">
        <v>0</v>
      </c>
      <c r="G207" s="280">
        <v>18</v>
      </c>
      <c r="H207" s="278">
        <v>16</v>
      </c>
      <c r="I207" s="279">
        <v>0</v>
      </c>
      <c r="J207" s="279">
        <v>0</v>
      </c>
      <c r="K207" s="279">
        <v>0</v>
      </c>
      <c r="L207" s="281">
        <v>16</v>
      </c>
    </row>
    <row r="208" spans="1:12" ht="20.25" customHeight="1" x14ac:dyDescent="0.35">
      <c r="A208" s="240" t="s">
        <v>440</v>
      </c>
      <c r="B208" s="241" t="s">
        <v>445</v>
      </c>
      <c r="C208" s="241" t="s">
        <v>154</v>
      </c>
      <c r="D208" s="278">
        <v>42</v>
      </c>
      <c r="E208" s="279">
        <v>12</v>
      </c>
      <c r="F208" s="279">
        <v>20</v>
      </c>
      <c r="G208" s="280">
        <v>32</v>
      </c>
      <c r="H208" s="278">
        <v>20</v>
      </c>
      <c r="I208" s="279">
        <v>0</v>
      </c>
      <c r="J208" s="279">
        <v>0</v>
      </c>
      <c r="K208" s="279">
        <v>0</v>
      </c>
      <c r="L208" s="281">
        <v>20</v>
      </c>
    </row>
    <row r="209" spans="1:12" ht="20.25" customHeight="1" x14ac:dyDescent="0.35">
      <c r="A209" s="240" t="s">
        <v>440</v>
      </c>
      <c r="B209" s="241" t="s">
        <v>446</v>
      </c>
      <c r="C209" s="241" t="s">
        <v>154</v>
      </c>
      <c r="D209" s="278">
        <v>24</v>
      </c>
      <c r="E209" s="279">
        <v>21</v>
      </c>
      <c r="F209" s="279">
        <v>0</v>
      </c>
      <c r="G209" s="280">
        <v>21</v>
      </c>
      <c r="H209" s="278">
        <v>3</v>
      </c>
      <c r="I209" s="279">
        <v>0</v>
      </c>
      <c r="J209" s="279">
        <v>5</v>
      </c>
      <c r="K209" s="279">
        <v>0</v>
      </c>
      <c r="L209" s="281">
        <v>8</v>
      </c>
    </row>
    <row r="210" spans="1:12" ht="20.25" customHeight="1" x14ac:dyDescent="0.35">
      <c r="A210" s="240" t="s">
        <v>447</v>
      </c>
      <c r="B210" s="241" t="s">
        <v>448</v>
      </c>
      <c r="C210" s="241" t="s">
        <v>154</v>
      </c>
      <c r="D210" s="278">
        <v>42</v>
      </c>
      <c r="E210" s="279">
        <v>42</v>
      </c>
      <c r="F210" s="279">
        <v>0</v>
      </c>
      <c r="G210" s="280">
        <v>42</v>
      </c>
      <c r="H210" s="278">
        <v>10</v>
      </c>
      <c r="I210" s="279">
        <v>0</v>
      </c>
      <c r="J210" s="279">
        <v>19</v>
      </c>
      <c r="K210" s="279">
        <v>0</v>
      </c>
      <c r="L210" s="281">
        <v>29</v>
      </c>
    </row>
    <row r="211" spans="1:12" ht="20.25" customHeight="1" x14ac:dyDescent="0.35">
      <c r="A211" s="240" t="s">
        <v>447</v>
      </c>
      <c r="B211" s="241" t="s">
        <v>449</v>
      </c>
      <c r="C211" s="241" t="s">
        <v>154</v>
      </c>
      <c r="D211" s="278">
        <v>24</v>
      </c>
      <c r="E211" s="279">
        <v>9</v>
      </c>
      <c r="F211" s="279">
        <v>0</v>
      </c>
      <c r="G211" s="280">
        <v>9</v>
      </c>
      <c r="H211" s="278">
        <v>9</v>
      </c>
      <c r="I211" s="279">
        <v>0</v>
      </c>
      <c r="J211" s="279">
        <v>4</v>
      </c>
      <c r="K211" s="279">
        <v>0</v>
      </c>
      <c r="L211" s="281">
        <v>13</v>
      </c>
    </row>
    <row r="212" spans="1:12" ht="20.25" customHeight="1" x14ac:dyDescent="0.35">
      <c r="A212" s="240" t="s">
        <v>447</v>
      </c>
      <c r="B212" s="241" t="s">
        <v>450</v>
      </c>
      <c r="C212" s="241" t="s">
        <v>154</v>
      </c>
      <c r="D212" s="278">
        <v>10</v>
      </c>
      <c r="E212" s="279">
        <v>10</v>
      </c>
      <c r="F212" s="279">
        <v>0</v>
      </c>
      <c r="G212" s="280">
        <v>10</v>
      </c>
      <c r="H212" s="278">
        <v>0</v>
      </c>
      <c r="I212" s="279">
        <v>0</v>
      </c>
      <c r="J212" s="279">
        <v>6</v>
      </c>
      <c r="K212" s="279">
        <v>0</v>
      </c>
      <c r="L212" s="281">
        <v>6</v>
      </c>
    </row>
    <row r="213" spans="1:12" ht="20.25" customHeight="1" x14ac:dyDescent="0.35">
      <c r="A213" s="240" t="s">
        <v>447</v>
      </c>
      <c r="B213" s="241" t="s">
        <v>451</v>
      </c>
      <c r="C213" s="241" t="s">
        <v>154</v>
      </c>
      <c r="D213" s="278">
        <v>24</v>
      </c>
      <c r="E213" s="279">
        <v>16</v>
      </c>
      <c r="F213" s="279">
        <v>0</v>
      </c>
      <c r="G213" s="280">
        <v>16</v>
      </c>
      <c r="H213" s="278">
        <v>7</v>
      </c>
      <c r="I213" s="279">
        <v>0</v>
      </c>
      <c r="J213" s="279">
        <v>11</v>
      </c>
      <c r="K213" s="279">
        <v>0</v>
      </c>
      <c r="L213" s="281">
        <v>18</v>
      </c>
    </row>
    <row r="214" spans="1:12" ht="20.25" customHeight="1" x14ac:dyDescent="0.35">
      <c r="A214" s="240" t="s">
        <v>447</v>
      </c>
      <c r="B214" s="241" t="s">
        <v>452</v>
      </c>
      <c r="C214" s="241" t="s">
        <v>136</v>
      </c>
      <c r="D214" s="278">
        <v>288</v>
      </c>
      <c r="E214" s="279">
        <v>251</v>
      </c>
      <c r="F214" s="279">
        <v>0</v>
      </c>
      <c r="G214" s="280">
        <v>251</v>
      </c>
      <c r="H214" s="278">
        <v>247</v>
      </c>
      <c r="I214" s="279">
        <v>0</v>
      </c>
      <c r="J214" s="279">
        <v>0</v>
      </c>
      <c r="K214" s="279">
        <v>0</v>
      </c>
      <c r="L214" s="281">
        <v>247</v>
      </c>
    </row>
    <row r="215" spans="1:12" ht="20.25" customHeight="1" x14ac:dyDescent="0.35">
      <c r="A215" s="240" t="s">
        <v>447</v>
      </c>
      <c r="B215" s="241" t="s">
        <v>453</v>
      </c>
      <c r="C215" s="241" t="s">
        <v>154</v>
      </c>
      <c r="D215" s="278">
        <v>24</v>
      </c>
      <c r="E215" s="279">
        <v>16</v>
      </c>
      <c r="F215" s="279">
        <v>0</v>
      </c>
      <c r="G215" s="280">
        <v>16</v>
      </c>
      <c r="H215" s="278">
        <v>6</v>
      </c>
      <c r="I215" s="279">
        <v>0</v>
      </c>
      <c r="J215" s="279">
        <v>5</v>
      </c>
      <c r="K215" s="279">
        <v>0</v>
      </c>
      <c r="L215" s="281">
        <v>11</v>
      </c>
    </row>
    <row r="216" spans="1:12" ht="20.25" customHeight="1" x14ac:dyDescent="0.35">
      <c r="A216" s="240" t="s">
        <v>447</v>
      </c>
      <c r="B216" s="241" t="s">
        <v>454</v>
      </c>
      <c r="C216" s="241" t="s">
        <v>154</v>
      </c>
      <c r="D216" s="278">
        <v>24</v>
      </c>
      <c r="E216" s="279">
        <v>24</v>
      </c>
      <c r="F216" s="279">
        <v>0</v>
      </c>
      <c r="G216" s="280">
        <v>24</v>
      </c>
      <c r="H216" s="278">
        <v>18</v>
      </c>
      <c r="I216" s="279">
        <v>0</v>
      </c>
      <c r="J216" s="279">
        <v>0</v>
      </c>
      <c r="K216" s="279">
        <v>0</v>
      </c>
      <c r="L216" s="281">
        <v>18</v>
      </c>
    </row>
    <row r="217" spans="1:12" ht="20.25" customHeight="1" x14ac:dyDescent="0.35">
      <c r="A217" s="240" t="s">
        <v>455</v>
      </c>
      <c r="B217" s="241" t="s">
        <v>456</v>
      </c>
      <c r="C217" s="241" t="s">
        <v>154</v>
      </c>
      <c r="D217" s="278">
        <v>24</v>
      </c>
      <c r="E217" s="279">
        <v>19</v>
      </c>
      <c r="F217" s="279">
        <v>0</v>
      </c>
      <c r="G217" s="280">
        <v>19</v>
      </c>
      <c r="H217" s="278">
        <v>15</v>
      </c>
      <c r="I217" s="279">
        <v>0</v>
      </c>
      <c r="J217" s="279">
        <v>0</v>
      </c>
      <c r="K217" s="279">
        <v>0</v>
      </c>
      <c r="L217" s="281">
        <v>15</v>
      </c>
    </row>
    <row r="218" spans="1:12" ht="20.25" customHeight="1" x14ac:dyDescent="0.35">
      <c r="A218" s="240" t="s">
        <v>457</v>
      </c>
      <c r="B218" s="241" t="s">
        <v>458</v>
      </c>
      <c r="C218" s="241" t="s">
        <v>156</v>
      </c>
      <c r="D218" s="278">
        <v>120</v>
      </c>
      <c r="E218" s="279">
        <v>41</v>
      </c>
      <c r="F218" s="279">
        <v>0</v>
      </c>
      <c r="G218" s="280">
        <v>41</v>
      </c>
      <c r="H218" s="278">
        <v>16</v>
      </c>
      <c r="I218" s="279">
        <v>0</v>
      </c>
      <c r="J218" s="279">
        <v>0</v>
      </c>
      <c r="K218" s="279">
        <v>0</v>
      </c>
      <c r="L218" s="281">
        <v>16</v>
      </c>
    </row>
    <row r="219" spans="1:12" ht="20.25" customHeight="1" x14ac:dyDescent="0.35">
      <c r="A219" s="240" t="s">
        <v>457</v>
      </c>
      <c r="B219" s="241" t="s">
        <v>459</v>
      </c>
      <c r="C219" s="241" t="s">
        <v>156</v>
      </c>
      <c r="D219" s="278">
        <v>96</v>
      </c>
      <c r="E219" s="279">
        <v>38</v>
      </c>
      <c r="F219" s="279">
        <v>0</v>
      </c>
      <c r="G219" s="280">
        <v>38</v>
      </c>
      <c r="H219" s="278">
        <v>9</v>
      </c>
      <c r="I219" s="279">
        <v>0</v>
      </c>
      <c r="J219" s="279">
        <v>0</v>
      </c>
      <c r="K219" s="279">
        <v>0</v>
      </c>
      <c r="L219" s="281">
        <v>9</v>
      </c>
    </row>
    <row r="220" spans="1:12" ht="20.25" customHeight="1" x14ac:dyDescent="0.35">
      <c r="A220" s="240" t="s">
        <v>457</v>
      </c>
      <c r="B220" s="241" t="s">
        <v>460</v>
      </c>
      <c r="C220" s="241" t="s">
        <v>154</v>
      </c>
      <c r="D220" s="278">
        <v>12</v>
      </c>
      <c r="E220" s="279">
        <v>7</v>
      </c>
      <c r="F220" s="279">
        <v>0</v>
      </c>
      <c r="G220" s="280">
        <v>7</v>
      </c>
      <c r="H220" s="278">
        <v>12</v>
      </c>
      <c r="I220" s="279">
        <v>0</v>
      </c>
      <c r="J220" s="279">
        <v>0</v>
      </c>
      <c r="K220" s="279">
        <v>0</v>
      </c>
      <c r="L220" s="281">
        <v>12</v>
      </c>
    </row>
    <row r="221" spans="1:12" ht="20.25" customHeight="1" x14ac:dyDescent="0.35">
      <c r="A221" s="240" t="s">
        <v>457</v>
      </c>
      <c r="B221" s="241" t="s">
        <v>461</v>
      </c>
      <c r="C221" s="241" t="s">
        <v>154</v>
      </c>
      <c r="D221" s="278">
        <v>24</v>
      </c>
      <c r="E221" s="279">
        <v>23</v>
      </c>
      <c r="F221" s="279">
        <v>17</v>
      </c>
      <c r="G221" s="280">
        <v>40</v>
      </c>
      <c r="H221" s="278">
        <v>15</v>
      </c>
      <c r="I221" s="279">
        <v>0</v>
      </c>
      <c r="J221" s="279">
        <v>0</v>
      </c>
      <c r="K221" s="279">
        <v>0</v>
      </c>
      <c r="L221" s="281">
        <v>15</v>
      </c>
    </row>
    <row r="222" spans="1:12" ht="20.25" customHeight="1" x14ac:dyDescent="0.35">
      <c r="A222" s="240" t="s">
        <v>457</v>
      </c>
      <c r="B222" s="241" t="s">
        <v>462</v>
      </c>
      <c r="C222" s="241" t="s">
        <v>154</v>
      </c>
      <c r="D222" s="278">
        <v>18</v>
      </c>
      <c r="E222" s="279">
        <v>15</v>
      </c>
      <c r="F222" s="279">
        <v>0</v>
      </c>
      <c r="G222" s="280">
        <v>15</v>
      </c>
      <c r="H222" s="278">
        <v>13</v>
      </c>
      <c r="I222" s="279">
        <v>0</v>
      </c>
      <c r="J222" s="279">
        <v>0</v>
      </c>
      <c r="K222" s="279">
        <v>0</v>
      </c>
      <c r="L222" s="281">
        <v>13</v>
      </c>
    </row>
    <row r="223" spans="1:12" ht="20.25" customHeight="1" x14ac:dyDescent="0.35">
      <c r="A223" s="240" t="s">
        <v>463</v>
      </c>
      <c r="B223" s="241" t="s">
        <v>464</v>
      </c>
      <c r="C223" s="241" t="s">
        <v>154</v>
      </c>
      <c r="D223" s="278">
        <v>24</v>
      </c>
      <c r="E223" s="279">
        <v>8</v>
      </c>
      <c r="F223" s="279">
        <v>0</v>
      </c>
      <c r="G223" s="280">
        <v>8</v>
      </c>
      <c r="H223" s="278">
        <v>0</v>
      </c>
      <c r="I223" s="279">
        <v>18</v>
      </c>
      <c r="J223" s="279">
        <v>0</v>
      </c>
      <c r="K223" s="279">
        <v>0</v>
      </c>
      <c r="L223" s="281">
        <v>18</v>
      </c>
    </row>
    <row r="224" spans="1:12" ht="20.25" customHeight="1" x14ac:dyDescent="0.35">
      <c r="A224" s="240" t="s">
        <v>463</v>
      </c>
      <c r="B224" s="241" t="s">
        <v>465</v>
      </c>
      <c r="C224" s="241" t="s">
        <v>154</v>
      </c>
      <c r="D224" s="278">
        <v>40</v>
      </c>
      <c r="E224" s="279">
        <v>33</v>
      </c>
      <c r="F224" s="279">
        <v>0</v>
      </c>
      <c r="G224" s="280">
        <v>33</v>
      </c>
      <c r="H224" s="278">
        <v>0</v>
      </c>
      <c r="I224" s="279">
        <v>12</v>
      </c>
      <c r="J224" s="279">
        <v>0</v>
      </c>
      <c r="K224" s="279">
        <v>0</v>
      </c>
      <c r="L224" s="281">
        <v>12</v>
      </c>
    </row>
    <row r="225" spans="1:12" ht="20.25" customHeight="1" x14ac:dyDescent="0.35">
      <c r="A225" s="240" t="s">
        <v>463</v>
      </c>
      <c r="B225" s="241" t="s">
        <v>466</v>
      </c>
      <c r="C225" s="241" t="s">
        <v>154</v>
      </c>
      <c r="D225" s="278">
        <v>44</v>
      </c>
      <c r="E225" s="279">
        <v>30</v>
      </c>
      <c r="F225" s="279">
        <v>0</v>
      </c>
      <c r="G225" s="280">
        <v>30</v>
      </c>
      <c r="H225" s="278">
        <v>19</v>
      </c>
      <c r="I225" s="279">
        <v>0</v>
      </c>
      <c r="J225" s="279">
        <v>10</v>
      </c>
      <c r="K225" s="279">
        <v>0</v>
      </c>
      <c r="L225" s="281">
        <v>29</v>
      </c>
    </row>
    <row r="226" spans="1:12" ht="20.25" customHeight="1" x14ac:dyDescent="0.35">
      <c r="A226" s="240" t="s">
        <v>463</v>
      </c>
      <c r="B226" s="241" t="s">
        <v>467</v>
      </c>
      <c r="C226" s="241" t="s">
        <v>154</v>
      </c>
      <c r="D226" s="278">
        <v>24</v>
      </c>
      <c r="E226" s="279">
        <v>18</v>
      </c>
      <c r="F226" s="279">
        <v>0</v>
      </c>
      <c r="G226" s="280">
        <v>18</v>
      </c>
      <c r="H226" s="278">
        <v>0</v>
      </c>
      <c r="I226" s="279">
        <v>0</v>
      </c>
      <c r="J226" s="279">
        <v>5</v>
      </c>
      <c r="K226" s="279">
        <v>1</v>
      </c>
      <c r="L226" s="281">
        <v>6</v>
      </c>
    </row>
    <row r="227" spans="1:12" ht="20.25" customHeight="1" x14ac:dyDescent="0.35">
      <c r="A227" s="240" t="s">
        <v>463</v>
      </c>
      <c r="B227" s="241" t="s">
        <v>468</v>
      </c>
      <c r="C227" s="241" t="s">
        <v>154</v>
      </c>
      <c r="D227" s="278">
        <v>36</v>
      </c>
      <c r="E227" s="279">
        <v>6</v>
      </c>
      <c r="F227" s="279">
        <v>0</v>
      </c>
      <c r="G227" s="280">
        <v>6</v>
      </c>
      <c r="H227" s="278">
        <v>0</v>
      </c>
      <c r="I227" s="279">
        <v>14</v>
      </c>
      <c r="J227" s="279">
        <v>0</v>
      </c>
      <c r="K227" s="279">
        <v>0</v>
      </c>
      <c r="L227" s="281">
        <v>14</v>
      </c>
    </row>
    <row r="228" spans="1:12" ht="20.25" customHeight="1" x14ac:dyDescent="0.35">
      <c r="A228" s="240" t="s">
        <v>463</v>
      </c>
      <c r="B228" s="241" t="s">
        <v>469</v>
      </c>
      <c r="C228" s="241" t="s">
        <v>154</v>
      </c>
      <c r="D228" s="278">
        <v>24</v>
      </c>
      <c r="E228" s="279">
        <v>18</v>
      </c>
      <c r="F228" s="279">
        <v>0</v>
      </c>
      <c r="G228" s="280">
        <v>18</v>
      </c>
      <c r="H228" s="278">
        <v>15</v>
      </c>
      <c r="I228" s="279">
        <v>0</v>
      </c>
      <c r="J228" s="279">
        <v>0</v>
      </c>
      <c r="K228" s="279">
        <v>0</v>
      </c>
      <c r="L228" s="281">
        <v>15</v>
      </c>
    </row>
    <row r="229" spans="1:12" ht="20.25" customHeight="1" x14ac:dyDescent="0.35">
      <c r="A229" s="240" t="s">
        <v>470</v>
      </c>
      <c r="B229" s="241" t="s">
        <v>471</v>
      </c>
      <c r="C229" s="241" t="s">
        <v>154</v>
      </c>
      <c r="D229" s="278">
        <v>12</v>
      </c>
      <c r="E229" s="279">
        <v>9</v>
      </c>
      <c r="F229" s="279">
        <v>0</v>
      </c>
      <c r="G229" s="280">
        <v>9</v>
      </c>
      <c r="H229" s="278">
        <v>6</v>
      </c>
      <c r="I229" s="279">
        <v>0</v>
      </c>
      <c r="J229" s="279">
        <v>0</v>
      </c>
      <c r="K229" s="279">
        <v>0</v>
      </c>
      <c r="L229" s="281">
        <v>6</v>
      </c>
    </row>
    <row r="230" spans="1:12" ht="20.25" customHeight="1" x14ac:dyDescent="0.35">
      <c r="A230" s="240" t="s">
        <v>472</v>
      </c>
      <c r="B230" s="241" t="s">
        <v>473</v>
      </c>
      <c r="C230" s="241" t="s">
        <v>154</v>
      </c>
      <c r="D230" s="278">
        <v>24</v>
      </c>
      <c r="E230" s="279">
        <v>13</v>
      </c>
      <c r="F230" s="279">
        <v>0</v>
      </c>
      <c r="G230" s="280">
        <v>13</v>
      </c>
      <c r="H230" s="278">
        <v>16</v>
      </c>
      <c r="I230" s="279">
        <v>0</v>
      </c>
      <c r="J230" s="279">
        <v>0</v>
      </c>
      <c r="K230" s="279">
        <v>0</v>
      </c>
      <c r="L230" s="281">
        <v>16</v>
      </c>
    </row>
    <row r="231" spans="1:12" ht="20.25" customHeight="1" x14ac:dyDescent="0.35">
      <c r="A231" s="240" t="s">
        <v>472</v>
      </c>
      <c r="B231" s="241" t="s">
        <v>474</v>
      </c>
      <c r="C231" s="241" t="s">
        <v>154</v>
      </c>
      <c r="D231" s="278">
        <v>48</v>
      </c>
      <c r="E231" s="279">
        <v>33</v>
      </c>
      <c r="F231" s="279">
        <v>0</v>
      </c>
      <c r="G231" s="280">
        <v>33</v>
      </c>
      <c r="H231" s="278">
        <v>27</v>
      </c>
      <c r="I231" s="279">
        <v>0</v>
      </c>
      <c r="J231" s="279">
        <v>0</v>
      </c>
      <c r="K231" s="279">
        <v>0</v>
      </c>
      <c r="L231" s="281">
        <v>27</v>
      </c>
    </row>
    <row r="232" spans="1:12" ht="20.25" customHeight="1" x14ac:dyDescent="0.35">
      <c r="A232" s="240" t="s">
        <v>472</v>
      </c>
      <c r="B232" s="241" t="s">
        <v>475</v>
      </c>
      <c r="C232" s="241" t="s">
        <v>154</v>
      </c>
      <c r="D232" s="278">
        <v>18</v>
      </c>
      <c r="E232" s="279">
        <v>18</v>
      </c>
      <c r="F232" s="279">
        <v>0</v>
      </c>
      <c r="G232" s="280">
        <v>18</v>
      </c>
      <c r="H232" s="278">
        <v>11</v>
      </c>
      <c r="I232" s="279">
        <v>0</v>
      </c>
      <c r="J232" s="279">
        <v>0</v>
      </c>
      <c r="K232" s="279">
        <v>0</v>
      </c>
      <c r="L232" s="281">
        <v>11</v>
      </c>
    </row>
    <row r="233" spans="1:12" ht="20.25" customHeight="1" x14ac:dyDescent="0.35">
      <c r="A233" s="240" t="s">
        <v>472</v>
      </c>
      <c r="B233" s="241" t="s">
        <v>476</v>
      </c>
      <c r="C233" s="241" t="s">
        <v>154</v>
      </c>
      <c r="D233" s="278">
        <v>32</v>
      </c>
      <c r="E233" s="279">
        <v>18</v>
      </c>
      <c r="F233" s="279">
        <v>0</v>
      </c>
      <c r="G233" s="280">
        <v>18</v>
      </c>
      <c r="H233" s="278">
        <v>20</v>
      </c>
      <c r="I233" s="279">
        <v>0</v>
      </c>
      <c r="J233" s="279">
        <v>0</v>
      </c>
      <c r="K233" s="279">
        <v>0</v>
      </c>
      <c r="L233" s="281">
        <v>20</v>
      </c>
    </row>
    <row r="234" spans="1:12" ht="20.25" customHeight="1" x14ac:dyDescent="0.35">
      <c r="A234" s="240" t="s">
        <v>472</v>
      </c>
      <c r="B234" s="241" t="s">
        <v>477</v>
      </c>
      <c r="C234" s="241" t="s">
        <v>154</v>
      </c>
      <c r="D234" s="278">
        <v>12</v>
      </c>
      <c r="E234" s="279">
        <v>5</v>
      </c>
      <c r="F234" s="279">
        <v>0</v>
      </c>
      <c r="G234" s="280">
        <v>5</v>
      </c>
      <c r="H234" s="278">
        <v>10</v>
      </c>
      <c r="I234" s="279">
        <v>0</v>
      </c>
      <c r="J234" s="279">
        <v>0</v>
      </c>
      <c r="K234" s="279">
        <v>0</v>
      </c>
      <c r="L234" s="281">
        <v>10</v>
      </c>
    </row>
    <row r="235" spans="1:12" ht="20.25" customHeight="1" x14ac:dyDescent="0.35">
      <c r="A235" s="240" t="s">
        <v>472</v>
      </c>
      <c r="B235" s="241" t="s">
        <v>478</v>
      </c>
      <c r="C235" s="241" t="s">
        <v>154</v>
      </c>
      <c r="D235" s="278">
        <v>24</v>
      </c>
      <c r="E235" s="279">
        <v>24</v>
      </c>
      <c r="F235" s="279">
        <v>0</v>
      </c>
      <c r="G235" s="280">
        <v>24</v>
      </c>
      <c r="H235" s="278">
        <v>10</v>
      </c>
      <c r="I235" s="279">
        <v>0</v>
      </c>
      <c r="J235" s="279">
        <v>0</v>
      </c>
      <c r="K235" s="279">
        <v>0</v>
      </c>
      <c r="L235" s="281">
        <v>10</v>
      </c>
    </row>
    <row r="236" spans="1:12" ht="25.15" customHeight="1" x14ac:dyDescent="0.35">
      <c r="A236" s="140"/>
      <c r="B236" s="141" t="s">
        <v>600</v>
      </c>
      <c r="C236" s="141"/>
      <c r="D236" s="142">
        <f t="shared" ref="D236:L236" si="0">SUM(D5:D235)</f>
        <v>6784</v>
      </c>
      <c r="E236" s="143">
        <f t="shared" si="0"/>
        <v>4527</v>
      </c>
      <c r="F236" s="143">
        <f t="shared" si="0"/>
        <v>290</v>
      </c>
      <c r="G236" s="144">
        <f t="shared" si="0"/>
        <v>4817</v>
      </c>
      <c r="H236" s="142">
        <f t="shared" si="0"/>
        <v>2794</v>
      </c>
      <c r="I236" s="143">
        <f t="shared" si="0"/>
        <v>316</v>
      </c>
      <c r="J236" s="143">
        <f t="shared" si="0"/>
        <v>577</v>
      </c>
      <c r="K236" s="143">
        <f t="shared" si="0"/>
        <v>33</v>
      </c>
      <c r="L236" s="145">
        <f t="shared" si="0"/>
        <v>3720</v>
      </c>
    </row>
    <row r="238" spans="1:12" ht="25.15" customHeight="1" x14ac:dyDescent="0.35">
      <c r="A238" s="309" t="s">
        <v>163</v>
      </c>
      <c r="B238" s="309"/>
      <c r="C238" s="309"/>
    </row>
    <row r="239" spans="1:12" x14ac:dyDescent="0.35">
      <c r="A239" s="168" t="s">
        <v>114</v>
      </c>
    </row>
  </sheetData>
  <autoFilter ref="A4:L236" xr:uid="{00000000-0009-0000-0000-000015000000}"/>
  <mergeCells count="4">
    <mergeCell ref="D3:G3"/>
    <mergeCell ref="H3:L3"/>
    <mergeCell ref="A2:B2"/>
    <mergeCell ref="A238:C238"/>
  </mergeCells>
  <conditionalFormatting sqref="A5:L235">
    <cfRule type="expression" dxfId="7" priority="1">
      <formula>MOD(ROW(),2)=0</formula>
    </cfRule>
  </conditionalFormatting>
  <hyperlinks>
    <hyperlink ref="A2:B2" location="TOC!A1" display="Return to Table of Contents" xr:uid="{00000000-0004-0000-1500-000000000000}"/>
  </hyperlinks>
  <pageMargins left="0.25" right="0.25" top="0.75" bottom="0.75" header="0.3" footer="0.3"/>
  <pageSetup scale="57" fitToWidth="0" fitToHeight="0" orientation="portrait" r:id="rId1"/>
  <headerFooter>
    <oddHeader>&amp;L&amp;"Arial,Bold"2022-23 &amp;"Arial,Bold Italic"Survey of Allied Dental Education&amp;"Arial,Bold"
Report 2 - Dental Assisting  Education Programs</oddHeader>
  </headerFooter>
  <rowBreaks count="4" manualBreakCount="4">
    <brk id="59" max="16383" man="1"/>
    <brk id="112" max="16383" man="1"/>
    <brk id="155" max="16383" man="1"/>
    <brk id="203" max="16383" man="1"/>
  </rowBreaks>
  <colBreaks count="1" manualBreakCount="1">
    <brk id="7"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pageSetUpPr fitToPage="1"/>
  </sheetPr>
  <dimension ref="A1:S114"/>
  <sheetViews>
    <sheetView zoomScaleNormal="100" workbookViewId="0"/>
  </sheetViews>
  <sheetFormatPr defaultColWidth="9.265625" defaultRowHeight="12.75" x14ac:dyDescent="0.35"/>
  <cols>
    <col min="1" max="1" width="24.59765625" style="2" customWidth="1"/>
    <col min="2" max="2" width="15.265625" style="2" customWidth="1"/>
    <col min="3" max="3" width="9.73046875" style="2" bestFit="1" customWidth="1"/>
    <col min="4" max="5" width="9.265625" style="2" bestFit="1" customWidth="1"/>
    <col min="6" max="9" width="9.265625" style="2"/>
    <col min="10" max="10" width="19.265625" style="2" customWidth="1"/>
    <col min="11" max="16384" width="9.265625" style="2"/>
  </cols>
  <sheetData>
    <row r="1" spans="1:15" ht="13.9" x14ac:dyDescent="0.4">
      <c r="A1" s="28" t="s">
        <v>34</v>
      </c>
    </row>
    <row r="2" spans="1:15" ht="13.9" x14ac:dyDescent="0.4">
      <c r="A2" s="164" t="s">
        <v>46</v>
      </c>
      <c r="D2" s="42"/>
      <c r="I2" s="47"/>
    </row>
    <row r="3" spans="1:15" ht="13.15" x14ac:dyDescent="0.4">
      <c r="D3" s="42"/>
    </row>
    <row r="5" spans="1:15" ht="13.15" x14ac:dyDescent="0.4">
      <c r="A5" s="20"/>
      <c r="D5" s="36"/>
      <c r="E5" s="36"/>
      <c r="F5" s="36"/>
      <c r="G5" s="36"/>
      <c r="H5" s="36"/>
      <c r="I5" s="36"/>
    </row>
    <row r="6" spans="1:15" ht="13.15" x14ac:dyDescent="0.35">
      <c r="G6" s="65"/>
      <c r="H6" s="65"/>
      <c r="I6" s="36"/>
      <c r="K6" s="36"/>
    </row>
    <row r="7" spans="1:15" ht="13.15" x14ac:dyDescent="0.35">
      <c r="I7" s="37"/>
      <c r="J7" s="4"/>
      <c r="K7" s="4"/>
    </row>
    <row r="8" spans="1:15" ht="13.15" x14ac:dyDescent="0.35">
      <c r="I8" s="37"/>
      <c r="J8" s="4"/>
      <c r="K8" s="4"/>
    </row>
    <row r="9" spans="1:15" ht="13.15" x14ac:dyDescent="0.35">
      <c r="B9" s="2" t="s">
        <v>601</v>
      </c>
      <c r="C9" s="2" t="s">
        <v>602</v>
      </c>
      <c r="D9" s="2" t="s">
        <v>603</v>
      </c>
      <c r="E9" s="2" t="s">
        <v>604</v>
      </c>
      <c r="I9" s="37"/>
      <c r="J9" s="4"/>
      <c r="K9" s="4"/>
    </row>
    <row r="10" spans="1:15" ht="13.15" x14ac:dyDescent="0.35">
      <c r="B10" s="152"/>
      <c r="C10" s="230">
        <f>C17</f>
        <v>4426</v>
      </c>
      <c r="D10" s="230">
        <f>C18</f>
        <v>3571</v>
      </c>
      <c r="E10" s="230">
        <f>C19</f>
        <v>3016</v>
      </c>
      <c r="I10" s="37"/>
      <c r="J10" s="4"/>
      <c r="K10" s="4"/>
    </row>
    <row r="11" spans="1:15" ht="13.15" x14ac:dyDescent="0.35">
      <c r="C11" s="48"/>
      <c r="D11" s="65">
        <f>D10/C10</f>
        <v>0.80682331676457297</v>
      </c>
      <c r="E11" s="65">
        <f>E10/D10</f>
        <v>0.84458134976197141</v>
      </c>
      <c r="I11" s="37"/>
      <c r="J11" s="4"/>
      <c r="K11" s="4"/>
    </row>
    <row r="12" spans="1:15" ht="13.15" x14ac:dyDescent="0.35">
      <c r="I12" s="37"/>
      <c r="J12" s="4"/>
      <c r="K12" s="4"/>
    </row>
    <row r="13" spans="1:15" ht="13.15" x14ac:dyDescent="0.35">
      <c r="I13" s="37"/>
      <c r="J13" s="4"/>
    </row>
    <row r="15" spans="1:15" ht="13.15" thickBot="1" x14ac:dyDescent="0.4">
      <c r="O15" s="163"/>
    </row>
    <row r="16" spans="1:15" ht="13.15" x14ac:dyDescent="0.35">
      <c r="B16" s="149" t="s">
        <v>167</v>
      </c>
      <c r="C16" s="150" t="s">
        <v>168</v>
      </c>
      <c r="D16" s="150" t="s">
        <v>169</v>
      </c>
      <c r="L16" s="47"/>
    </row>
    <row r="17" spans="1:14" ht="13.15" x14ac:dyDescent="0.35">
      <c r="B17" s="60" t="s">
        <v>605</v>
      </c>
      <c r="C17" s="59">
        <v>4426</v>
      </c>
      <c r="D17" s="59">
        <v>219</v>
      </c>
      <c r="L17" s="36"/>
      <c r="M17" s="36"/>
      <c r="N17" s="36"/>
    </row>
    <row r="18" spans="1:14" ht="13.15" x14ac:dyDescent="0.35">
      <c r="B18" s="60" t="s">
        <v>606</v>
      </c>
      <c r="C18" s="59">
        <v>3571</v>
      </c>
      <c r="D18" s="59">
        <v>219</v>
      </c>
      <c r="E18" s="2">
        <f>C18/C17</f>
        <v>0.80682331676457297</v>
      </c>
      <c r="L18" s="37"/>
      <c r="M18" s="4"/>
      <c r="N18" s="4"/>
    </row>
    <row r="19" spans="1:14" ht="13.15" x14ac:dyDescent="0.35">
      <c r="B19" s="60" t="s">
        <v>607</v>
      </c>
      <c r="C19" s="59">
        <v>3016</v>
      </c>
      <c r="D19" s="59">
        <v>219</v>
      </c>
      <c r="E19" s="2">
        <f>C19/C18</f>
        <v>0.84458134976197141</v>
      </c>
      <c r="K19" s="47"/>
      <c r="L19" s="37"/>
      <c r="M19" s="4"/>
      <c r="N19" s="4"/>
    </row>
    <row r="20" spans="1:14" ht="13.15" x14ac:dyDescent="0.35">
      <c r="K20" s="47"/>
      <c r="L20" s="37"/>
      <c r="M20" s="4"/>
      <c r="N20" s="4"/>
    </row>
    <row r="21" spans="1:14" ht="13.15" x14ac:dyDescent="0.35">
      <c r="L21" s="37"/>
      <c r="M21" s="4"/>
      <c r="N21" s="4"/>
    </row>
    <row r="22" spans="1:14" ht="13.15" x14ac:dyDescent="0.35">
      <c r="L22" s="37"/>
      <c r="M22" s="4"/>
      <c r="N22" s="4"/>
    </row>
    <row r="23" spans="1:14" ht="13.15" x14ac:dyDescent="0.35">
      <c r="L23" s="37"/>
      <c r="M23" s="4"/>
      <c r="N23" s="4"/>
    </row>
    <row r="24" spans="1:14" ht="13.15" x14ac:dyDescent="0.35">
      <c r="L24" s="37"/>
      <c r="M24" s="4"/>
      <c r="N24" s="4"/>
    </row>
    <row r="28" spans="1:14" ht="13.5" customHeight="1" x14ac:dyDescent="0.35">
      <c r="A28" s="167" t="s">
        <v>163</v>
      </c>
      <c r="J28" s="153"/>
    </row>
    <row r="29" spans="1:14" x14ac:dyDescent="0.35">
      <c r="A29" s="168" t="s">
        <v>114</v>
      </c>
      <c r="J29" s="153"/>
    </row>
    <row r="32" spans="1:14" ht="15" x14ac:dyDescent="0.4">
      <c r="A32" s="165" t="s">
        <v>35</v>
      </c>
    </row>
    <row r="33" spans="1:19" x14ac:dyDescent="0.35">
      <c r="A33" s="27"/>
      <c r="B33" s="4"/>
      <c r="C33" s="4"/>
      <c r="D33" s="65"/>
    </row>
    <row r="35" spans="1:19" ht="13.15" thickBot="1" x14ac:dyDescent="0.4">
      <c r="A35" s="2" t="s">
        <v>608</v>
      </c>
      <c r="O35" s="65"/>
    </row>
    <row r="36" spans="1:19" ht="13.5" thickBot="1" x14ac:dyDescent="0.4">
      <c r="A36" s="149" t="s">
        <v>167</v>
      </c>
      <c r="B36" s="150" t="s">
        <v>168</v>
      </c>
      <c r="C36" s="150" t="s">
        <v>169</v>
      </c>
      <c r="J36" s="2" t="s">
        <v>609</v>
      </c>
      <c r="K36" s="47"/>
      <c r="O36" s="65"/>
    </row>
    <row r="37" spans="1:19" ht="13.15" x14ac:dyDescent="0.35">
      <c r="A37" s="60" t="s">
        <v>606</v>
      </c>
      <c r="B37" s="59">
        <v>3027</v>
      </c>
      <c r="C37" s="59">
        <v>199</v>
      </c>
      <c r="E37" s="2" t="s">
        <v>610</v>
      </c>
      <c r="G37" s="149" t="s">
        <v>167</v>
      </c>
      <c r="H37" s="150" t="s">
        <v>168</v>
      </c>
      <c r="I37" s="150" t="s">
        <v>169</v>
      </c>
      <c r="L37" s="65"/>
    </row>
    <row r="38" spans="1:19" ht="13.15" x14ac:dyDescent="0.35">
      <c r="A38" s="60" t="s">
        <v>611</v>
      </c>
      <c r="B38" s="59">
        <v>3027</v>
      </c>
      <c r="C38" s="59">
        <v>199</v>
      </c>
      <c r="E38" s="2" t="s">
        <v>612</v>
      </c>
      <c r="F38" s="65">
        <f>B39/$B$37</f>
        <v>0.36736042286091841</v>
      </c>
      <c r="G38" s="60" t="s">
        <v>606</v>
      </c>
      <c r="H38" s="59">
        <v>2983</v>
      </c>
      <c r="I38" s="59">
        <v>198</v>
      </c>
      <c r="L38" s="65"/>
    </row>
    <row r="39" spans="1:19" ht="13.15" x14ac:dyDescent="0.35">
      <c r="A39" s="60" t="s">
        <v>613</v>
      </c>
      <c r="B39" s="59">
        <v>1112</v>
      </c>
      <c r="C39" s="59">
        <v>199</v>
      </c>
      <c r="E39" s="2" t="s">
        <v>554</v>
      </c>
      <c r="F39" s="65">
        <f>B42/B37</f>
        <v>7.0036339610175094E-2</v>
      </c>
      <c r="G39" s="60" t="s">
        <v>614</v>
      </c>
      <c r="H39" s="59">
        <v>2983</v>
      </c>
      <c r="I39" s="59">
        <v>198</v>
      </c>
      <c r="L39" s="65"/>
    </row>
    <row r="40" spans="1:19" ht="13.15" x14ac:dyDescent="0.35">
      <c r="A40" s="60" t="s">
        <v>615</v>
      </c>
      <c r="B40" s="59">
        <v>60</v>
      </c>
      <c r="C40" s="59">
        <v>199</v>
      </c>
      <c r="E40" s="2" t="s">
        <v>616</v>
      </c>
      <c r="F40" s="65">
        <f>B40/B37</f>
        <v>1.9821605550049554E-2</v>
      </c>
      <c r="G40" s="60" t="s">
        <v>617</v>
      </c>
      <c r="H40" s="59">
        <v>1508</v>
      </c>
      <c r="I40" s="59">
        <v>198</v>
      </c>
      <c r="J40" s="2" t="s">
        <v>612</v>
      </c>
      <c r="K40" s="65">
        <f>H40/$H$39</f>
        <v>0.5055313442842776</v>
      </c>
      <c r="L40" s="65"/>
    </row>
    <row r="41" spans="1:19" ht="13.15" x14ac:dyDescent="0.35">
      <c r="A41" s="60" t="s">
        <v>618</v>
      </c>
      <c r="B41" s="59">
        <v>1643</v>
      </c>
      <c r="C41" s="59">
        <v>199</v>
      </c>
      <c r="E41" s="2" t="s">
        <v>619</v>
      </c>
      <c r="F41" s="65">
        <f>B41/B37</f>
        <v>0.54278163197885698</v>
      </c>
      <c r="G41" s="60" t="s">
        <v>620</v>
      </c>
      <c r="H41" s="59">
        <v>192</v>
      </c>
      <c r="I41" s="59">
        <v>198</v>
      </c>
      <c r="J41" s="2" t="s">
        <v>554</v>
      </c>
      <c r="K41" s="65">
        <f>H43/H38</f>
        <v>0.10124036205162588</v>
      </c>
      <c r="L41" s="65"/>
    </row>
    <row r="42" spans="1:19" ht="13.15" x14ac:dyDescent="0.35">
      <c r="A42" s="60" t="s">
        <v>621</v>
      </c>
      <c r="B42" s="59">
        <v>212</v>
      </c>
      <c r="C42" s="59">
        <v>199</v>
      </c>
      <c r="G42" s="60" t="s">
        <v>622</v>
      </c>
      <c r="H42" s="59">
        <v>981</v>
      </c>
      <c r="I42" s="59">
        <v>198</v>
      </c>
      <c r="J42" s="2" t="s">
        <v>616</v>
      </c>
      <c r="K42" s="65">
        <f>H41/H38</f>
        <v>6.4364733489775394E-2</v>
      </c>
      <c r="L42" s="65"/>
    </row>
    <row r="43" spans="1:19" ht="13.15" x14ac:dyDescent="0.35">
      <c r="G43" s="60" t="s">
        <v>623</v>
      </c>
      <c r="H43" s="59">
        <v>302</v>
      </c>
      <c r="I43" s="59">
        <v>198</v>
      </c>
      <c r="J43" s="2" t="s">
        <v>619</v>
      </c>
      <c r="K43" s="65">
        <f>H42/H38</f>
        <v>0.32886356017432117</v>
      </c>
      <c r="L43" s="65"/>
    </row>
    <row r="44" spans="1:19" x14ac:dyDescent="0.35">
      <c r="O44" s="65"/>
    </row>
    <row r="45" spans="1:19" x14ac:dyDescent="0.35">
      <c r="O45" s="65"/>
    </row>
    <row r="46" spans="1:19" x14ac:dyDescent="0.35">
      <c r="O46" s="65"/>
    </row>
    <row r="47" spans="1:19" x14ac:dyDescent="0.35">
      <c r="O47" s="65"/>
    </row>
    <row r="48" spans="1:19" x14ac:dyDescent="0.35">
      <c r="S48" s="65"/>
    </row>
    <row r="49" spans="1:19" x14ac:dyDescent="0.35">
      <c r="S49" s="65"/>
    </row>
    <row r="50" spans="1:19" x14ac:dyDescent="0.35">
      <c r="S50" s="65"/>
    </row>
    <row r="51" spans="1:19" ht="15" x14ac:dyDescent="0.4">
      <c r="A51" s="223"/>
      <c r="S51" s="65"/>
    </row>
    <row r="52" spans="1:19" x14ac:dyDescent="0.35">
      <c r="S52" s="65"/>
    </row>
    <row r="53" spans="1:19" x14ac:dyDescent="0.35">
      <c r="S53" s="65"/>
    </row>
    <row r="54" spans="1:19" x14ac:dyDescent="0.35">
      <c r="S54" s="65"/>
    </row>
    <row r="55" spans="1:19" x14ac:dyDescent="0.35">
      <c r="B55" s="65"/>
      <c r="D55" s="155"/>
      <c r="S55" s="65"/>
    </row>
    <row r="56" spans="1:19" x14ac:dyDescent="0.35">
      <c r="B56" s="65"/>
      <c r="S56" s="65"/>
    </row>
    <row r="57" spans="1:19" x14ac:dyDescent="0.35">
      <c r="B57" s="65"/>
      <c r="S57" s="154"/>
    </row>
    <row r="58" spans="1:19" x14ac:dyDescent="0.35">
      <c r="B58" s="65"/>
    </row>
    <row r="59" spans="1:19" x14ac:dyDescent="0.35">
      <c r="A59" s="167" t="s">
        <v>163</v>
      </c>
      <c r="B59" s="65"/>
    </row>
    <row r="60" spans="1:19" x14ac:dyDescent="0.35">
      <c r="A60" s="168" t="s">
        <v>114</v>
      </c>
      <c r="B60" s="154"/>
    </row>
    <row r="61" spans="1:19" x14ac:dyDescent="0.35">
      <c r="B61" s="65"/>
    </row>
    <row r="62" spans="1:19" x14ac:dyDescent="0.35">
      <c r="B62" s="65"/>
    </row>
    <row r="63" spans="1:19" x14ac:dyDescent="0.35">
      <c r="B63" s="65"/>
    </row>
    <row r="64" spans="1:19" x14ac:dyDescent="0.35">
      <c r="B64" s="65"/>
    </row>
    <row r="65" spans="1:7" x14ac:dyDescent="0.35">
      <c r="B65" s="65"/>
    </row>
    <row r="73" spans="1:7" ht="13.15" x14ac:dyDescent="0.35">
      <c r="A73" s="36"/>
      <c r="B73" s="36"/>
      <c r="C73" s="36"/>
    </row>
    <row r="74" spans="1:7" ht="13.15" x14ac:dyDescent="0.35">
      <c r="A74" s="37"/>
      <c r="B74" s="4"/>
      <c r="C74" s="4"/>
    </row>
    <row r="75" spans="1:7" ht="13.15" x14ac:dyDescent="0.35">
      <c r="A75" s="37"/>
      <c r="B75" s="4"/>
      <c r="C75" s="4"/>
    </row>
    <row r="76" spans="1:7" ht="13.15" x14ac:dyDescent="0.35">
      <c r="A76" s="37"/>
      <c r="B76" s="4"/>
      <c r="C76" s="4"/>
      <c r="E76" s="47"/>
    </row>
    <row r="77" spans="1:7" ht="13.15" x14ac:dyDescent="0.35">
      <c r="A77" s="37"/>
      <c r="B77" s="4"/>
      <c r="C77" s="4"/>
    </row>
    <row r="78" spans="1:7" ht="13.15" x14ac:dyDescent="0.35">
      <c r="A78" s="37"/>
      <c r="B78" s="4"/>
      <c r="C78" s="4"/>
    </row>
    <row r="79" spans="1:7" ht="13.15" x14ac:dyDescent="0.35">
      <c r="A79" s="37"/>
      <c r="B79" s="4"/>
      <c r="C79" s="4"/>
    </row>
    <row r="80" spans="1:7" ht="13.15" x14ac:dyDescent="0.35">
      <c r="G80" s="36"/>
    </row>
    <row r="81" spans="1:11" ht="13.15" x14ac:dyDescent="0.35">
      <c r="G81" s="37"/>
      <c r="H81" s="36"/>
      <c r="I81" s="36"/>
    </row>
    <row r="82" spans="1:11" ht="13.15" x14ac:dyDescent="0.4">
      <c r="A82" s="156"/>
      <c r="B82" s="65"/>
      <c r="C82" s="153"/>
      <c r="G82" s="37"/>
      <c r="H82" s="4"/>
      <c r="I82" s="4"/>
    </row>
    <row r="83" spans="1:11" ht="13.15" x14ac:dyDescent="0.35">
      <c r="A83" s="45"/>
      <c r="B83" s="65"/>
      <c r="C83" s="153"/>
      <c r="G83" s="37"/>
      <c r="H83" s="4"/>
      <c r="I83" s="4"/>
      <c r="K83" s="33"/>
    </row>
    <row r="84" spans="1:11" ht="13.15" x14ac:dyDescent="0.35">
      <c r="A84" s="7"/>
      <c r="B84" s="65"/>
      <c r="C84" s="153"/>
      <c r="G84" s="37"/>
      <c r="H84" s="4"/>
      <c r="I84" s="4"/>
      <c r="K84" s="157"/>
    </row>
    <row r="85" spans="1:11" ht="13.15" x14ac:dyDescent="0.35">
      <c r="A85" s="34"/>
      <c r="B85" s="65"/>
      <c r="C85" s="153"/>
      <c r="G85" s="37"/>
      <c r="H85" s="4"/>
      <c r="I85" s="4"/>
      <c r="K85" s="65"/>
    </row>
    <row r="86" spans="1:11" x14ac:dyDescent="0.35">
      <c r="A86" s="35"/>
      <c r="H86" s="4"/>
      <c r="I86" s="4"/>
      <c r="J86" s="157"/>
    </row>
    <row r="87" spans="1:11" ht="13.15" x14ac:dyDescent="0.35">
      <c r="A87" s="36"/>
      <c r="B87" s="36"/>
      <c r="C87" s="36"/>
      <c r="J87" s="65"/>
    </row>
    <row r="88" spans="1:11" ht="13.15" x14ac:dyDescent="0.35">
      <c r="A88" s="37"/>
      <c r="B88" s="4"/>
      <c r="C88" s="4"/>
      <c r="J88" s="65"/>
    </row>
    <row r="89" spans="1:11" ht="13.15" x14ac:dyDescent="0.35">
      <c r="A89" s="37"/>
      <c r="B89" s="4"/>
      <c r="C89" s="4"/>
      <c r="H89" s="33"/>
      <c r="I89" s="33"/>
      <c r="J89" s="65"/>
      <c r="K89" s="33"/>
    </row>
    <row r="90" spans="1:11" ht="13.15" x14ac:dyDescent="0.35">
      <c r="A90" s="37"/>
      <c r="B90" s="4"/>
      <c r="C90" s="4"/>
      <c r="D90" s="153"/>
      <c r="H90" s="65"/>
      <c r="I90" s="65"/>
      <c r="K90" s="157"/>
    </row>
    <row r="91" spans="1:11" ht="13.15" x14ac:dyDescent="0.35">
      <c r="A91" s="37"/>
      <c r="B91" s="4"/>
      <c r="C91" s="4"/>
      <c r="D91" s="153"/>
      <c r="H91" s="65"/>
      <c r="I91" s="65"/>
      <c r="K91" s="65"/>
    </row>
    <row r="92" spans="1:11" ht="13.15" x14ac:dyDescent="0.35">
      <c r="A92" s="37"/>
      <c r="B92" s="4"/>
      <c r="C92" s="4"/>
      <c r="D92" s="153"/>
      <c r="J92" s="33"/>
    </row>
    <row r="93" spans="1:11" ht="13.15" x14ac:dyDescent="0.35">
      <c r="A93" s="37"/>
      <c r="B93" s="4"/>
      <c r="C93" s="4"/>
      <c r="D93" s="153"/>
      <c r="J93" s="65"/>
    </row>
    <row r="94" spans="1:11" ht="13.15" x14ac:dyDescent="0.35">
      <c r="A94" s="37"/>
      <c r="B94" s="4"/>
      <c r="C94" s="4"/>
      <c r="D94" s="153"/>
      <c r="J94" s="65"/>
    </row>
    <row r="95" spans="1:11" ht="13.15" x14ac:dyDescent="0.35">
      <c r="A95" s="37"/>
      <c r="B95" s="4"/>
      <c r="C95" s="4"/>
      <c r="D95" s="153"/>
    </row>
    <row r="96" spans="1:11" ht="13.15" x14ac:dyDescent="0.35">
      <c r="A96" s="37"/>
      <c r="B96" s="4"/>
      <c r="C96" s="4"/>
      <c r="D96" s="153"/>
    </row>
    <row r="97" spans="1:5" ht="13.15" x14ac:dyDescent="0.35">
      <c r="A97" s="37"/>
      <c r="B97" s="4"/>
      <c r="C97" s="4"/>
      <c r="D97" s="153"/>
    </row>
    <row r="98" spans="1:5" x14ac:dyDescent="0.35">
      <c r="A98" s="7"/>
    </row>
    <row r="99" spans="1:5" x14ac:dyDescent="0.35">
      <c r="A99" s="7"/>
      <c r="E99" s="49"/>
    </row>
    <row r="100" spans="1:5" ht="25.5" x14ac:dyDescent="0.35">
      <c r="A100" s="158" t="s">
        <v>624</v>
      </c>
      <c r="B100" s="49"/>
      <c r="C100" s="49"/>
      <c r="D100" s="49"/>
      <c r="E100" s="49"/>
    </row>
    <row r="101" spans="1:5" x14ac:dyDescent="0.35">
      <c r="A101" s="159"/>
      <c r="B101" s="49"/>
      <c r="C101" s="49"/>
      <c r="D101" s="49"/>
      <c r="E101" s="49"/>
    </row>
    <row r="102" spans="1:5" x14ac:dyDescent="0.35">
      <c r="A102" s="159" t="s">
        <v>625</v>
      </c>
      <c r="B102" s="49"/>
      <c r="C102" s="49"/>
      <c r="D102" s="49"/>
      <c r="E102" s="49"/>
    </row>
    <row r="103" spans="1:5" x14ac:dyDescent="0.35">
      <c r="A103" s="160"/>
      <c r="B103" s="49"/>
      <c r="C103" s="49"/>
      <c r="D103" s="49"/>
      <c r="E103" s="49"/>
    </row>
    <row r="104" spans="1:5" ht="13.15" x14ac:dyDescent="0.35">
      <c r="A104" s="161" t="s">
        <v>167</v>
      </c>
      <c r="B104" s="161" t="s">
        <v>169</v>
      </c>
      <c r="C104" s="161" t="s">
        <v>168</v>
      </c>
      <c r="D104" s="49"/>
      <c r="E104" s="49"/>
    </row>
    <row r="105" spans="1:5" ht="13.15" x14ac:dyDescent="0.35">
      <c r="A105" s="161" t="s">
        <v>605</v>
      </c>
      <c r="B105" s="158">
        <v>170</v>
      </c>
      <c r="C105" s="158">
        <v>4599</v>
      </c>
      <c r="D105" s="49"/>
      <c r="E105" s="49"/>
    </row>
    <row r="106" spans="1:5" ht="13.15" x14ac:dyDescent="0.35">
      <c r="A106" s="161" t="s">
        <v>606</v>
      </c>
      <c r="B106" s="158">
        <v>170</v>
      </c>
      <c r="C106" s="158">
        <v>3599</v>
      </c>
      <c r="D106" s="49"/>
      <c r="E106" s="49"/>
    </row>
    <row r="107" spans="1:5" ht="13.15" x14ac:dyDescent="0.35">
      <c r="A107" s="161" t="s">
        <v>617</v>
      </c>
      <c r="B107" s="158">
        <v>170</v>
      </c>
      <c r="C107" s="158">
        <v>1159</v>
      </c>
      <c r="D107" s="162">
        <f>C107/$C$106</f>
        <v>0.32203389830508472</v>
      </c>
      <c r="E107" s="49"/>
    </row>
    <row r="108" spans="1:5" ht="13.15" x14ac:dyDescent="0.35">
      <c r="A108" s="161" t="s">
        <v>620</v>
      </c>
      <c r="B108" s="158">
        <v>170</v>
      </c>
      <c r="C108" s="158">
        <v>102</v>
      </c>
      <c r="D108" s="162">
        <f t="shared" ref="D108:D114" si="0">C108/$C$106</f>
        <v>2.8341205890525144E-2</v>
      </c>
      <c r="E108" s="49"/>
    </row>
    <row r="109" spans="1:5" ht="13.15" x14ac:dyDescent="0.35">
      <c r="A109" s="161" t="s">
        <v>622</v>
      </c>
      <c r="B109" s="158">
        <v>170</v>
      </c>
      <c r="C109" s="158">
        <v>1713</v>
      </c>
      <c r="D109" s="162">
        <f t="shared" si="0"/>
        <v>0.47596554598499585</v>
      </c>
      <c r="E109" s="49"/>
    </row>
    <row r="110" spans="1:5" ht="13.15" x14ac:dyDescent="0.35">
      <c r="A110" s="161" t="s">
        <v>623</v>
      </c>
      <c r="B110" s="158">
        <v>170</v>
      </c>
      <c r="C110" s="158">
        <v>625</v>
      </c>
      <c r="D110" s="162">
        <f t="shared" si="0"/>
        <v>0.17365934981939427</v>
      </c>
      <c r="E110" s="49"/>
    </row>
    <row r="111" spans="1:5" ht="13.15" x14ac:dyDescent="0.35">
      <c r="A111" s="161" t="s">
        <v>613</v>
      </c>
      <c r="B111" s="158">
        <v>170</v>
      </c>
      <c r="C111" s="158">
        <v>935</v>
      </c>
      <c r="D111" s="162">
        <f t="shared" si="0"/>
        <v>0.25979438732981386</v>
      </c>
      <c r="E111" s="49"/>
    </row>
    <row r="112" spans="1:5" ht="13.15" x14ac:dyDescent="0.35">
      <c r="A112" s="161" t="s">
        <v>615</v>
      </c>
      <c r="B112" s="158">
        <v>170</v>
      </c>
      <c r="C112" s="158">
        <v>42</v>
      </c>
      <c r="D112" s="162">
        <f t="shared" si="0"/>
        <v>1.1669908307863295E-2</v>
      </c>
      <c r="E112" s="49"/>
    </row>
    <row r="113" spans="1:5" ht="13.15" x14ac:dyDescent="0.35">
      <c r="A113" s="161" t="s">
        <v>618</v>
      </c>
      <c r="B113" s="158">
        <v>170</v>
      </c>
      <c r="C113" s="158">
        <v>2091</v>
      </c>
      <c r="D113" s="162">
        <f t="shared" si="0"/>
        <v>0.58099472075576553</v>
      </c>
      <c r="E113" s="49"/>
    </row>
    <row r="114" spans="1:5" ht="13.15" x14ac:dyDescent="0.35">
      <c r="A114" s="161" t="s">
        <v>621</v>
      </c>
      <c r="B114" s="158">
        <v>170</v>
      </c>
      <c r="C114" s="158">
        <v>531</v>
      </c>
      <c r="D114" s="162">
        <f t="shared" si="0"/>
        <v>0.14754098360655737</v>
      </c>
    </row>
  </sheetData>
  <hyperlinks>
    <hyperlink ref="A2" location="TOC!A1" display="Return to Table of Contents" xr:uid="{00000000-0004-0000-1600-000000000000}"/>
  </hyperlinks>
  <pageMargins left="0.25" right="0.25" top="0.75" bottom="0.75" header="0.3" footer="0.3"/>
  <pageSetup scale="66" orientation="landscape" r:id="rId1"/>
  <headerFooter>
    <oddHeader>&amp;L&amp;"Arial,Bold"2022-23 &amp;"Arial,Bold Italic"Survey of Allied Dental Education&amp;"Arial,Bold"
Report 2 - Dental Assisting  Education Programs</oddHeader>
  </headerFooter>
  <rowBreaks count="1" manualBreakCount="1">
    <brk id="29" max="16383" man="1"/>
  </rowBreaks>
  <colBreaks count="1" manualBreakCount="1">
    <brk id="9"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pageSetUpPr fitToPage="1"/>
  </sheetPr>
  <dimension ref="A1:W63"/>
  <sheetViews>
    <sheetView zoomScaleNormal="100" workbookViewId="0"/>
  </sheetViews>
  <sheetFormatPr defaultColWidth="9.265625" defaultRowHeight="12.75" x14ac:dyDescent="0.35"/>
  <cols>
    <col min="1" max="1" width="59.73046875" style="2" customWidth="1"/>
    <col min="2" max="3" width="9.265625" style="2"/>
    <col min="4" max="4" width="11" style="2" customWidth="1"/>
    <col min="5" max="5" width="13.265625" style="2" customWidth="1"/>
    <col min="6" max="16384" width="9.265625" style="2"/>
  </cols>
  <sheetData>
    <row r="1" spans="1:19" ht="13.9" x14ac:dyDescent="0.4">
      <c r="A1" s="28" t="s">
        <v>626</v>
      </c>
    </row>
    <row r="2" spans="1:19" ht="13.5" x14ac:dyDescent="0.35">
      <c r="A2" s="43" t="s">
        <v>46</v>
      </c>
    </row>
    <row r="3" spans="1:19" ht="13.9" thickBot="1" x14ac:dyDescent="0.4">
      <c r="A3" s="29"/>
    </row>
    <row r="4" spans="1:19" ht="39.4" x14ac:dyDescent="0.35">
      <c r="A4" s="171" t="s">
        <v>627</v>
      </c>
      <c r="B4" s="172" t="s">
        <v>628</v>
      </c>
      <c r="C4" s="172" t="s">
        <v>75</v>
      </c>
      <c r="D4" s="172" t="s">
        <v>629</v>
      </c>
      <c r="S4" s="47"/>
    </row>
    <row r="5" spans="1:19" x14ac:dyDescent="0.35">
      <c r="A5" s="173" t="s">
        <v>630</v>
      </c>
      <c r="B5" s="283">
        <f>B31</f>
        <v>5.9</v>
      </c>
      <c r="C5" s="4">
        <f t="shared" ref="C5:C13" si="0">D5-B5</f>
        <v>24.1</v>
      </c>
      <c r="D5" s="4">
        <f>E31</f>
        <v>30</v>
      </c>
    </row>
    <row r="6" spans="1:19" ht="25.5" x14ac:dyDescent="0.35">
      <c r="A6" s="173" t="s">
        <v>631</v>
      </c>
      <c r="B6" s="283">
        <f>B37</f>
        <v>4.2</v>
      </c>
      <c r="C6" s="4">
        <f t="shared" si="0"/>
        <v>15.8</v>
      </c>
      <c r="D6" s="4">
        <f>E37</f>
        <v>20</v>
      </c>
    </row>
    <row r="7" spans="1:19" x14ac:dyDescent="0.35">
      <c r="A7" s="173" t="s">
        <v>632</v>
      </c>
      <c r="B7" s="283">
        <f>B33</f>
        <v>2.5</v>
      </c>
      <c r="C7" s="4">
        <f t="shared" si="0"/>
        <v>37.5</v>
      </c>
      <c r="D7" s="4">
        <f>E33</f>
        <v>40</v>
      </c>
    </row>
    <row r="8" spans="1:19" x14ac:dyDescent="0.35">
      <c r="A8" s="173" t="s">
        <v>633</v>
      </c>
      <c r="B8" s="283">
        <f>B34</f>
        <v>2.2000000000000002</v>
      </c>
      <c r="C8" s="4">
        <f t="shared" si="0"/>
        <v>22.8</v>
      </c>
      <c r="D8" s="4">
        <f>E34</f>
        <v>25</v>
      </c>
    </row>
    <row r="9" spans="1:19" x14ac:dyDescent="0.35">
      <c r="A9" s="173" t="s">
        <v>634</v>
      </c>
      <c r="B9" s="283">
        <f>B30</f>
        <v>2</v>
      </c>
      <c r="C9" s="4">
        <f>D9-B9</f>
        <v>20</v>
      </c>
      <c r="D9" s="4">
        <f>E30</f>
        <v>22</v>
      </c>
    </row>
    <row r="10" spans="1:19" x14ac:dyDescent="0.35">
      <c r="A10" s="173" t="s">
        <v>635</v>
      </c>
      <c r="B10" s="283">
        <f>B35</f>
        <v>1.5</v>
      </c>
      <c r="C10" s="4">
        <f>D10-B10</f>
        <v>10.5</v>
      </c>
      <c r="D10" s="4">
        <f>E35</f>
        <v>12</v>
      </c>
    </row>
    <row r="11" spans="1:19" x14ac:dyDescent="0.35">
      <c r="A11" s="173" t="s">
        <v>636</v>
      </c>
      <c r="B11" s="4">
        <f>B29</f>
        <v>1.4</v>
      </c>
      <c r="C11" s="4">
        <f>D11-B11</f>
        <v>8.6</v>
      </c>
      <c r="D11" s="4">
        <f>E29</f>
        <v>10</v>
      </c>
    </row>
    <row r="12" spans="1:19" x14ac:dyDescent="0.35">
      <c r="A12" s="173" t="s">
        <v>637</v>
      </c>
      <c r="B12" s="4">
        <f>B36</f>
        <v>1.4</v>
      </c>
      <c r="C12" s="4">
        <f t="shared" si="0"/>
        <v>13.6</v>
      </c>
      <c r="D12" s="4">
        <f>E36</f>
        <v>15</v>
      </c>
    </row>
    <row r="13" spans="1:19" ht="25.5" x14ac:dyDescent="0.35">
      <c r="A13" s="173" t="s">
        <v>638</v>
      </c>
      <c r="B13" s="283">
        <f>B32</f>
        <v>0.9</v>
      </c>
      <c r="C13" s="4">
        <f t="shared" si="0"/>
        <v>5.0999999999999996</v>
      </c>
      <c r="D13" s="4">
        <f>E32</f>
        <v>6</v>
      </c>
    </row>
    <row r="14" spans="1:19" x14ac:dyDescent="0.35">
      <c r="A14" s="173" t="s">
        <v>136</v>
      </c>
      <c r="B14" s="4">
        <v>11.2</v>
      </c>
      <c r="C14" s="4"/>
      <c r="D14" s="4"/>
    </row>
    <row r="23" spans="1:23" x14ac:dyDescent="0.35">
      <c r="A23" s="167" t="s">
        <v>163</v>
      </c>
    </row>
    <row r="24" spans="1:23" x14ac:dyDescent="0.35">
      <c r="A24" s="168" t="s">
        <v>114</v>
      </c>
    </row>
    <row r="25" spans="1:23" ht="14.1" customHeight="1" x14ac:dyDescent="0.35"/>
    <row r="26" spans="1:23" ht="13.9" x14ac:dyDescent="0.4">
      <c r="A26" s="28" t="s">
        <v>639</v>
      </c>
    </row>
    <row r="27" spans="1:23" ht="18.75" customHeight="1" x14ac:dyDescent="0.35">
      <c r="A27" s="74" t="s">
        <v>46</v>
      </c>
      <c r="R27" s="36"/>
      <c r="S27" s="36"/>
      <c r="T27" s="36"/>
      <c r="U27" s="36"/>
      <c r="V27" s="36"/>
      <c r="W27" s="36"/>
    </row>
    <row r="28" spans="1:23" ht="13.9" x14ac:dyDescent="0.4">
      <c r="A28" s="175" t="s">
        <v>627</v>
      </c>
      <c r="B28" s="176" t="s">
        <v>77</v>
      </c>
      <c r="C28" s="176" t="s">
        <v>79</v>
      </c>
      <c r="D28" s="176" t="s">
        <v>81</v>
      </c>
      <c r="E28" s="176" t="s">
        <v>75</v>
      </c>
      <c r="F28" s="176" t="s">
        <v>169</v>
      </c>
      <c r="H28" s="36"/>
      <c r="I28" s="36"/>
      <c r="J28" s="36"/>
      <c r="K28" s="36"/>
      <c r="L28" s="36"/>
      <c r="M28" s="36"/>
      <c r="N28" s="36"/>
      <c r="O28" s="36"/>
      <c r="P28" s="36"/>
      <c r="Q28" s="36"/>
      <c r="R28" s="37"/>
      <c r="S28" s="4"/>
      <c r="T28" s="4"/>
      <c r="U28" s="4"/>
      <c r="V28" s="4"/>
      <c r="W28" s="4"/>
    </row>
    <row r="29" spans="1:23" ht="18" customHeight="1" x14ac:dyDescent="0.35">
      <c r="A29" s="177" t="s">
        <v>636</v>
      </c>
      <c r="B29" s="178">
        <v>1.4</v>
      </c>
      <c r="C29" s="178">
        <v>1</v>
      </c>
      <c r="D29" s="178">
        <v>0</v>
      </c>
      <c r="E29" s="178">
        <v>10</v>
      </c>
      <c r="F29" s="178">
        <v>230</v>
      </c>
      <c r="H29" s="37"/>
      <c r="I29" s="4"/>
      <c r="J29" s="4"/>
      <c r="K29" s="4"/>
      <c r="L29" s="4"/>
      <c r="M29" s="4"/>
      <c r="N29" s="4"/>
      <c r="O29" s="4"/>
      <c r="P29" s="4"/>
      <c r="Q29" s="4"/>
      <c r="R29" s="37"/>
      <c r="S29" s="4"/>
      <c r="T29" s="4"/>
      <c r="U29" s="4"/>
      <c r="V29" s="4"/>
      <c r="W29" s="4"/>
    </row>
    <row r="30" spans="1:23" ht="18" customHeight="1" x14ac:dyDescent="0.35">
      <c r="A30" s="177" t="s">
        <v>634</v>
      </c>
      <c r="B30" s="179">
        <v>2</v>
      </c>
      <c r="C30" s="178">
        <v>1</v>
      </c>
      <c r="D30" s="178">
        <v>0</v>
      </c>
      <c r="E30" s="178">
        <v>22</v>
      </c>
      <c r="F30" s="178">
        <v>230</v>
      </c>
      <c r="H30" s="37"/>
      <c r="I30" s="4"/>
      <c r="J30" s="4"/>
      <c r="K30" s="4"/>
      <c r="L30" s="4"/>
      <c r="M30" s="4"/>
      <c r="N30" s="4"/>
      <c r="O30" s="4"/>
      <c r="P30" s="4"/>
      <c r="Q30" s="4"/>
      <c r="R30" s="37"/>
      <c r="S30" s="4"/>
      <c r="T30" s="4"/>
      <c r="U30" s="4"/>
      <c r="V30" s="4"/>
      <c r="W30" s="4"/>
    </row>
    <row r="31" spans="1:23" ht="18" customHeight="1" x14ac:dyDescent="0.35">
      <c r="A31" s="177" t="s">
        <v>630</v>
      </c>
      <c r="B31" s="179">
        <v>5.9</v>
      </c>
      <c r="C31" s="178">
        <v>4</v>
      </c>
      <c r="D31" s="178">
        <v>0</v>
      </c>
      <c r="E31" s="178">
        <v>30</v>
      </c>
      <c r="F31" s="178">
        <v>230</v>
      </c>
      <c r="H31" s="37"/>
      <c r="I31" s="4"/>
      <c r="J31" s="4"/>
      <c r="K31" s="4"/>
      <c r="L31" s="4"/>
      <c r="M31" s="4"/>
      <c r="N31" s="4"/>
      <c r="O31" s="4"/>
      <c r="P31" s="4"/>
      <c r="Q31" s="4"/>
      <c r="R31" s="37"/>
      <c r="S31" s="4"/>
      <c r="T31" s="4"/>
      <c r="U31" s="4"/>
      <c r="V31" s="4"/>
      <c r="W31" s="4"/>
    </row>
    <row r="32" spans="1:23" ht="31.5" customHeight="1" x14ac:dyDescent="0.35">
      <c r="A32" s="177" t="s">
        <v>638</v>
      </c>
      <c r="B32" s="179">
        <v>0.9</v>
      </c>
      <c r="C32" s="178">
        <v>1</v>
      </c>
      <c r="D32" s="178">
        <v>0</v>
      </c>
      <c r="E32" s="178">
        <v>6</v>
      </c>
      <c r="F32" s="178">
        <v>230</v>
      </c>
      <c r="H32" s="37"/>
      <c r="I32" s="4"/>
      <c r="J32" s="4"/>
      <c r="K32" s="4"/>
      <c r="L32" s="4"/>
      <c r="M32" s="4"/>
      <c r="N32" s="4"/>
      <c r="O32" s="4"/>
      <c r="P32" s="4"/>
      <c r="Q32" s="4"/>
      <c r="R32" s="37"/>
      <c r="S32" s="4"/>
      <c r="T32" s="4"/>
      <c r="U32" s="4"/>
      <c r="V32" s="4"/>
      <c r="W32" s="4"/>
    </row>
    <row r="33" spans="1:23" ht="18" customHeight="1" x14ac:dyDescent="0.35">
      <c r="A33" s="177" t="s">
        <v>632</v>
      </c>
      <c r="B33" s="179">
        <v>2.5</v>
      </c>
      <c r="C33" s="178">
        <v>2</v>
      </c>
      <c r="D33" s="178">
        <v>0</v>
      </c>
      <c r="E33" s="178">
        <v>40</v>
      </c>
      <c r="F33" s="178">
        <v>230</v>
      </c>
      <c r="H33" s="37"/>
      <c r="I33" s="4"/>
      <c r="J33" s="4"/>
      <c r="K33" s="4"/>
      <c r="L33" s="4"/>
      <c r="M33" s="4"/>
      <c r="N33" s="4"/>
      <c r="O33" s="4"/>
      <c r="P33" s="4"/>
      <c r="Q33" s="4"/>
      <c r="R33" s="37"/>
      <c r="S33" s="4"/>
      <c r="T33" s="4"/>
      <c r="U33" s="4"/>
      <c r="V33" s="4"/>
      <c r="W33" s="4"/>
    </row>
    <row r="34" spans="1:23" ht="24.75" customHeight="1" x14ac:dyDescent="0.35">
      <c r="A34" s="177" t="s">
        <v>633</v>
      </c>
      <c r="B34" s="179">
        <v>2.2000000000000002</v>
      </c>
      <c r="C34" s="178">
        <v>1</v>
      </c>
      <c r="D34" s="178">
        <v>0</v>
      </c>
      <c r="E34" s="178">
        <v>25</v>
      </c>
      <c r="F34" s="178">
        <v>230</v>
      </c>
      <c r="H34" s="37"/>
      <c r="I34" s="4"/>
      <c r="J34" s="4"/>
      <c r="K34" s="4"/>
      <c r="L34" s="4"/>
      <c r="M34" s="4"/>
      <c r="N34" s="4"/>
      <c r="O34" s="4"/>
      <c r="P34" s="4"/>
      <c r="Q34" s="4"/>
      <c r="R34" s="37"/>
      <c r="S34" s="4"/>
      <c r="T34" s="4"/>
      <c r="U34" s="4"/>
      <c r="V34" s="4"/>
      <c r="W34" s="4"/>
    </row>
    <row r="35" spans="1:23" ht="18" customHeight="1" x14ac:dyDescent="0.35">
      <c r="A35" s="177" t="s">
        <v>635</v>
      </c>
      <c r="B35" s="179">
        <v>1.5</v>
      </c>
      <c r="C35" s="178">
        <v>1</v>
      </c>
      <c r="D35" s="178">
        <v>0</v>
      </c>
      <c r="E35" s="178">
        <v>12</v>
      </c>
      <c r="F35" s="178">
        <v>230</v>
      </c>
      <c r="H35" s="37"/>
      <c r="I35" s="4"/>
      <c r="J35" s="4"/>
      <c r="K35" s="4"/>
      <c r="L35" s="4"/>
      <c r="M35" s="4"/>
      <c r="N35" s="4"/>
      <c r="O35" s="4"/>
      <c r="P35" s="4"/>
      <c r="Q35" s="4"/>
      <c r="R35" s="37"/>
      <c r="S35" s="4"/>
      <c r="T35" s="4"/>
      <c r="U35" s="4"/>
      <c r="V35" s="4"/>
      <c r="W35" s="4"/>
    </row>
    <row r="36" spans="1:23" ht="18" customHeight="1" x14ac:dyDescent="0.35">
      <c r="A36" s="177" t="s">
        <v>637</v>
      </c>
      <c r="B36" s="178">
        <v>1.4</v>
      </c>
      <c r="C36" s="178">
        <v>1</v>
      </c>
      <c r="D36" s="178">
        <v>0</v>
      </c>
      <c r="E36" s="178">
        <v>15</v>
      </c>
      <c r="F36" s="178">
        <v>230</v>
      </c>
      <c r="H36" s="37"/>
      <c r="I36" s="4"/>
      <c r="J36" s="4"/>
      <c r="K36" s="4"/>
      <c r="L36" s="4"/>
      <c r="M36" s="4"/>
      <c r="N36" s="4"/>
      <c r="O36" s="4"/>
      <c r="P36" s="4"/>
      <c r="Q36" s="4"/>
      <c r="R36" s="37"/>
      <c r="S36" s="4"/>
      <c r="T36" s="4"/>
      <c r="U36" s="4"/>
      <c r="V36" s="4"/>
      <c r="W36" s="4"/>
    </row>
    <row r="37" spans="1:23" ht="33" customHeight="1" x14ac:dyDescent="0.35">
      <c r="A37" s="177" t="s">
        <v>631</v>
      </c>
      <c r="B37" s="179">
        <v>4.2</v>
      </c>
      <c r="C37" s="178">
        <v>3</v>
      </c>
      <c r="D37" s="178">
        <v>0</v>
      </c>
      <c r="E37" s="178">
        <v>20</v>
      </c>
      <c r="F37" s="178">
        <v>230</v>
      </c>
      <c r="H37" s="37"/>
      <c r="I37" s="4"/>
      <c r="J37" s="4"/>
      <c r="K37" s="4"/>
      <c r="L37" s="4"/>
      <c r="M37" s="4"/>
      <c r="N37" s="4"/>
      <c r="O37" s="4"/>
      <c r="P37" s="4"/>
      <c r="Q37" s="4"/>
      <c r="R37" s="37"/>
      <c r="S37" s="4"/>
      <c r="T37" s="4"/>
      <c r="U37" s="4"/>
      <c r="V37" s="4"/>
      <c r="W37" s="4"/>
    </row>
    <row r="38" spans="1:23" ht="18" customHeight="1" x14ac:dyDescent="0.35">
      <c r="A38" s="177" t="s">
        <v>136</v>
      </c>
      <c r="B38" s="178">
        <v>10.6</v>
      </c>
      <c r="C38" s="178">
        <v>7</v>
      </c>
      <c r="D38" s="178">
        <v>0</v>
      </c>
      <c r="E38" s="178">
        <v>49</v>
      </c>
      <c r="F38" s="178">
        <v>230</v>
      </c>
      <c r="H38" s="37"/>
      <c r="I38" s="4"/>
      <c r="J38" s="4"/>
      <c r="K38" s="4"/>
      <c r="L38" s="4"/>
      <c r="M38" s="4"/>
      <c r="N38" s="4"/>
      <c r="O38" s="4"/>
      <c r="P38" s="4"/>
      <c r="Q38" s="4"/>
      <c r="R38" s="37"/>
      <c r="S38" s="4"/>
      <c r="T38" s="4"/>
      <c r="U38" s="4"/>
      <c r="V38" s="4"/>
      <c r="W38" s="4"/>
    </row>
    <row r="39" spans="1:23" ht="13.15" x14ac:dyDescent="0.35">
      <c r="H39" s="37"/>
      <c r="I39" s="4"/>
      <c r="J39" s="4"/>
      <c r="K39" s="4"/>
      <c r="L39" s="4"/>
      <c r="M39" s="4"/>
      <c r="N39" s="4"/>
      <c r="O39" s="4"/>
      <c r="P39" s="4"/>
      <c r="Q39" s="4"/>
      <c r="R39" s="37"/>
      <c r="S39" s="4"/>
      <c r="T39" s="4"/>
      <c r="U39" s="4"/>
      <c r="V39" s="4"/>
      <c r="W39" s="4"/>
    </row>
    <row r="40" spans="1:23" ht="13.15" x14ac:dyDescent="0.35">
      <c r="A40" s="167" t="s">
        <v>163</v>
      </c>
      <c r="R40" s="37"/>
      <c r="S40" s="4"/>
      <c r="T40" s="4"/>
      <c r="U40" s="4"/>
      <c r="V40" s="4"/>
      <c r="W40" s="4"/>
    </row>
    <row r="41" spans="1:23" x14ac:dyDescent="0.35">
      <c r="A41" s="168" t="s">
        <v>114</v>
      </c>
    </row>
    <row r="45" spans="1:23" ht="13.15" x14ac:dyDescent="0.35">
      <c r="I45" s="36"/>
      <c r="J45" s="36"/>
      <c r="K45" s="36"/>
      <c r="L45" s="36"/>
      <c r="M45" s="36"/>
      <c r="N45" s="36"/>
    </row>
    <row r="46" spans="1:23" ht="13.15" x14ac:dyDescent="0.35">
      <c r="A46" s="36"/>
      <c r="B46" s="36"/>
      <c r="C46" s="36"/>
      <c r="D46" s="36"/>
      <c r="E46" s="36"/>
      <c r="F46" s="36"/>
      <c r="I46" s="37"/>
      <c r="J46" s="4"/>
      <c r="K46" s="4"/>
      <c r="L46" s="4"/>
      <c r="M46" s="4"/>
      <c r="N46" s="4"/>
    </row>
    <row r="47" spans="1:23" ht="13.15" x14ac:dyDescent="0.35">
      <c r="A47" s="37"/>
      <c r="B47" s="4"/>
      <c r="C47" s="4"/>
      <c r="D47" s="4"/>
      <c r="E47" s="4"/>
      <c r="F47" s="4"/>
      <c r="I47" s="37"/>
      <c r="J47" s="4"/>
      <c r="K47" s="4"/>
      <c r="L47" s="4"/>
      <c r="M47" s="4"/>
      <c r="N47" s="4"/>
    </row>
    <row r="48" spans="1:23" ht="13.15" x14ac:dyDescent="0.35">
      <c r="A48" s="37"/>
      <c r="B48" s="4"/>
      <c r="C48" s="4"/>
      <c r="D48" s="4"/>
      <c r="E48" s="4"/>
      <c r="F48" s="4"/>
      <c r="I48" s="37"/>
      <c r="J48" s="4"/>
      <c r="K48" s="4"/>
      <c r="L48" s="4"/>
      <c r="M48" s="4"/>
      <c r="N48" s="4"/>
    </row>
    <row r="49" spans="1:14" ht="13.15" x14ac:dyDescent="0.35">
      <c r="A49" s="37"/>
      <c r="B49" s="4"/>
      <c r="C49" s="4"/>
      <c r="D49" s="4"/>
      <c r="E49" s="4"/>
      <c r="F49" s="4"/>
      <c r="I49" s="37"/>
      <c r="J49" s="4"/>
      <c r="K49" s="4"/>
      <c r="L49" s="4"/>
      <c r="M49" s="4"/>
      <c r="N49" s="4"/>
    </row>
    <row r="50" spans="1:14" ht="13.15" x14ac:dyDescent="0.35">
      <c r="A50" s="37"/>
      <c r="B50" s="4"/>
      <c r="C50" s="4"/>
      <c r="D50" s="4"/>
      <c r="E50" s="4"/>
      <c r="F50" s="4"/>
      <c r="I50" s="37"/>
      <c r="J50" s="4"/>
      <c r="K50" s="4"/>
      <c r="L50" s="4"/>
      <c r="M50" s="4"/>
      <c r="N50" s="4"/>
    </row>
    <row r="51" spans="1:14" ht="13.15" x14ac:dyDescent="0.35">
      <c r="A51" s="37"/>
      <c r="B51" s="4"/>
      <c r="C51" s="4"/>
      <c r="D51" s="4"/>
      <c r="E51" s="4"/>
      <c r="F51" s="4"/>
      <c r="I51" s="37"/>
      <c r="J51" s="4"/>
      <c r="K51" s="4"/>
      <c r="L51" s="4"/>
      <c r="M51" s="4"/>
      <c r="N51" s="4"/>
    </row>
    <row r="52" spans="1:14" ht="13.15" x14ac:dyDescent="0.35">
      <c r="A52" s="37"/>
      <c r="B52" s="4"/>
      <c r="C52" s="4"/>
      <c r="D52" s="4"/>
      <c r="E52" s="4"/>
      <c r="F52" s="4"/>
      <c r="I52" s="37"/>
      <c r="J52" s="4"/>
      <c r="K52" s="4"/>
      <c r="L52" s="4"/>
      <c r="M52" s="4"/>
      <c r="N52" s="4"/>
    </row>
    <row r="53" spans="1:14" ht="13.15" x14ac:dyDescent="0.35">
      <c r="A53" s="37"/>
      <c r="B53" s="4"/>
      <c r="C53" s="4"/>
      <c r="D53" s="4"/>
      <c r="E53" s="4"/>
      <c r="F53" s="4"/>
      <c r="I53" s="37"/>
      <c r="J53" s="4"/>
      <c r="K53" s="4"/>
      <c r="L53" s="4"/>
      <c r="M53" s="4"/>
      <c r="N53" s="4"/>
    </row>
    <row r="54" spans="1:14" ht="13.15" x14ac:dyDescent="0.35">
      <c r="A54" s="37"/>
      <c r="B54" s="4"/>
      <c r="C54" s="4"/>
      <c r="D54" s="4"/>
      <c r="E54" s="4"/>
      <c r="F54" s="4"/>
      <c r="I54" s="37"/>
      <c r="J54" s="4"/>
      <c r="K54" s="4"/>
      <c r="L54" s="4"/>
      <c r="M54" s="4"/>
      <c r="N54" s="4"/>
    </row>
    <row r="55" spans="1:14" ht="13.15" x14ac:dyDescent="0.35">
      <c r="A55" s="37"/>
      <c r="B55" s="4"/>
      <c r="C55" s="4"/>
      <c r="D55" s="4"/>
      <c r="E55" s="4"/>
      <c r="F55" s="4"/>
      <c r="I55" s="37"/>
      <c r="J55" s="4"/>
      <c r="K55" s="4"/>
      <c r="L55" s="4"/>
      <c r="M55" s="4"/>
      <c r="N55" s="4"/>
    </row>
    <row r="56" spans="1:14" ht="13.15" x14ac:dyDescent="0.35">
      <c r="A56" s="37"/>
      <c r="B56" s="4"/>
      <c r="C56" s="4"/>
      <c r="D56" s="4"/>
      <c r="E56" s="4"/>
      <c r="F56" s="4"/>
      <c r="I56" s="37"/>
      <c r="J56" s="4"/>
      <c r="K56" s="4"/>
      <c r="L56" s="4"/>
      <c r="M56" s="4"/>
      <c r="N56" s="4"/>
    </row>
    <row r="57" spans="1:14" ht="13.15" x14ac:dyDescent="0.35">
      <c r="A57" s="37"/>
      <c r="B57" s="4"/>
      <c r="C57" s="4"/>
      <c r="D57" s="4"/>
      <c r="E57" s="4"/>
      <c r="F57" s="4"/>
    </row>
    <row r="63" spans="1:14" x14ac:dyDescent="0.35">
      <c r="A63" s="174"/>
    </row>
  </sheetData>
  <sortState xmlns:xlrd2="http://schemas.microsoft.com/office/spreadsheetml/2017/richdata2" ref="A5:D13">
    <sortCondition descending="1" ref="B5:B13"/>
  </sortState>
  <conditionalFormatting sqref="B29:F36 B38:F38">
    <cfRule type="expression" dxfId="6" priority="4">
      <formula>MOD(ROW(),2)=0</formula>
    </cfRule>
  </conditionalFormatting>
  <conditionalFormatting sqref="A29:A36 A38">
    <cfRule type="expression" dxfId="5" priority="3">
      <formula>MOD(ROW(),2)=0</formula>
    </cfRule>
  </conditionalFormatting>
  <conditionalFormatting sqref="B37:F37">
    <cfRule type="expression" dxfId="4" priority="2">
      <formula>MOD(ROW(),2)=0</formula>
    </cfRule>
  </conditionalFormatting>
  <conditionalFormatting sqref="A37">
    <cfRule type="expression" dxfId="3" priority="1">
      <formula>MOD(ROW(),2)=0</formula>
    </cfRule>
  </conditionalFormatting>
  <hyperlinks>
    <hyperlink ref="A27" location="TOC!A1" display="Return to Table of Contents" xr:uid="{00000000-0004-0000-1700-000000000000}"/>
    <hyperlink ref="A2" location="TOC!A1" display="Return to Table of Contents" xr:uid="{00000000-0004-0000-1700-000001000000}"/>
  </hyperlinks>
  <pageMargins left="0.25" right="0.25" top="0.75" bottom="0.75" header="0.3" footer="0.3"/>
  <pageSetup scale="63" orientation="landscape" r:id="rId1"/>
  <headerFooter>
    <oddHeader>&amp;L&amp;"Arial,Bold"2022-23 &amp;"Arial,Bold Italic"Survey of Allied Dental Education&amp;"Arial,Bold"
Report 2 - Dental Assisting  Education Programs</oddHeader>
  </headerFooter>
  <rowBreaks count="1" manualBreakCount="1">
    <brk id="24"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fitToPage="1"/>
  </sheetPr>
  <dimension ref="A1:N32"/>
  <sheetViews>
    <sheetView zoomScaleNormal="100" workbookViewId="0">
      <pane ySplit="3" topLeftCell="A4" activePane="bottomLeft" state="frozen"/>
      <selection activeCell="A11" sqref="A11:A13"/>
      <selection pane="bottomLeft"/>
    </sheetView>
  </sheetViews>
  <sheetFormatPr defaultColWidth="9.265625" defaultRowHeight="12.75" x14ac:dyDescent="0.35"/>
  <cols>
    <col min="1" max="1" width="38.265625" style="2" customWidth="1"/>
    <col min="2" max="7" width="8.59765625" style="2" customWidth="1"/>
    <col min="8" max="8" width="9.73046875" style="2" customWidth="1"/>
    <col min="9" max="11" width="9.265625" style="2"/>
    <col min="12" max="12" width="19.265625" style="2" customWidth="1"/>
    <col min="13" max="13" width="30" style="2" customWidth="1"/>
    <col min="14" max="16384" width="9.265625" style="2"/>
  </cols>
  <sheetData>
    <row r="1" spans="1:14" s="7" customFormat="1" ht="24" customHeight="1" x14ac:dyDescent="0.35">
      <c r="A1" s="62" t="s">
        <v>640</v>
      </c>
    </row>
    <row r="2" spans="1:14" ht="15.75" customHeight="1" thickBot="1" x14ac:dyDescent="0.4">
      <c r="A2" s="74" t="s">
        <v>46</v>
      </c>
      <c r="B2" s="128"/>
      <c r="C2" s="128"/>
      <c r="D2" s="128"/>
      <c r="E2" s="128"/>
      <c r="F2" s="128"/>
      <c r="G2" s="128"/>
    </row>
    <row r="3" spans="1:14" ht="26.25" customHeight="1" thickTop="1" thickBot="1" x14ac:dyDescent="0.4">
      <c r="A3" s="127"/>
      <c r="B3" s="335" t="s">
        <v>641</v>
      </c>
      <c r="C3" s="336"/>
      <c r="D3" s="336"/>
      <c r="E3" s="336"/>
      <c r="F3" s="336"/>
      <c r="G3" s="336"/>
      <c r="H3" s="331"/>
      <c r="I3" s="332"/>
    </row>
    <row r="4" spans="1:14" ht="26.25" customHeight="1" thickTop="1" thickBot="1" x14ac:dyDescent="0.4">
      <c r="A4" s="124" t="s">
        <v>642</v>
      </c>
      <c r="B4" s="337" t="s">
        <v>549</v>
      </c>
      <c r="C4" s="338"/>
      <c r="D4" s="337" t="s">
        <v>550</v>
      </c>
      <c r="E4" s="338"/>
      <c r="F4" s="337" t="s">
        <v>136</v>
      </c>
      <c r="G4" s="338"/>
      <c r="H4" s="329" t="s">
        <v>487</v>
      </c>
      <c r="I4" s="330"/>
      <c r="L4" s="36"/>
      <c r="M4" s="36"/>
      <c r="N4" s="36"/>
    </row>
    <row r="5" spans="1:14" ht="13.9" thickTop="1" thickBot="1" x14ac:dyDescent="0.4">
      <c r="A5" s="123"/>
      <c r="B5" s="122" t="s">
        <v>169</v>
      </c>
      <c r="C5" s="122" t="s">
        <v>551</v>
      </c>
      <c r="D5" s="122" t="s">
        <v>169</v>
      </c>
      <c r="E5" s="122" t="s">
        <v>551</v>
      </c>
      <c r="F5" s="122" t="s">
        <v>169</v>
      </c>
      <c r="G5" s="122" t="s">
        <v>551</v>
      </c>
      <c r="H5" s="119" t="s">
        <v>169</v>
      </c>
      <c r="I5" s="119" t="s">
        <v>551</v>
      </c>
      <c r="L5" s="36"/>
      <c r="M5" s="36"/>
      <c r="N5" s="4"/>
    </row>
    <row r="6" spans="1:14" ht="14.25" thickTop="1" thickBot="1" x14ac:dyDescent="0.4">
      <c r="A6" s="118" t="s">
        <v>643</v>
      </c>
      <c r="B6" s="117">
        <v>8</v>
      </c>
      <c r="C6" s="126">
        <f>B6/$B$12*100</f>
        <v>8.4210526315789469</v>
      </c>
      <c r="D6" s="117">
        <v>56</v>
      </c>
      <c r="E6" s="116">
        <f>D6/$D$12*100</f>
        <v>5.9259259259259265</v>
      </c>
      <c r="F6" s="117">
        <v>0</v>
      </c>
      <c r="G6" s="116">
        <f>F6/$F$12*100</f>
        <v>0</v>
      </c>
      <c r="H6" s="109">
        <f>SUM(B6,D6,F6)</f>
        <v>64</v>
      </c>
      <c r="I6" s="108">
        <f>H6/$H$12*100</f>
        <v>6.1361457334611691</v>
      </c>
      <c r="J6" s="47"/>
      <c r="L6" s="37"/>
      <c r="M6" s="4"/>
      <c r="N6" s="4"/>
    </row>
    <row r="7" spans="1:14" ht="14.25" thickTop="1" thickBot="1" x14ac:dyDescent="0.4">
      <c r="A7" s="118" t="s">
        <v>644</v>
      </c>
      <c r="B7" s="117">
        <v>18</v>
      </c>
      <c r="C7" s="126">
        <f>B7/$B$12*100</f>
        <v>18.947368421052634</v>
      </c>
      <c r="D7" s="117">
        <v>213</v>
      </c>
      <c r="E7" s="116">
        <f>D7/$D$12*100</f>
        <v>22.539682539682541</v>
      </c>
      <c r="F7" s="117">
        <v>0</v>
      </c>
      <c r="G7" s="116">
        <f>F7/$F$12*100</f>
        <v>0</v>
      </c>
      <c r="H7" s="109">
        <f t="shared" ref="H7:H12" si="0">SUM(B7,D7,F7)</f>
        <v>231</v>
      </c>
      <c r="I7" s="108">
        <f>H7/$H$12*100</f>
        <v>22.14765100671141</v>
      </c>
      <c r="L7" s="37"/>
      <c r="M7" s="4"/>
      <c r="N7" s="4"/>
    </row>
    <row r="8" spans="1:14" ht="14.25" thickTop="1" thickBot="1" x14ac:dyDescent="0.4">
      <c r="A8" s="118" t="s">
        <v>645</v>
      </c>
      <c r="B8" s="117">
        <v>7</v>
      </c>
      <c r="C8" s="126">
        <f>B8/$B$12*100</f>
        <v>7.3684210526315779</v>
      </c>
      <c r="D8" s="117">
        <v>258</v>
      </c>
      <c r="E8" s="116">
        <f>D8/$D$12*100</f>
        <v>27.301587301587301</v>
      </c>
      <c r="F8" s="117">
        <v>0</v>
      </c>
      <c r="G8" s="116">
        <f>F8/$F$12*100</f>
        <v>0</v>
      </c>
      <c r="H8" s="109">
        <f t="shared" si="0"/>
        <v>265</v>
      </c>
      <c r="I8" s="108">
        <f>H8/$H$12*100</f>
        <v>25.407478427612656</v>
      </c>
      <c r="L8" s="37"/>
      <c r="M8" s="4"/>
      <c r="N8" s="4"/>
    </row>
    <row r="9" spans="1:14" ht="14.25" thickTop="1" thickBot="1" x14ac:dyDescent="0.4">
      <c r="A9" s="118" t="s">
        <v>646</v>
      </c>
      <c r="B9" s="117">
        <v>19</v>
      </c>
      <c r="C9" s="126">
        <f t="shared" ref="C9:C10" si="1">B9/$B$12*100</f>
        <v>20</v>
      </c>
      <c r="D9" s="117">
        <v>241</v>
      </c>
      <c r="E9" s="116">
        <f t="shared" ref="E9:E10" si="2">D9/$D$12*100</f>
        <v>25.502645502645503</v>
      </c>
      <c r="F9" s="117">
        <v>0</v>
      </c>
      <c r="G9" s="116">
        <f t="shared" ref="G9:G10" si="3">F9/$F$12*100</f>
        <v>0</v>
      </c>
      <c r="H9" s="109">
        <f t="shared" si="0"/>
        <v>260</v>
      </c>
      <c r="I9" s="108">
        <f t="shared" ref="I9:I10" si="4">H9/$H$12*100</f>
        <v>24.928092042186002</v>
      </c>
      <c r="L9" s="37"/>
      <c r="M9" s="4"/>
      <c r="N9" s="4"/>
    </row>
    <row r="10" spans="1:14" ht="14.25" thickTop="1" thickBot="1" x14ac:dyDescent="0.4">
      <c r="A10" s="118" t="s">
        <v>647</v>
      </c>
      <c r="B10" s="117">
        <v>41</v>
      </c>
      <c r="C10" s="126">
        <f t="shared" si="1"/>
        <v>43.15789473684211</v>
      </c>
      <c r="D10" s="117">
        <v>163</v>
      </c>
      <c r="E10" s="116">
        <f t="shared" si="2"/>
        <v>17.24867724867725</v>
      </c>
      <c r="F10" s="117">
        <v>0</v>
      </c>
      <c r="G10" s="116">
        <f t="shared" si="3"/>
        <v>0</v>
      </c>
      <c r="H10" s="109">
        <f t="shared" si="0"/>
        <v>204</v>
      </c>
      <c r="I10" s="108">
        <f t="shared" si="4"/>
        <v>19.558964525407479</v>
      </c>
      <c r="L10" s="37"/>
      <c r="M10" s="4"/>
      <c r="N10" s="4"/>
    </row>
    <row r="11" spans="1:14" ht="14.25" thickTop="1" thickBot="1" x14ac:dyDescent="0.4">
      <c r="A11" s="118" t="s">
        <v>554</v>
      </c>
      <c r="B11" s="117">
        <v>2</v>
      </c>
      <c r="C11" s="126">
        <f>B11/$B$12*100</f>
        <v>2.1052631578947367</v>
      </c>
      <c r="D11" s="117">
        <v>14</v>
      </c>
      <c r="E11" s="116">
        <f>D11/$D$12*100</f>
        <v>1.4814814814814816</v>
      </c>
      <c r="F11" s="117">
        <v>3</v>
      </c>
      <c r="G11" s="116">
        <f>F11/$F$12*100</f>
        <v>100</v>
      </c>
      <c r="H11" s="109">
        <f t="shared" si="0"/>
        <v>19</v>
      </c>
      <c r="I11" s="108">
        <f>H11/$H$12*100</f>
        <v>1.8216682646212849</v>
      </c>
      <c r="L11" s="37"/>
      <c r="M11" s="4"/>
      <c r="N11" s="4"/>
    </row>
    <row r="12" spans="1:14" ht="22.35" customHeight="1" thickTop="1" thickBot="1" x14ac:dyDescent="0.4">
      <c r="A12" s="107" t="s">
        <v>487</v>
      </c>
      <c r="B12" s="105">
        <f>SUM(B6:B11)</f>
        <v>95</v>
      </c>
      <c r="C12" s="125">
        <f>B12/$B$12*100</f>
        <v>100</v>
      </c>
      <c r="D12" s="105">
        <f>SUM(D6:D11)</f>
        <v>945</v>
      </c>
      <c r="E12" s="104">
        <f>D12/$D$12*100</f>
        <v>100</v>
      </c>
      <c r="F12" s="105">
        <f>SUM(F6:F11)</f>
        <v>3</v>
      </c>
      <c r="G12" s="104">
        <f>F12/$F$12*100</f>
        <v>100</v>
      </c>
      <c r="H12" s="97">
        <f t="shared" si="0"/>
        <v>1043</v>
      </c>
      <c r="I12" s="96">
        <f>H12/$H$12*100</f>
        <v>100</v>
      </c>
      <c r="L12" s="37"/>
      <c r="M12" s="4"/>
      <c r="N12" s="4"/>
    </row>
    <row r="13" spans="1:14" ht="28.5" customHeight="1" thickTop="1" thickBot="1" x14ac:dyDescent="0.4">
      <c r="A13" s="124" t="s">
        <v>648</v>
      </c>
      <c r="B13" s="337" t="s">
        <v>549</v>
      </c>
      <c r="C13" s="338"/>
      <c r="D13" s="337" t="s">
        <v>550</v>
      </c>
      <c r="E13" s="338"/>
      <c r="F13" s="337" t="s">
        <v>136</v>
      </c>
      <c r="G13" s="338"/>
      <c r="H13" s="329" t="s">
        <v>487</v>
      </c>
      <c r="I13" s="330"/>
      <c r="L13" s="37"/>
      <c r="M13" s="4"/>
      <c r="N13" s="4"/>
    </row>
    <row r="14" spans="1:14" ht="13.9" thickTop="1" thickBot="1" x14ac:dyDescent="0.4">
      <c r="A14" s="123"/>
      <c r="B14" s="122" t="s">
        <v>169</v>
      </c>
      <c r="C14" s="122" t="s">
        <v>551</v>
      </c>
      <c r="D14" s="122" t="s">
        <v>169</v>
      </c>
      <c r="E14" s="122" t="s">
        <v>551</v>
      </c>
      <c r="F14" s="122" t="s">
        <v>169</v>
      </c>
      <c r="G14" s="122" t="s">
        <v>551</v>
      </c>
      <c r="H14" s="119" t="s">
        <v>169</v>
      </c>
      <c r="I14" s="119" t="s">
        <v>551</v>
      </c>
      <c r="L14" s="37"/>
      <c r="M14" s="4"/>
      <c r="N14" s="4"/>
    </row>
    <row r="15" spans="1:14" ht="14.25" thickTop="1" thickBot="1" x14ac:dyDescent="0.4">
      <c r="A15" s="118" t="s">
        <v>562</v>
      </c>
      <c r="B15" s="117">
        <v>13</v>
      </c>
      <c r="C15" s="116">
        <f t="shared" ref="C15:C24" si="5">B15/$B$12*100</f>
        <v>13.684210526315791</v>
      </c>
      <c r="D15" s="117">
        <v>75</v>
      </c>
      <c r="E15" s="116">
        <f t="shared" ref="E15:E24" si="6">D15/$D$12*100</f>
        <v>7.9365079365079358</v>
      </c>
      <c r="F15" s="117">
        <v>0</v>
      </c>
      <c r="G15" s="116">
        <f t="shared" ref="G15:G24" si="7">F15/$F$12*100</f>
        <v>0</v>
      </c>
      <c r="H15" s="109">
        <f t="shared" ref="H15:H24" si="8">SUM(B15,D15,F15)</f>
        <v>88</v>
      </c>
      <c r="I15" s="108">
        <f t="shared" ref="I15:I24" si="9">H15/$H$12*100</f>
        <v>8.4372003835091078</v>
      </c>
      <c r="L15" s="37"/>
      <c r="M15" s="4"/>
      <c r="N15" s="4"/>
    </row>
    <row r="16" spans="1:14" ht="14.25" thickTop="1" thickBot="1" x14ac:dyDescent="0.4">
      <c r="A16" s="118" t="s">
        <v>563</v>
      </c>
      <c r="B16" s="117">
        <v>61</v>
      </c>
      <c r="C16" s="116">
        <f t="shared" si="5"/>
        <v>64.21052631578948</v>
      </c>
      <c r="D16" s="117">
        <v>733</v>
      </c>
      <c r="E16" s="116">
        <f t="shared" si="6"/>
        <v>77.566137566137556</v>
      </c>
      <c r="F16" s="117">
        <v>0</v>
      </c>
      <c r="G16" s="116">
        <f t="shared" si="7"/>
        <v>0</v>
      </c>
      <c r="H16" s="109">
        <f t="shared" si="8"/>
        <v>794</v>
      </c>
      <c r="I16" s="108">
        <f t="shared" si="9"/>
        <v>76.126558005752628</v>
      </c>
      <c r="L16" s="37"/>
      <c r="M16" s="4"/>
      <c r="N16" s="4"/>
    </row>
    <row r="17" spans="1:14" ht="14.25" thickTop="1" thickBot="1" x14ac:dyDescent="0.4">
      <c r="A17" s="118" t="s">
        <v>564</v>
      </c>
      <c r="B17" s="117">
        <v>5</v>
      </c>
      <c r="C17" s="116">
        <f t="shared" si="5"/>
        <v>5.2631578947368416</v>
      </c>
      <c r="D17" s="117">
        <v>66</v>
      </c>
      <c r="E17" s="116">
        <f t="shared" si="6"/>
        <v>6.9841269841269842</v>
      </c>
      <c r="F17" s="117">
        <v>0</v>
      </c>
      <c r="G17" s="116">
        <f t="shared" si="7"/>
        <v>0</v>
      </c>
      <c r="H17" s="109">
        <f t="shared" si="8"/>
        <v>71</v>
      </c>
      <c r="I17" s="108">
        <f t="shared" si="9"/>
        <v>6.8072866730584849</v>
      </c>
      <c r="L17" s="37"/>
      <c r="M17" s="4"/>
      <c r="N17" s="4"/>
    </row>
    <row r="18" spans="1:14" ht="14.25" thickTop="1" thickBot="1" x14ac:dyDescent="0.4">
      <c r="A18" s="118" t="s">
        <v>565</v>
      </c>
      <c r="B18" s="117">
        <v>1</v>
      </c>
      <c r="C18" s="116">
        <f t="shared" si="5"/>
        <v>1.0526315789473684</v>
      </c>
      <c r="D18" s="117">
        <v>3</v>
      </c>
      <c r="E18" s="116">
        <f t="shared" si="6"/>
        <v>0.31746031746031744</v>
      </c>
      <c r="F18" s="117">
        <v>0</v>
      </c>
      <c r="G18" s="116">
        <f t="shared" si="7"/>
        <v>0</v>
      </c>
      <c r="H18" s="109">
        <f t="shared" si="8"/>
        <v>4</v>
      </c>
      <c r="I18" s="108">
        <f t="shared" si="9"/>
        <v>0.38350910834132307</v>
      </c>
      <c r="L18" s="37"/>
      <c r="M18" s="4"/>
      <c r="N18" s="4"/>
    </row>
    <row r="19" spans="1:14" ht="14.25" thickTop="1" thickBot="1" x14ac:dyDescent="0.4">
      <c r="A19" s="118" t="s">
        <v>566</v>
      </c>
      <c r="B19" s="117">
        <v>11</v>
      </c>
      <c r="C19" s="116">
        <f t="shared" si="5"/>
        <v>11.578947368421053</v>
      </c>
      <c r="D19" s="117">
        <v>39</v>
      </c>
      <c r="E19" s="116">
        <f t="shared" si="6"/>
        <v>4.1269841269841265</v>
      </c>
      <c r="F19" s="117">
        <v>0</v>
      </c>
      <c r="G19" s="116">
        <f t="shared" si="7"/>
        <v>0</v>
      </c>
      <c r="H19" s="109">
        <f t="shared" si="8"/>
        <v>50</v>
      </c>
      <c r="I19" s="108">
        <f t="shared" si="9"/>
        <v>4.7938638542665393</v>
      </c>
      <c r="L19" s="37"/>
      <c r="M19" s="4"/>
      <c r="N19" s="4"/>
    </row>
    <row r="20" spans="1:14" ht="14.25" thickTop="1" thickBot="1" x14ac:dyDescent="0.4">
      <c r="A20" s="118" t="s">
        <v>567</v>
      </c>
      <c r="B20" s="117">
        <v>1</v>
      </c>
      <c r="C20" s="116">
        <f t="shared" si="5"/>
        <v>1.0526315789473684</v>
      </c>
      <c r="D20" s="117">
        <v>1</v>
      </c>
      <c r="E20" s="116">
        <f t="shared" si="6"/>
        <v>0.10582010582010583</v>
      </c>
      <c r="F20" s="117">
        <v>0</v>
      </c>
      <c r="G20" s="116">
        <f t="shared" si="7"/>
        <v>0</v>
      </c>
      <c r="H20" s="109">
        <f t="shared" si="8"/>
        <v>2</v>
      </c>
      <c r="I20" s="108">
        <f t="shared" si="9"/>
        <v>0.19175455417066153</v>
      </c>
      <c r="L20" s="37"/>
      <c r="M20" s="4"/>
      <c r="N20" s="4"/>
    </row>
    <row r="21" spans="1:14" ht="14.25" thickTop="1" thickBot="1" x14ac:dyDescent="0.4">
      <c r="A21" s="118" t="s">
        <v>568</v>
      </c>
      <c r="B21" s="117">
        <v>1</v>
      </c>
      <c r="C21" s="116">
        <f t="shared" si="5"/>
        <v>1.0526315789473684</v>
      </c>
      <c r="D21" s="117">
        <v>11</v>
      </c>
      <c r="E21" s="116">
        <f t="shared" si="6"/>
        <v>1.164021164021164</v>
      </c>
      <c r="F21" s="117">
        <v>0</v>
      </c>
      <c r="G21" s="116">
        <f t="shared" si="7"/>
        <v>0</v>
      </c>
      <c r="H21" s="109">
        <f t="shared" si="8"/>
        <v>12</v>
      </c>
      <c r="I21" s="108">
        <f t="shared" si="9"/>
        <v>1.1505273250239694</v>
      </c>
      <c r="L21" s="37"/>
      <c r="M21" s="4"/>
      <c r="N21" s="4"/>
    </row>
    <row r="22" spans="1:14" ht="14.25" thickTop="1" thickBot="1" x14ac:dyDescent="0.4">
      <c r="A22" s="118" t="s">
        <v>554</v>
      </c>
      <c r="B22" s="117">
        <v>2</v>
      </c>
      <c r="C22" s="116">
        <f t="shared" si="5"/>
        <v>2.1052631578947367</v>
      </c>
      <c r="D22" s="117">
        <v>17</v>
      </c>
      <c r="E22" s="116">
        <f t="shared" si="6"/>
        <v>1.7989417989417988</v>
      </c>
      <c r="F22" s="117">
        <v>3</v>
      </c>
      <c r="G22" s="116">
        <f t="shared" si="7"/>
        <v>100</v>
      </c>
      <c r="H22" s="109">
        <f t="shared" si="8"/>
        <v>22</v>
      </c>
      <c r="I22" s="108">
        <f t="shared" si="9"/>
        <v>2.109300095877277</v>
      </c>
      <c r="L22" s="37"/>
      <c r="M22" s="4"/>
      <c r="N22" s="4"/>
    </row>
    <row r="23" spans="1:14" ht="14.25" thickTop="1" thickBot="1" x14ac:dyDescent="0.4">
      <c r="A23" s="118" t="s">
        <v>569</v>
      </c>
      <c r="B23" s="117">
        <v>0</v>
      </c>
      <c r="C23" s="116">
        <f t="shared" si="5"/>
        <v>0</v>
      </c>
      <c r="D23" s="117">
        <v>0</v>
      </c>
      <c r="E23" s="116">
        <f t="shared" si="6"/>
        <v>0</v>
      </c>
      <c r="F23" s="117">
        <v>0</v>
      </c>
      <c r="G23" s="116">
        <f t="shared" si="7"/>
        <v>0</v>
      </c>
      <c r="H23" s="109">
        <f t="shared" si="8"/>
        <v>0</v>
      </c>
      <c r="I23" s="108">
        <f t="shared" si="9"/>
        <v>0</v>
      </c>
      <c r="L23" s="37"/>
      <c r="M23" s="4"/>
      <c r="N23" s="4"/>
    </row>
    <row r="24" spans="1:14" ht="22.35" customHeight="1" thickTop="1" thickBot="1" x14ac:dyDescent="0.4">
      <c r="A24" s="107" t="s">
        <v>487</v>
      </c>
      <c r="B24" s="105">
        <f>SUM(B15:B23)</f>
        <v>95</v>
      </c>
      <c r="C24" s="104">
        <f t="shared" si="5"/>
        <v>100</v>
      </c>
      <c r="D24" s="106">
        <f>SUM(D15:D23)</f>
        <v>945</v>
      </c>
      <c r="E24" s="104">
        <f t="shared" si="6"/>
        <v>100</v>
      </c>
      <c r="F24" s="105">
        <f>SUM(F15:F23)</f>
        <v>3</v>
      </c>
      <c r="G24" s="104">
        <f t="shared" si="7"/>
        <v>100</v>
      </c>
      <c r="H24" s="97">
        <f t="shared" si="8"/>
        <v>1043</v>
      </c>
      <c r="I24" s="96">
        <f t="shared" si="9"/>
        <v>100</v>
      </c>
      <c r="L24" s="37"/>
      <c r="M24" s="4"/>
      <c r="N24" s="4"/>
    </row>
    <row r="25" spans="1:14" ht="13.5" thickTop="1" x14ac:dyDescent="0.35">
      <c r="L25" s="37"/>
      <c r="M25" s="4"/>
      <c r="N25" s="4"/>
    </row>
    <row r="26" spans="1:14" ht="13.15" x14ac:dyDescent="0.35">
      <c r="A26" s="167" t="s">
        <v>183</v>
      </c>
      <c r="L26" s="37"/>
      <c r="M26" s="4"/>
      <c r="N26" s="4"/>
    </row>
    <row r="27" spans="1:14" ht="13.15" x14ac:dyDescent="0.35">
      <c r="A27" s="170" t="s">
        <v>114</v>
      </c>
      <c r="L27" s="37"/>
      <c r="M27" s="4"/>
      <c r="N27" s="4"/>
    </row>
    <row r="28" spans="1:14" ht="13.15" x14ac:dyDescent="0.35">
      <c r="L28" s="37"/>
      <c r="M28" s="4"/>
      <c r="N28" s="4"/>
    </row>
    <row r="29" spans="1:14" ht="13.15" x14ac:dyDescent="0.35">
      <c r="L29" s="37"/>
      <c r="M29" s="4"/>
      <c r="N29" s="4"/>
    </row>
    <row r="30" spans="1:14" ht="13.15" x14ac:dyDescent="0.35">
      <c r="L30" s="37"/>
      <c r="M30" s="4"/>
      <c r="N30" s="4"/>
    </row>
    <row r="31" spans="1:14" ht="13.15" x14ac:dyDescent="0.35">
      <c r="L31" s="37"/>
      <c r="M31" s="4"/>
      <c r="N31" s="4"/>
    </row>
    <row r="32" spans="1:14" ht="13.15" x14ac:dyDescent="0.35">
      <c r="L32" s="37"/>
      <c r="M32" s="4"/>
    </row>
  </sheetData>
  <mergeCells count="10">
    <mergeCell ref="B13:C13"/>
    <mergeCell ref="D13:E13"/>
    <mergeCell ref="F13:G13"/>
    <mergeCell ref="H13:I13"/>
    <mergeCell ref="B3:G3"/>
    <mergeCell ref="H3:I3"/>
    <mergeCell ref="B4:C4"/>
    <mergeCell ref="D4:E4"/>
    <mergeCell ref="F4:G4"/>
    <mergeCell ref="H4:I4"/>
  </mergeCells>
  <hyperlinks>
    <hyperlink ref="A2" location="TOC!A1" display="Return to Table of Contents" xr:uid="{00000000-0004-0000-1800-000000000000}"/>
  </hyperlinks>
  <pageMargins left="0.25" right="0.25" top="0.75" bottom="0.75" header="0.3" footer="0.3"/>
  <pageSetup fitToHeight="0" orientation="landscape" r:id="rId1"/>
  <headerFooter>
    <oddHeader>&amp;L&amp;"Arial,Bold"2022-23 &amp;"Arial,Bold Italic"Survey of Allied Dental Education&amp;"Arial,Bold"
Report 2 - Dental Assisting  Education Programs</oddHeader>
  </headerFooter>
  <ignoredErrors>
    <ignoredError sqref="C12 E12 C24 E24"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pageSetUpPr fitToPage="1"/>
  </sheetPr>
  <dimension ref="A1:O85"/>
  <sheetViews>
    <sheetView zoomScaleNormal="100" workbookViewId="0"/>
  </sheetViews>
  <sheetFormatPr defaultColWidth="9.265625" defaultRowHeight="12.75" x14ac:dyDescent="0.35"/>
  <cols>
    <col min="1" max="1" width="9.265625" style="2"/>
    <col min="2" max="2" width="17.73046875" style="2" customWidth="1"/>
    <col min="3" max="9" width="9.265625" style="2"/>
    <col min="10" max="10" width="6.265625" style="2" customWidth="1"/>
    <col min="11" max="11" width="10.265625" style="2" customWidth="1"/>
    <col min="12" max="16384" width="9.265625" style="2"/>
  </cols>
  <sheetData>
    <row r="1" spans="1:15" ht="13.9" x14ac:dyDescent="0.4">
      <c r="A1" s="28" t="s">
        <v>39</v>
      </c>
      <c r="B1" s="29"/>
      <c r="C1" s="29"/>
    </row>
    <row r="2" spans="1:15" ht="13.5" x14ac:dyDescent="0.35">
      <c r="A2" s="315" t="s">
        <v>46</v>
      </c>
      <c r="B2" s="315"/>
      <c r="C2" s="315"/>
    </row>
    <row r="5" spans="1:15" ht="13.15" thickBot="1" x14ac:dyDescent="0.4"/>
    <row r="6" spans="1:15" ht="13.15" x14ac:dyDescent="0.35">
      <c r="B6" s="2" t="s">
        <v>649</v>
      </c>
      <c r="C6" s="2" t="s">
        <v>161</v>
      </c>
      <c r="D6" s="2" t="s">
        <v>169</v>
      </c>
      <c r="G6" s="151" t="s">
        <v>167</v>
      </c>
      <c r="H6" s="151" t="s">
        <v>161</v>
      </c>
      <c r="I6" s="151" t="s">
        <v>168</v>
      </c>
      <c r="K6" s="149" t="s">
        <v>167</v>
      </c>
      <c r="L6" s="150" t="s">
        <v>168</v>
      </c>
      <c r="N6" s="36"/>
      <c r="O6" s="36"/>
    </row>
    <row r="7" spans="1:15" ht="13.15" x14ac:dyDescent="0.35">
      <c r="B7" s="2" t="s">
        <v>650</v>
      </c>
      <c r="C7" s="54">
        <f t="shared" ref="C7:C13" si="0">D7/$I$14</f>
        <v>0.43432406519654843</v>
      </c>
      <c r="D7" s="59">
        <f>I7</f>
        <v>453</v>
      </c>
      <c r="G7" s="2" t="s">
        <v>650</v>
      </c>
      <c r="H7" s="54">
        <f t="shared" ref="H7:H13" si="1">I7/$I$14</f>
        <v>0.43432406519654843</v>
      </c>
      <c r="I7" s="59">
        <v>453</v>
      </c>
      <c r="J7" s="2">
        <v>7</v>
      </c>
      <c r="K7" s="60" t="s">
        <v>651</v>
      </c>
      <c r="L7" s="59">
        <v>0</v>
      </c>
      <c r="M7" s="2" t="s">
        <v>136</v>
      </c>
      <c r="N7" s="37"/>
      <c r="O7" s="4"/>
    </row>
    <row r="8" spans="1:15" ht="13.15" x14ac:dyDescent="0.35">
      <c r="B8" s="2" t="s">
        <v>652</v>
      </c>
      <c r="C8" s="54">
        <f t="shared" si="0"/>
        <v>0.24928092042186001</v>
      </c>
      <c r="D8" s="59">
        <f>I8</f>
        <v>260</v>
      </c>
      <c r="G8" s="2" t="s">
        <v>652</v>
      </c>
      <c r="H8" s="54">
        <f t="shared" si="1"/>
        <v>0.24928092042186001</v>
      </c>
      <c r="I8" s="59">
        <v>260</v>
      </c>
      <c r="J8" s="2">
        <v>6</v>
      </c>
      <c r="K8" s="60" t="s">
        <v>653</v>
      </c>
      <c r="L8" s="59">
        <v>103</v>
      </c>
      <c r="M8" s="2" t="s">
        <v>654</v>
      </c>
      <c r="N8" s="37"/>
      <c r="O8" s="4"/>
    </row>
    <row r="9" spans="1:15" ht="13.15" x14ac:dyDescent="0.35">
      <c r="B9" s="2" t="s">
        <v>505</v>
      </c>
      <c r="C9" s="54">
        <f t="shared" si="0"/>
        <v>0.10738255033557047</v>
      </c>
      <c r="D9" s="59">
        <f>I10</f>
        <v>112</v>
      </c>
      <c r="G9" s="2" t="s">
        <v>655</v>
      </c>
      <c r="H9" s="54">
        <f t="shared" si="1"/>
        <v>9.8753595397890706E-2</v>
      </c>
      <c r="I9" s="59">
        <v>103</v>
      </c>
      <c r="J9" s="2">
        <v>5</v>
      </c>
      <c r="K9" s="60" t="s">
        <v>656</v>
      </c>
      <c r="L9" s="59">
        <v>37</v>
      </c>
      <c r="M9" s="2" t="s">
        <v>657</v>
      </c>
      <c r="N9" s="37"/>
      <c r="O9" s="4"/>
    </row>
    <row r="10" spans="1:15" ht="13.15" x14ac:dyDescent="0.35">
      <c r="B10" s="2" t="s">
        <v>655</v>
      </c>
      <c r="C10" s="54">
        <f t="shared" si="0"/>
        <v>9.8753595397890706E-2</v>
      </c>
      <c r="D10" s="59">
        <f>I9</f>
        <v>103</v>
      </c>
      <c r="G10" s="2" t="s">
        <v>505</v>
      </c>
      <c r="H10" s="54">
        <f t="shared" si="1"/>
        <v>0.10738255033557047</v>
      </c>
      <c r="I10" s="59">
        <v>112</v>
      </c>
      <c r="J10" s="2">
        <v>4</v>
      </c>
      <c r="K10" s="60" t="s">
        <v>658</v>
      </c>
      <c r="L10" s="59">
        <v>260</v>
      </c>
      <c r="M10" s="2" t="s">
        <v>319</v>
      </c>
      <c r="N10" s="37"/>
      <c r="O10" s="4"/>
    </row>
    <row r="11" spans="1:15" ht="13.15" x14ac:dyDescent="0.35">
      <c r="B11" s="2" t="s">
        <v>659</v>
      </c>
      <c r="C11" s="54">
        <f t="shared" si="0"/>
        <v>7.4784276126558011E-2</v>
      </c>
      <c r="D11" s="59">
        <f>I11</f>
        <v>78</v>
      </c>
      <c r="G11" s="2" t="s">
        <v>659</v>
      </c>
      <c r="H11" s="54">
        <f t="shared" si="1"/>
        <v>7.4784276126558011E-2</v>
      </c>
      <c r="I11" s="59">
        <v>78</v>
      </c>
      <c r="J11" s="2">
        <v>3</v>
      </c>
      <c r="K11" s="60" t="s">
        <v>660</v>
      </c>
      <c r="L11" s="59">
        <v>453</v>
      </c>
      <c r="M11" s="2" t="s">
        <v>661</v>
      </c>
      <c r="N11" s="37"/>
      <c r="O11" s="4"/>
    </row>
    <row r="12" spans="1:15" ht="13.15" x14ac:dyDescent="0.35">
      <c r="B12" s="2" t="s">
        <v>662</v>
      </c>
      <c r="C12" s="54">
        <f t="shared" si="0"/>
        <v>3.5474592521572389E-2</v>
      </c>
      <c r="D12" s="59">
        <f>I12</f>
        <v>37</v>
      </c>
      <c r="G12" s="2" t="s">
        <v>662</v>
      </c>
      <c r="H12" s="54">
        <f t="shared" si="1"/>
        <v>3.5474592521572389E-2</v>
      </c>
      <c r="I12" s="59">
        <v>37</v>
      </c>
      <c r="J12" s="2">
        <v>2</v>
      </c>
      <c r="K12" s="60" t="s">
        <v>663</v>
      </c>
      <c r="L12" s="59">
        <v>112</v>
      </c>
      <c r="M12" s="2" t="s">
        <v>664</v>
      </c>
      <c r="N12" s="37"/>
      <c r="O12" s="4"/>
    </row>
    <row r="13" spans="1:15" ht="13.15" x14ac:dyDescent="0.35">
      <c r="B13" s="2" t="s">
        <v>136</v>
      </c>
      <c r="C13" s="54">
        <f t="shared" si="0"/>
        <v>0</v>
      </c>
      <c r="D13" s="2">
        <f>I13</f>
        <v>0</v>
      </c>
      <c r="G13" s="2" t="s">
        <v>136</v>
      </c>
      <c r="H13" s="54">
        <f t="shared" si="1"/>
        <v>0</v>
      </c>
      <c r="I13" s="2">
        <v>0</v>
      </c>
      <c r="J13" s="2">
        <v>1</v>
      </c>
      <c r="K13" s="60" t="s">
        <v>665</v>
      </c>
      <c r="L13" s="59">
        <v>78</v>
      </c>
      <c r="M13" s="2" t="s">
        <v>666</v>
      </c>
      <c r="N13" s="37"/>
      <c r="O13" s="4"/>
    </row>
    <row r="14" spans="1:15" x14ac:dyDescent="0.35">
      <c r="D14" s="2">
        <f>SUM(D7:D13)</f>
        <v>1043</v>
      </c>
      <c r="I14" s="2">
        <f>SUM(I7:I13)</f>
        <v>1043</v>
      </c>
    </row>
    <row r="17" spans="1:4" ht="13.15" x14ac:dyDescent="0.35">
      <c r="B17" s="36"/>
      <c r="C17" s="36"/>
      <c r="D17" s="36"/>
    </row>
    <row r="18" spans="1:4" ht="13.15" x14ac:dyDescent="0.35">
      <c r="B18" s="37"/>
      <c r="C18" s="37"/>
      <c r="D18" s="4"/>
    </row>
    <row r="19" spans="1:4" ht="13.15" x14ac:dyDescent="0.35">
      <c r="B19" s="37"/>
      <c r="C19" s="37"/>
      <c r="D19" s="4"/>
    </row>
    <row r="20" spans="1:4" ht="13.15" x14ac:dyDescent="0.35">
      <c r="B20" s="37"/>
      <c r="C20" s="37"/>
      <c r="D20" s="4"/>
    </row>
    <row r="21" spans="1:4" ht="13.15" x14ac:dyDescent="0.35">
      <c r="B21" s="37"/>
      <c r="C21" s="37"/>
      <c r="D21" s="4"/>
    </row>
    <row r="22" spans="1:4" ht="13.15" x14ac:dyDescent="0.35">
      <c r="B22" s="37"/>
      <c r="C22" s="37"/>
      <c r="D22" s="4"/>
    </row>
    <row r="23" spans="1:4" ht="13.15" x14ac:dyDescent="0.35">
      <c r="B23" s="37"/>
      <c r="C23" s="37"/>
      <c r="D23" s="4"/>
    </row>
    <row r="24" spans="1:4" ht="13.15" x14ac:dyDescent="0.35">
      <c r="B24" s="37"/>
      <c r="C24" s="37"/>
      <c r="D24" s="4"/>
    </row>
    <row r="27" spans="1:4" x14ac:dyDescent="0.35">
      <c r="A27" s="167" t="s">
        <v>183</v>
      </c>
    </row>
    <row r="28" spans="1:4" x14ac:dyDescent="0.35">
      <c r="A28" s="170" t="s">
        <v>114</v>
      </c>
    </row>
    <row r="30" spans="1:4" ht="13.9" x14ac:dyDescent="0.4">
      <c r="A30" s="28" t="s">
        <v>40</v>
      </c>
      <c r="B30" s="43"/>
      <c r="C30" s="43"/>
    </row>
    <row r="31" spans="1:4" ht="13.5" x14ac:dyDescent="0.35">
      <c r="A31" s="43"/>
      <c r="B31" s="43"/>
      <c r="C31" s="43"/>
    </row>
    <row r="32" spans="1:4" ht="13.15" thickBot="1" x14ac:dyDescent="0.4"/>
    <row r="33" spans="1:10" ht="13.5" thickBot="1" x14ac:dyDescent="0.4">
      <c r="H33" s="151"/>
      <c r="I33" s="149" t="s">
        <v>167</v>
      </c>
      <c r="J33" s="150" t="s">
        <v>168</v>
      </c>
    </row>
    <row r="34" spans="1:10" ht="26.25" x14ac:dyDescent="0.35">
      <c r="B34" s="2" t="s">
        <v>667</v>
      </c>
      <c r="F34" s="149"/>
      <c r="G34" s="150"/>
      <c r="I34" s="60" t="s">
        <v>668</v>
      </c>
      <c r="J34" s="59">
        <v>75</v>
      </c>
    </row>
    <row r="35" spans="1:10" ht="26.25" x14ac:dyDescent="0.35">
      <c r="A35" s="2">
        <v>4</v>
      </c>
      <c r="B35" s="7" t="s">
        <v>669</v>
      </c>
      <c r="C35" s="180">
        <f>D35/$C$41</f>
        <v>0.47555129434324067</v>
      </c>
      <c r="D35" s="181">
        <f>J36</f>
        <v>496</v>
      </c>
      <c r="E35" s="54"/>
      <c r="F35" s="60"/>
      <c r="G35" s="59"/>
      <c r="I35" s="60" t="s">
        <v>670</v>
      </c>
      <c r="J35" s="59">
        <v>238</v>
      </c>
    </row>
    <row r="36" spans="1:10" ht="26.25" x14ac:dyDescent="0.35">
      <c r="A36" s="2">
        <v>5</v>
      </c>
      <c r="B36" s="7" t="s">
        <v>671</v>
      </c>
      <c r="C36" s="180">
        <f t="shared" ref="C36:C40" si="2">D36/$C$41</f>
        <v>0.22818791946308725</v>
      </c>
      <c r="D36" s="181">
        <f>J35</f>
        <v>238</v>
      </c>
      <c r="E36" s="54"/>
      <c r="F36" s="60"/>
      <c r="G36" s="59"/>
      <c r="I36" s="60" t="s">
        <v>672</v>
      </c>
      <c r="J36" s="59">
        <v>496</v>
      </c>
    </row>
    <row r="37" spans="1:10" ht="26.25" x14ac:dyDescent="0.35">
      <c r="A37" s="2">
        <v>1</v>
      </c>
      <c r="B37" s="7" t="s">
        <v>673</v>
      </c>
      <c r="C37" s="180">
        <f t="shared" si="2"/>
        <v>8.9165867689357622E-2</v>
      </c>
      <c r="D37" s="181">
        <f>J39</f>
        <v>93</v>
      </c>
      <c r="E37" s="54"/>
      <c r="F37" s="60"/>
      <c r="G37" s="59"/>
      <c r="I37" s="60" t="s">
        <v>674</v>
      </c>
      <c r="J37" s="59">
        <v>69</v>
      </c>
    </row>
    <row r="38" spans="1:10" ht="26.25" x14ac:dyDescent="0.35">
      <c r="A38" s="2">
        <v>2</v>
      </c>
      <c r="B38" s="7" t="s">
        <v>675</v>
      </c>
      <c r="C38" s="180">
        <f t="shared" si="2"/>
        <v>6.9031639501438161E-2</v>
      </c>
      <c r="D38" s="181">
        <f>J38</f>
        <v>72</v>
      </c>
      <c r="E38" s="54"/>
      <c r="F38" s="60"/>
      <c r="G38" s="59"/>
      <c r="I38" s="60" t="s">
        <v>676</v>
      </c>
      <c r="J38" s="59">
        <v>72</v>
      </c>
    </row>
    <row r="39" spans="1:10" ht="26.25" x14ac:dyDescent="0.35">
      <c r="A39" s="2">
        <v>3</v>
      </c>
      <c r="B39" s="7" t="s">
        <v>677</v>
      </c>
      <c r="C39" s="180">
        <f t="shared" si="2"/>
        <v>6.6155321188878236E-2</v>
      </c>
      <c r="D39" s="181">
        <f>J37</f>
        <v>69</v>
      </c>
      <c r="E39" s="54"/>
      <c r="F39" s="60"/>
      <c r="G39" s="59"/>
      <c r="I39" s="60" t="s">
        <v>678</v>
      </c>
      <c r="J39" s="59">
        <v>93</v>
      </c>
    </row>
    <row r="40" spans="1:10" ht="13.15" x14ac:dyDescent="0.35">
      <c r="A40" s="2">
        <v>6</v>
      </c>
      <c r="B40" s="7" t="s">
        <v>136</v>
      </c>
      <c r="C40" s="180">
        <f t="shared" si="2"/>
        <v>7.1907957813998086E-2</v>
      </c>
      <c r="D40" s="181">
        <f>J34</f>
        <v>75</v>
      </c>
      <c r="E40" s="54"/>
      <c r="F40" s="60"/>
      <c r="G40" s="59"/>
      <c r="I40" s="60"/>
      <c r="J40" s="59"/>
    </row>
    <row r="41" spans="1:10" x14ac:dyDescent="0.35">
      <c r="B41" s="7"/>
      <c r="C41" s="7">
        <f>SUM(D35:D40)</f>
        <v>1043</v>
      </c>
      <c r="D41" s="180">
        <f t="shared" ref="D41" si="3">C41/$C$41</f>
        <v>1</v>
      </c>
    </row>
    <row r="44" spans="1:10" x14ac:dyDescent="0.35">
      <c r="C44" s="154">
        <f>SUM(C35:C40)</f>
        <v>1</v>
      </c>
    </row>
    <row r="54" spans="1:7" x14ac:dyDescent="0.35">
      <c r="A54" s="167" t="s">
        <v>183</v>
      </c>
    </row>
    <row r="55" spans="1:7" x14ac:dyDescent="0.35">
      <c r="A55" s="170" t="s">
        <v>114</v>
      </c>
    </row>
    <row r="57" spans="1:7" ht="13.9" x14ac:dyDescent="0.4">
      <c r="A57" s="28" t="s">
        <v>41</v>
      </c>
    </row>
    <row r="62" spans="1:7" x14ac:dyDescent="0.35">
      <c r="C62" s="2" t="s">
        <v>679</v>
      </c>
      <c r="F62" s="54">
        <f>G62/$G$67</f>
        <v>0.51198465963566631</v>
      </c>
      <c r="G62" s="2">
        <f>H77</f>
        <v>534</v>
      </c>
    </row>
    <row r="63" spans="1:7" x14ac:dyDescent="0.35">
      <c r="C63" s="2" t="s">
        <v>680</v>
      </c>
      <c r="F63" s="54">
        <f>G63/$G$67</f>
        <v>0.11217641418983701</v>
      </c>
      <c r="G63" s="2">
        <f>H76</f>
        <v>117</v>
      </c>
    </row>
    <row r="64" spans="1:7" x14ac:dyDescent="0.35">
      <c r="C64" s="2" t="s">
        <v>681</v>
      </c>
      <c r="F64" s="54">
        <f>G64/$G$67</f>
        <v>0.23777564717162034</v>
      </c>
      <c r="G64" s="2">
        <f>H75</f>
        <v>248</v>
      </c>
    </row>
    <row r="65" spans="3:8" x14ac:dyDescent="0.35">
      <c r="C65" s="2" t="s">
        <v>682</v>
      </c>
      <c r="F65" s="54">
        <f>G65/$G$67</f>
        <v>0.11217641418983701</v>
      </c>
      <c r="G65" s="2">
        <f>H73</f>
        <v>117</v>
      </c>
    </row>
    <row r="66" spans="3:8" x14ac:dyDescent="0.35">
      <c r="C66" s="2" t="s">
        <v>136</v>
      </c>
      <c r="F66" s="54">
        <f>G66/$G$67</f>
        <v>2.5886864813039309E-2</v>
      </c>
      <c r="G66" s="2">
        <f>SUM(H72,H74)</f>
        <v>27</v>
      </c>
    </row>
    <row r="67" spans="3:8" x14ac:dyDescent="0.35">
      <c r="G67" s="2">
        <f>SUM(G62:G66)</f>
        <v>1043</v>
      </c>
    </row>
    <row r="70" spans="3:8" ht="13.15" thickBot="1" x14ac:dyDescent="0.4"/>
    <row r="71" spans="3:8" ht="13.15" x14ac:dyDescent="0.35">
      <c r="D71" s="149"/>
      <c r="E71" s="150"/>
      <c r="G71" s="149" t="s">
        <v>167</v>
      </c>
      <c r="H71" s="150" t="s">
        <v>168</v>
      </c>
    </row>
    <row r="72" spans="3:8" ht="26.25" x14ac:dyDescent="0.35">
      <c r="D72" s="60"/>
      <c r="E72" s="59" t="s">
        <v>136</v>
      </c>
      <c r="G72" s="60" t="s">
        <v>683</v>
      </c>
      <c r="H72" s="59">
        <v>27</v>
      </c>
    </row>
    <row r="73" spans="3:8" ht="26.25" x14ac:dyDescent="0.35">
      <c r="D73" s="60"/>
      <c r="E73" s="59" t="s">
        <v>684</v>
      </c>
      <c r="G73" s="60" t="s">
        <v>685</v>
      </c>
      <c r="H73" s="59">
        <v>117</v>
      </c>
    </row>
    <row r="74" spans="3:8" ht="26.25" x14ac:dyDescent="0.35">
      <c r="D74" s="60"/>
      <c r="E74" s="59" t="s">
        <v>686</v>
      </c>
      <c r="G74" s="60" t="s">
        <v>687</v>
      </c>
      <c r="H74" s="59">
        <v>0</v>
      </c>
    </row>
    <row r="75" spans="3:8" ht="26.25" x14ac:dyDescent="0.35">
      <c r="D75" s="60"/>
      <c r="E75" s="59" t="s">
        <v>688</v>
      </c>
      <c r="G75" s="60" t="s">
        <v>689</v>
      </c>
      <c r="H75" s="59">
        <v>248</v>
      </c>
    </row>
    <row r="76" spans="3:8" ht="26.25" x14ac:dyDescent="0.35">
      <c r="D76" s="60"/>
      <c r="E76" s="59" t="s">
        <v>690</v>
      </c>
      <c r="G76" s="60" t="s">
        <v>691</v>
      </c>
      <c r="H76" s="59">
        <v>117</v>
      </c>
    </row>
    <row r="77" spans="3:8" ht="26.25" x14ac:dyDescent="0.35">
      <c r="D77" s="60"/>
      <c r="E77" s="59" t="s">
        <v>692</v>
      </c>
      <c r="G77" s="60" t="s">
        <v>693</v>
      </c>
      <c r="H77" s="59">
        <v>534</v>
      </c>
    </row>
    <row r="84" spans="1:1" x14ac:dyDescent="0.35">
      <c r="A84" s="167" t="s">
        <v>694</v>
      </c>
    </row>
    <row r="85" spans="1:1" x14ac:dyDescent="0.35">
      <c r="A85" s="170" t="s">
        <v>114</v>
      </c>
    </row>
  </sheetData>
  <sortState xmlns:xlrd2="http://schemas.microsoft.com/office/spreadsheetml/2017/richdata2" ref="B7:D13">
    <sortCondition descending="1" ref="C7:C13"/>
  </sortState>
  <mergeCells count="1">
    <mergeCell ref="A2:C2"/>
  </mergeCells>
  <hyperlinks>
    <hyperlink ref="A2:C2" location="TOC!A1" display="Return to Table of Contents" xr:uid="{00000000-0004-0000-1900-000000000000}"/>
  </hyperlinks>
  <pageMargins left="0.25" right="0.25" top="0.75" bottom="0.75" header="0.3" footer="0.3"/>
  <pageSetup scale="56" orientation="portrait" r:id="rId1"/>
  <headerFooter>
    <oddHeader>&amp;L&amp;"Arial,Bold"2022-23 &amp;"Arial,Bold Italic"Survey of Allied Dental Education&amp;"Arial,Bold"
Report 2 - Dental Assisting  Education Programs</oddHeader>
  </headerFooter>
  <rowBreaks count="1" manualBreakCount="1">
    <brk id="56" max="15"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pageSetUpPr fitToPage="1"/>
  </sheetPr>
  <dimension ref="A1:F239"/>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ColWidth="9.265625" defaultRowHeight="13.5" x14ac:dyDescent="0.35"/>
  <cols>
    <col min="1" max="1" width="11" style="182" customWidth="1"/>
    <col min="2" max="2" width="75.73046875" style="182" customWidth="1"/>
    <col min="3" max="3" width="27.265625" style="182" customWidth="1"/>
    <col min="4" max="6" width="15.73046875" style="182" customWidth="1"/>
    <col min="7" max="16384" width="9.265625" style="182"/>
  </cols>
  <sheetData>
    <row r="1" spans="1:6" ht="18.75" customHeight="1" x14ac:dyDescent="0.4">
      <c r="A1" s="206" t="s">
        <v>695</v>
      </c>
      <c r="B1" s="207"/>
      <c r="C1" s="207"/>
      <c r="D1" s="207"/>
      <c r="E1" s="207"/>
      <c r="F1" s="207"/>
    </row>
    <row r="2" spans="1:6" ht="17.25" customHeight="1" x14ac:dyDescent="0.35">
      <c r="A2" s="322" t="s">
        <v>46</v>
      </c>
      <c r="B2" s="322"/>
      <c r="C2" s="238"/>
    </row>
    <row r="3" spans="1:6" ht="29.25" customHeight="1" x14ac:dyDescent="0.4">
      <c r="A3" s="69" t="s">
        <v>192</v>
      </c>
      <c r="B3" s="70" t="s">
        <v>193</v>
      </c>
      <c r="C3" s="70" t="s">
        <v>194</v>
      </c>
      <c r="D3" s="187" t="s">
        <v>696</v>
      </c>
      <c r="E3" s="187" t="s">
        <v>697</v>
      </c>
      <c r="F3" s="187" t="s">
        <v>487</v>
      </c>
    </row>
    <row r="4" spans="1:6" ht="20.25" customHeight="1" x14ac:dyDescent="0.35">
      <c r="A4" s="240" t="s">
        <v>200</v>
      </c>
      <c r="B4" s="241" t="s">
        <v>201</v>
      </c>
      <c r="C4" s="241" t="s">
        <v>154</v>
      </c>
      <c r="D4" s="284">
        <v>2</v>
      </c>
      <c r="E4" s="284">
        <v>0</v>
      </c>
      <c r="F4" s="284">
        <v>2</v>
      </c>
    </row>
    <row r="5" spans="1:6" ht="20.25" customHeight="1" x14ac:dyDescent="0.35">
      <c r="A5" s="240" t="s">
        <v>200</v>
      </c>
      <c r="B5" s="241" t="s">
        <v>203</v>
      </c>
      <c r="C5" s="241" t="s">
        <v>154</v>
      </c>
      <c r="D5" s="284">
        <v>1</v>
      </c>
      <c r="E5" s="284">
        <v>3</v>
      </c>
      <c r="F5" s="284">
        <v>4</v>
      </c>
    </row>
    <row r="6" spans="1:6" ht="20.25" customHeight="1" x14ac:dyDescent="0.35">
      <c r="A6" s="240" t="s">
        <v>200</v>
      </c>
      <c r="B6" s="241" t="s">
        <v>204</v>
      </c>
      <c r="C6" s="241" t="s">
        <v>154</v>
      </c>
      <c r="D6" s="284">
        <v>1</v>
      </c>
      <c r="E6" s="284">
        <v>2</v>
      </c>
      <c r="F6" s="284">
        <v>3</v>
      </c>
    </row>
    <row r="7" spans="1:6" ht="20.25" customHeight="1" x14ac:dyDescent="0.35">
      <c r="A7" s="240" t="s">
        <v>200</v>
      </c>
      <c r="B7" s="241" t="s">
        <v>205</v>
      </c>
      <c r="C7" s="241" t="s">
        <v>154</v>
      </c>
      <c r="D7" s="284">
        <v>1</v>
      </c>
      <c r="E7" s="284">
        <v>2</v>
      </c>
      <c r="F7" s="284">
        <v>3</v>
      </c>
    </row>
    <row r="8" spans="1:6" ht="20.25" customHeight="1" x14ac:dyDescent="0.35">
      <c r="A8" s="240" t="s">
        <v>200</v>
      </c>
      <c r="B8" s="241" t="s">
        <v>206</v>
      </c>
      <c r="C8" s="241" t="s">
        <v>154</v>
      </c>
      <c r="D8" s="284">
        <v>4</v>
      </c>
      <c r="E8" s="284">
        <v>0</v>
      </c>
      <c r="F8" s="284">
        <v>4</v>
      </c>
    </row>
    <row r="9" spans="1:6" ht="20.25" customHeight="1" x14ac:dyDescent="0.35">
      <c r="A9" s="240" t="s">
        <v>207</v>
      </c>
      <c r="B9" s="241" t="s">
        <v>208</v>
      </c>
      <c r="C9" s="241" t="s">
        <v>154</v>
      </c>
      <c r="D9" s="284">
        <v>2</v>
      </c>
      <c r="E9" s="284">
        <v>0</v>
      </c>
      <c r="F9" s="284">
        <v>2</v>
      </c>
    </row>
    <row r="10" spans="1:6" ht="20.25" customHeight="1" x14ac:dyDescent="0.35">
      <c r="A10" s="240" t="s">
        <v>209</v>
      </c>
      <c r="B10" s="241" t="s">
        <v>210</v>
      </c>
      <c r="C10" s="241" t="s">
        <v>154</v>
      </c>
      <c r="D10" s="284">
        <v>4</v>
      </c>
      <c r="E10" s="284">
        <v>8</v>
      </c>
      <c r="F10" s="284">
        <v>12</v>
      </c>
    </row>
    <row r="11" spans="1:6" ht="20.25" customHeight="1" x14ac:dyDescent="0.35">
      <c r="A11" s="240" t="s">
        <v>209</v>
      </c>
      <c r="B11" s="241" t="s">
        <v>211</v>
      </c>
      <c r="C11" s="241" t="s">
        <v>154</v>
      </c>
      <c r="D11" s="284">
        <v>2</v>
      </c>
      <c r="E11" s="284">
        <v>2</v>
      </c>
      <c r="F11" s="284">
        <v>4</v>
      </c>
    </row>
    <row r="12" spans="1:6" ht="20.25" customHeight="1" x14ac:dyDescent="0.35">
      <c r="A12" s="240" t="s">
        <v>212</v>
      </c>
      <c r="B12" s="241" t="s">
        <v>213</v>
      </c>
      <c r="C12" s="241" t="s">
        <v>154</v>
      </c>
      <c r="D12" s="284">
        <v>1</v>
      </c>
      <c r="E12" s="284">
        <v>1</v>
      </c>
      <c r="F12" s="284">
        <v>2</v>
      </c>
    </row>
    <row r="13" spans="1:6" ht="20.25" customHeight="1" x14ac:dyDescent="0.35">
      <c r="A13" s="240" t="s">
        <v>212</v>
      </c>
      <c r="B13" s="241" t="s">
        <v>214</v>
      </c>
      <c r="C13" s="241" t="s">
        <v>154</v>
      </c>
      <c r="D13" s="284">
        <v>3</v>
      </c>
      <c r="E13" s="284">
        <v>1</v>
      </c>
      <c r="F13" s="284">
        <v>4</v>
      </c>
    </row>
    <row r="14" spans="1:6" ht="20.25" customHeight="1" x14ac:dyDescent="0.35">
      <c r="A14" s="240" t="s">
        <v>215</v>
      </c>
      <c r="B14" s="241" t="s">
        <v>216</v>
      </c>
      <c r="C14" s="241" t="s">
        <v>154</v>
      </c>
      <c r="D14" s="284">
        <v>2</v>
      </c>
      <c r="E14" s="284">
        <v>4</v>
      </c>
      <c r="F14" s="284">
        <v>6</v>
      </c>
    </row>
    <row r="15" spans="1:6" ht="20.25" customHeight="1" x14ac:dyDescent="0.35">
      <c r="A15" s="240" t="s">
        <v>215</v>
      </c>
      <c r="B15" s="241" t="s">
        <v>217</v>
      </c>
      <c r="C15" s="241" t="s">
        <v>154</v>
      </c>
      <c r="D15" s="284">
        <v>2</v>
      </c>
      <c r="E15" s="284">
        <v>4</v>
      </c>
      <c r="F15" s="284">
        <v>6</v>
      </c>
    </row>
    <row r="16" spans="1:6" ht="20.25" customHeight="1" x14ac:dyDescent="0.35">
      <c r="A16" s="240" t="s">
        <v>215</v>
      </c>
      <c r="B16" s="241" t="s">
        <v>218</v>
      </c>
      <c r="C16" s="241" t="s">
        <v>154</v>
      </c>
      <c r="D16" s="284">
        <v>2</v>
      </c>
      <c r="E16" s="284">
        <v>2</v>
      </c>
      <c r="F16" s="284">
        <v>4</v>
      </c>
    </row>
    <row r="17" spans="1:6" ht="20.25" customHeight="1" x14ac:dyDescent="0.35">
      <c r="A17" s="240" t="s">
        <v>215</v>
      </c>
      <c r="B17" s="241" t="s">
        <v>219</v>
      </c>
      <c r="C17" s="241" t="s">
        <v>154</v>
      </c>
      <c r="D17" s="284">
        <v>1</v>
      </c>
      <c r="E17" s="284">
        <v>2</v>
      </c>
      <c r="F17" s="284">
        <v>3</v>
      </c>
    </row>
    <row r="18" spans="1:6" ht="20.25" customHeight="1" x14ac:dyDescent="0.35">
      <c r="A18" s="240" t="s">
        <v>215</v>
      </c>
      <c r="B18" s="241" t="s">
        <v>220</v>
      </c>
      <c r="C18" s="241" t="s">
        <v>154</v>
      </c>
      <c r="D18" s="284">
        <v>1</v>
      </c>
      <c r="E18" s="284">
        <v>3</v>
      </c>
      <c r="F18" s="284">
        <v>4</v>
      </c>
    </row>
    <row r="19" spans="1:6" ht="20.25" customHeight="1" x14ac:dyDescent="0.35">
      <c r="A19" s="240" t="s">
        <v>215</v>
      </c>
      <c r="B19" s="241" t="s">
        <v>221</v>
      </c>
      <c r="C19" s="241" t="s">
        <v>154</v>
      </c>
      <c r="D19" s="284">
        <v>2</v>
      </c>
      <c r="E19" s="284">
        <v>1</v>
      </c>
      <c r="F19" s="284">
        <v>3</v>
      </c>
    </row>
    <row r="20" spans="1:6" ht="20.25" customHeight="1" x14ac:dyDescent="0.35">
      <c r="A20" s="240" t="s">
        <v>215</v>
      </c>
      <c r="B20" s="241" t="s">
        <v>222</v>
      </c>
      <c r="C20" s="241" t="s">
        <v>154</v>
      </c>
      <c r="D20" s="284">
        <v>1</v>
      </c>
      <c r="E20" s="284">
        <v>3</v>
      </c>
      <c r="F20" s="284">
        <v>4</v>
      </c>
    </row>
    <row r="21" spans="1:6" ht="20.25" customHeight="1" x14ac:dyDescent="0.35">
      <c r="A21" s="240" t="s">
        <v>215</v>
      </c>
      <c r="B21" s="241" t="s">
        <v>223</v>
      </c>
      <c r="C21" s="241" t="s">
        <v>154</v>
      </c>
      <c r="D21" s="284">
        <v>1</v>
      </c>
      <c r="E21" s="284">
        <v>2</v>
      </c>
      <c r="F21" s="284">
        <v>3</v>
      </c>
    </row>
    <row r="22" spans="1:6" ht="20.25" customHeight="1" x14ac:dyDescent="0.35">
      <c r="A22" s="240" t="s">
        <v>215</v>
      </c>
      <c r="B22" s="241" t="s">
        <v>224</v>
      </c>
      <c r="C22" s="241" t="s">
        <v>154</v>
      </c>
      <c r="D22" s="284">
        <v>2</v>
      </c>
      <c r="E22" s="284">
        <v>3</v>
      </c>
      <c r="F22" s="284">
        <v>5</v>
      </c>
    </row>
    <row r="23" spans="1:6" ht="20.25" customHeight="1" x14ac:dyDescent="0.35">
      <c r="A23" s="240" t="s">
        <v>215</v>
      </c>
      <c r="B23" s="241" t="s">
        <v>225</v>
      </c>
      <c r="C23" s="241" t="s">
        <v>154</v>
      </c>
      <c r="D23" s="284">
        <v>1</v>
      </c>
      <c r="E23" s="284">
        <v>5</v>
      </c>
      <c r="F23" s="284">
        <v>6</v>
      </c>
    </row>
    <row r="24" spans="1:6" ht="20.25" customHeight="1" x14ac:dyDescent="0.35">
      <c r="A24" s="240" t="s">
        <v>215</v>
      </c>
      <c r="B24" s="241" t="s">
        <v>226</v>
      </c>
      <c r="C24" s="241" t="s">
        <v>154</v>
      </c>
      <c r="D24" s="284">
        <v>2</v>
      </c>
      <c r="E24" s="284">
        <v>3</v>
      </c>
      <c r="F24" s="284">
        <v>5</v>
      </c>
    </row>
    <row r="25" spans="1:6" ht="20.25" customHeight="1" x14ac:dyDescent="0.35">
      <c r="A25" s="240" t="s">
        <v>215</v>
      </c>
      <c r="B25" s="241" t="s">
        <v>227</v>
      </c>
      <c r="C25" s="241" t="s">
        <v>154</v>
      </c>
      <c r="D25" s="284">
        <v>1</v>
      </c>
      <c r="E25" s="284">
        <v>0</v>
      </c>
      <c r="F25" s="284">
        <v>1</v>
      </c>
    </row>
    <row r="26" spans="1:6" ht="20.25" customHeight="1" x14ac:dyDescent="0.35">
      <c r="A26" s="240" t="s">
        <v>215</v>
      </c>
      <c r="B26" s="241" t="s">
        <v>228</v>
      </c>
      <c r="C26" s="241" t="s">
        <v>154</v>
      </c>
      <c r="D26" s="284">
        <v>2</v>
      </c>
      <c r="E26" s="284">
        <v>3</v>
      </c>
      <c r="F26" s="284">
        <v>5</v>
      </c>
    </row>
    <row r="27" spans="1:6" ht="20.25" customHeight="1" x14ac:dyDescent="0.35">
      <c r="A27" s="240" t="s">
        <v>215</v>
      </c>
      <c r="B27" s="241" t="s">
        <v>229</v>
      </c>
      <c r="C27" s="241" t="s">
        <v>154</v>
      </c>
      <c r="D27" s="284">
        <v>2</v>
      </c>
      <c r="E27" s="284">
        <v>4</v>
      </c>
      <c r="F27" s="284">
        <v>6</v>
      </c>
    </row>
    <row r="28" spans="1:6" ht="20.25" customHeight="1" x14ac:dyDescent="0.35">
      <c r="A28" s="240" t="s">
        <v>215</v>
      </c>
      <c r="B28" s="241" t="s">
        <v>230</v>
      </c>
      <c r="C28" s="241" t="s">
        <v>154</v>
      </c>
      <c r="D28" s="284">
        <v>3</v>
      </c>
      <c r="E28" s="284">
        <v>3</v>
      </c>
      <c r="F28" s="284">
        <v>6</v>
      </c>
    </row>
    <row r="29" spans="1:6" ht="20.25" customHeight="1" x14ac:dyDescent="0.35">
      <c r="A29" s="240" t="s">
        <v>215</v>
      </c>
      <c r="B29" s="241" t="s">
        <v>231</v>
      </c>
      <c r="C29" s="241" t="s">
        <v>154</v>
      </c>
      <c r="D29" s="284">
        <v>2</v>
      </c>
      <c r="E29" s="284">
        <v>3</v>
      </c>
      <c r="F29" s="284">
        <v>5</v>
      </c>
    </row>
    <row r="30" spans="1:6" ht="20.25" customHeight="1" x14ac:dyDescent="0.35">
      <c r="A30" s="240" t="s">
        <v>215</v>
      </c>
      <c r="B30" s="241" t="s">
        <v>232</v>
      </c>
      <c r="C30" s="241" t="s">
        <v>154</v>
      </c>
      <c r="D30" s="284">
        <v>1</v>
      </c>
      <c r="E30" s="284">
        <v>7</v>
      </c>
      <c r="F30" s="284">
        <v>8</v>
      </c>
    </row>
    <row r="31" spans="1:6" ht="20.25" customHeight="1" x14ac:dyDescent="0.35">
      <c r="A31" s="240" t="s">
        <v>215</v>
      </c>
      <c r="B31" s="241" t="s">
        <v>233</v>
      </c>
      <c r="C31" s="241" t="s">
        <v>154</v>
      </c>
      <c r="D31" s="284">
        <v>3</v>
      </c>
      <c r="E31" s="284">
        <v>5</v>
      </c>
      <c r="F31" s="284">
        <v>8</v>
      </c>
    </row>
    <row r="32" spans="1:6" ht="20.25" customHeight="1" x14ac:dyDescent="0.35">
      <c r="A32" s="240" t="s">
        <v>234</v>
      </c>
      <c r="B32" s="241" t="s">
        <v>235</v>
      </c>
      <c r="C32" s="241" t="s">
        <v>154</v>
      </c>
      <c r="D32" s="284">
        <v>1</v>
      </c>
      <c r="E32" s="284">
        <v>4</v>
      </c>
      <c r="F32" s="284">
        <v>5</v>
      </c>
    </row>
    <row r="33" spans="1:6" ht="20.25" customHeight="1" x14ac:dyDescent="0.35">
      <c r="A33" s="240" t="s">
        <v>234</v>
      </c>
      <c r="B33" s="241" t="s">
        <v>236</v>
      </c>
      <c r="C33" s="241" t="s">
        <v>154</v>
      </c>
      <c r="D33" s="284">
        <v>2</v>
      </c>
      <c r="E33" s="284">
        <v>1</v>
      </c>
      <c r="F33" s="284">
        <v>3</v>
      </c>
    </row>
    <row r="34" spans="1:6" ht="20.25" customHeight="1" x14ac:dyDescent="0.35">
      <c r="A34" s="240" t="s">
        <v>234</v>
      </c>
      <c r="B34" s="241" t="s">
        <v>237</v>
      </c>
      <c r="C34" s="241" t="s">
        <v>154</v>
      </c>
      <c r="D34" s="284">
        <v>2</v>
      </c>
      <c r="E34" s="284">
        <v>0</v>
      </c>
      <c r="F34" s="284">
        <v>2</v>
      </c>
    </row>
    <row r="35" spans="1:6" ht="20.25" customHeight="1" x14ac:dyDescent="0.35">
      <c r="A35" s="240" t="s">
        <v>238</v>
      </c>
      <c r="B35" s="241" t="s">
        <v>239</v>
      </c>
      <c r="C35" s="241" t="s">
        <v>154</v>
      </c>
      <c r="D35" s="284">
        <v>1</v>
      </c>
      <c r="E35" s="284">
        <v>4</v>
      </c>
      <c r="F35" s="284">
        <v>5</v>
      </c>
    </row>
    <row r="36" spans="1:6" ht="20.25" customHeight="1" x14ac:dyDescent="0.35">
      <c r="A36" s="240" t="s">
        <v>238</v>
      </c>
      <c r="B36" s="241" t="s">
        <v>240</v>
      </c>
      <c r="C36" s="241" t="s">
        <v>154</v>
      </c>
      <c r="D36" s="284">
        <v>1</v>
      </c>
      <c r="E36" s="284">
        <v>8</v>
      </c>
      <c r="F36" s="284">
        <v>9</v>
      </c>
    </row>
    <row r="37" spans="1:6" ht="20.25" customHeight="1" x14ac:dyDescent="0.35">
      <c r="A37" s="240" t="s">
        <v>241</v>
      </c>
      <c r="B37" s="241" t="s">
        <v>242</v>
      </c>
      <c r="C37" s="241" t="s">
        <v>154</v>
      </c>
      <c r="D37" s="284">
        <v>1</v>
      </c>
      <c r="E37" s="284">
        <v>2</v>
      </c>
      <c r="F37" s="284">
        <v>3</v>
      </c>
    </row>
    <row r="38" spans="1:6" ht="20.25" customHeight="1" x14ac:dyDescent="0.35">
      <c r="A38" s="240" t="s">
        <v>241</v>
      </c>
      <c r="B38" s="241" t="s">
        <v>243</v>
      </c>
      <c r="C38" s="241" t="s">
        <v>154</v>
      </c>
      <c r="D38" s="284">
        <v>2</v>
      </c>
      <c r="E38" s="284">
        <v>7</v>
      </c>
      <c r="F38" s="284">
        <v>9</v>
      </c>
    </row>
    <row r="39" spans="1:6" ht="20.25" customHeight="1" x14ac:dyDescent="0.35">
      <c r="A39" s="240" t="s">
        <v>241</v>
      </c>
      <c r="B39" s="241" t="s">
        <v>244</v>
      </c>
      <c r="C39" s="241" t="s">
        <v>154</v>
      </c>
      <c r="D39" s="284">
        <v>2</v>
      </c>
      <c r="E39" s="284">
        <v>0</v>
      </c>
      <c r="F39" s="284">
        <v>2</v>
      </c>
    </row>
    <row r="40" spans="1:6" ht="20.25" customHeight="1" x14ac:dyDescent="0.35">
      <c r="A40" s="240" t="s">
        <v>241</v>
      </c>
      <c r="B40" s="241" t="s">
        <v>245</v>
      </c>
      <c r="C40" s="241" t="s">
        <v>154</v>
      </c>
      <c r="D40" s="284">
        <v>2</v>
      </c>
      <c r="E40" s="284">
        <v>0</v>
      </c>
      <c r="F40" s="284">
        <v>2</v>
      </c>
    </row>
    <row r="41" spans="1:6" ht="20.25" customHeight="1" x14ac:dyDescent="0.35">
      <c r="A41" s="240" t="s">
        <v>241</v>
      </c>
      <c r="B41" s="241" t="s">
        <v>246</v>
      </c>
      <c r="C41" s="241" t="s">
        <v>154</v>
      </c>
      <c r="D41" s="284">
        <v>1</v>
      </c>
      <c r="E41" s="284">
        <v>3</v>
      </c>
      <c r="F41" s="284">
        <v>4</v>
      </c>
    </row>
    <row r="42" spans="1:6" ht="20.25" customHeight="1" x14ac:dyDescent="0.35">
      <c r="A42" s="240" t="s">
        <v>241</v>
      </c>
      <c r="B42" s="241" t="s">
        <v>247</v>
      </c>
      <c r="C42" s="241" t="s">
        <v>154</v>
      </c>
      <c r="D42" s="284">
        <v>1</v>
      </c>
      <c r="E42" s="284">
        <v>2</v>
      </c>
      <c r="F42" s="284">
        <v>3</v>
      </c>
    </row>
    <row r="43" spans="1:6" ht="20.25" customHeight="1" x14ac:dyDescent="0.35">
      <c r="A43" s="240" t="s">
        <v>241</v>
      </c>
      <c r="B43" s="241" t="s">
        <v>248</v>
      </c>
      <c r="C43" s="241" t="s">
        <v>154</v>
      </c>
      <c r="D43" s="284">
        <v>2</v>
      </c>
      <c r="E43" s="284">
        <v>4</v>
      </c>
      <c r="F43" s="284">
        <v>6</v>
      </c>
    </row>
    <row r="44" spans="1:6" ht="20.25" customHeight="1" x14ac:dyDescent="0.35">
      <c r="A44" s="240" t="s">
        <v>241</v>
      </c>
      <c r="B44" s="241" t="s">
        <v>249</v>
      </c>
      <c r="C44" s="241" t="s">
        <v>154</v>
      </c>
      <c r="D44" s="284">
        <v>2</v>
      </c>
      <c r="E44" s="284">
        <v>1</v>
      </c>
      <c r="F44" s="284">
        <v>3</v>
      </c>
    </row>
    <row r="45" spans="1:6" ht="20.25" customHeight="1" x14ac:dyDescent="0.35">
      <c r="A45" s="240" t="s">
        <v>241</v>
      </c>
      <c r="B45" s="241" t="s">
        <v>250</v>
      </c>
      <c r="C45" s="241" t="s">
        <v>154</v>
      </c>
      <c r="D45" s="284">
        <v>2</v>
      </c>
      <c r="E45" s="284">
        <v>1</v>
      </c>
      <c r="F45" s="284">
        <v>3</v>
      </c>
    </row>
    <row r="46" spans="1:6" ht="20.25" customHeight="1" x14ac:dyDescent="0.35">
      <c r="A46" s="240" t="s">
        <v>241</v>
      </c>
      <c r="B46" s="241" t="s">
        <v>251</v>
      </c>
      <c r="C46" s="241" t="s">
        <v>154</v>
      </c>
      <c r="D46" s="284">
        <v>1</v>
      </c>
      <c r="E46" s="284">
        <v>9</v>
      </c>
      <c r="F46" s="284">
        <v>10</v>
      </c>
    </row>
    <row r="47" spans="1:6" ht="20.25" customHeight="1" x14ac:dyDescent="0.35">
      <c r="A47" s="240" t="s">
        <v>241</v>
      </c>
      <c r="B47" s="241" t="s">
        <v>252</v>
      </c>
      <c r="C47" s="241" t="s">
        <v>154</v>
      </c>
      <c r="D47" s="284">
        <v>1</v>
      </c>
      <c r="E47" s="284">
        <v>2</v>
      </c>
      <c r="F47" s="284">
        <v>3</v>
      </c>
    </row>
    <row r="48" spans="1:6" ht="20.25" customHeight="1" x14ac:dyDescent="0.35">
      <c r="A48" s="240" t="s">
        <v>241</v>
      </c>
      <c r="B48" s="241" t="s">
        <v>253</v>
      </c>
      <c r="C48" s="241" t="s">
        <v>154</v>
      </c>
      <c r="D48" s="284">
        <v>1</v>
      </c>
      <c r="E48" s="284">
        <v>4</v>
      </c>
      <c r="F48" s="284">
        <v>5</v>
      </c>
    </row>
    <row r="49" spans="1:6" ht="20.25" customHeight="1" x14ac:dyDescent="0.35">
      <c r="A49" s="240" t="s">
        <v>241</v>
      </c>
      <c r="B49" s="241" t="s">
        <v>254</v>
      </c>
      <c r="C49" s="241" t="s">
        <v>154</v>
      </c>
      <c r="D49" s="284">
        <v>1</v>
      </c>
      <c r="E49" s="284">
        <v>2</v>
      </c>
      <c r="F49" s="284">
        <v>3</v>
      </c>
    </row>
    <row r="50" spans="1:6" ht="20.25" customHeight="1" x14ac:dyDescent="0.35">
      <c r="A50" s="240" t="s">
        <v>241</v>
      </c>
      <c r="B50" s="241" t="s">
        <v>255</v>
      </c>
      <c r="C50" s="241" t="s">
        <v>154</v>
      </c>
      <c r="D50" s="284">
        <v>3</v>
      </c>
      <c r="E50" s="284">
        <v>0</v>
      </c>
      <c r="F50" s="284">
        <v>3</v>
      </c>
    </row>
    <row r="51" spans="1:6" ht="20.25" customHeight="1" x14ac:dyDescent="0.35">
      <c r="A51" s="240" t="s">
        <v>241</v>
      </c>
      <c r="B51" s="241" t="s">
        <v>256</v>
      </c>
      <c r="C51" s="241" t="s">
        <v>154</v>
      </c>
      <c r="D51" s="284">
        <v>3</v>
      </c>
      <c r="E51" s="284">
        <v>0</v>
      </c>
      <c r="F51" s="284">
        <v>3</v>
      </c>
    </row>
    <row r="52" spans="1:6" ht="20.25" customHeight="1" x14ac:dyDescent="0.35">
      <c r="A52" s="240" t="s">
        <v>241</v>
      </c>
      <c r="B52" s="241" t="s">
        <v>257</v>
      </c>
      <c r="C52" s="241" t="s">
        <v>154</v>
      </c>
      <c r="D52" s="284">
        <v>6</v>
      </c>
      <c r="E52" s="284">
        <v>10</v>
      </c>
      <c r="F52" s="284">
        <v>16</v>
      </c>
    </row>
    <row r="53" spans="1:6" ht="20.25" customHeight="1" x14ac:dyDescent="0.35">
      <c r="A53" s="240" t="s">
        <v>241</v>
      </c>
      <c r="B53" s="241" t="s">
        <v>258</v>
      </c>
      <c r="C53" s="241" t="s">
        <v>154</v>
      </c>
      <c r="D53" s="284">
        <v>1</v>
      </c>
      <c r="E53" s="284">
        <v>0</v>
      </c>
      <c r="F53" s="284">
        <v>1</v>
      </c>
    </row>
    <row r="54" spans="1:6" ht="20.25" customHeight="1" x14ac:dyDescent="0.35">
      <c r="A54" s="240" t="s">
        <v>241</v>
      </c>
      <c r="B54" s="241" t="s">
        <v>259</v>
      </c>
      <c r="C54" s="241" t="s">
        <v>154</v>
      </c>
      <c r="D54" s="284">
        <v>3</v>
      </c>
      <c r="E54" s="284">
        <v>0</v>
      </c>
      <c r="F54" s="284">
        <v>3</v>
      </c>
    </row>
    <row r="55" spans="1:6" ht="20.25" customHeight="1" x14ac:dyDescent="0.35">
      <c r="A55" s="240" t="s">
        <v>241</v>
      </c>
      <c r="B55" s="241" t="s">
        <v>260</v>
      </c>
      <c r="C55" s="241" t="s">
        <v>154</v>
      </c>
      <c r="D55" s="284">
        <v>2</v>
      </c>
      <c r="E55" s="284">
        <v>4</v>
      </c>
      <c r="F55" s="284">
        <v>6</v>
      </c>
    </row>
    <row r="56" spans="1:6" ht="20.25" customHeight="1" x14ac:dyDescent="0.35">
      <c r="A56" s="240" t="s">
        <v>241</v>
      </c>
      <c r="B56" s="241" t="s">
        <v>261</v>
      </c>
      <c r="C56" s="241" t="s">
        <v>154</v>
      </c>
      <c r="D56" s="284">
        <v>1</v>
      </c>
      <c r="E56" s="284">
        <v>3</v>
      </c>
      <c r="F56" s="284">
        <v>4</v>
      </c>
    </row>
    <row r="57" spans="1:6" ht="20.25" customHeight="1" x14ac:dyDescent="0.35">
      <c r="A57" s="240" t="s">
        <v>241</v>
      </c>
      <c r="B57" s="241" t="s">
        <v>262</v>
      </c>
      <c r="C57" s="241" t="s">
        <v>154</v>
      </c>
      <c r="D57" s="284">
        <v>2</v>
      </c>
      <c r="E57" s="284">
        <v>4</v>
      </c>
      <c r="F57" s="284">
        <v>6</v>
      </c>
    </row>
    <row r="58" spans="1:6" ht="20.25" customHeight="1" x14ac:dyDescent="0.35">
      <c r="A58" s="240" t="s">
        <v>241</v>
      </c>
      <c r="B58" s="241" t="s">
        <v>263</v>
      </c>
      <c r="C58" s="241" t="s">
        <v>154</v>
      </c>
      <c r="D58" s="284">
        <v>2</v>
      </c>
      <c r="E58" s="284">
        <v>0</v>
      </c>
      <c r="F58" s="284">
        <v>2</v>
      </c>
    </row>
    <row r="59" spans="1:6" ht="20.25" customHeight="1" x14ac:dyDescent="0.35">
      <c r="A59" s="240" t="s">
        <v>264</v>
      </c>
      <c r="B59" s="241" t="s">
        <v>265</v>
      </c>
      <c r="C59" s="241" t="s">
        <v>154</v>
      </c>
      <c r="D59" s="284">
        <v>1</v>
      </c>
      <c r="E59" s="284">
        <v>0</v>
      </c>
      <c r="F59" s="284">
        <v>1</v>
      </c>
    </row>
    <row r="60" spans="1:6" ht="20.25" customHeight="1" x14ac:dyDescent="0.35">
      <c r="A60" s="240" t="s">
        <v>264</v>
      </c>
      <c r="B60" s="241" t="s">
        <v>266</v>
      </c>
      <c r="C60" s="241" t="s">
        <v>154</v>
      </c>
      <c r="D60" s="284">
        <v>4</v>
      </c>
      <c r="E60" s="284">
        <v>3</v>
      </c>
      <c r="F60" s="284">
        <v>7</v>
      </c>
    </row>
    <row r="61" spans="1:6" ht="20.25" customHeight="1" x14ac:dyDescent="0.35">
      <c r="A61" s="240" t="s">
        <v>264</v>
      </c>
      <c r="B61" s="241" t="s">
        <v>267</v>
      </c>
      <c r="C61" s="241" t="s">
        <v>154</v>
      </c>
      <c r="D61" s="284">
        <v>2</v>
      </c>
      <c r="E61" s="284">
        <v>1</v>
      </c>
      <c r="F61" s="284">
        <v>3</v>
      </c>
    </row>
    <row r="62" spans="1:6" ht="20.25" customHeight="1" x14ac:dyDescent="0.35">
      <c r="A62" s="240" t="s">
        <v>264</v>
      </c>
      <c r="B62" s="241" t="s">
        <v>268</v>
      </c>
      <c r="C62" s="241" t="s">
        <v>154</v>
      </c>
      <c r="D62" s="284">
        <v>2</v>
      </c>
      <c r="E62" s="284">
        <v>0</v>
      </c>
      <c r="F62" s="284">
        <v>2</v>
      </c>
    </row>
    <row r="63" spans="1:6" ht="20.25" customHeight="1" x14ac:dyDescent="0.35">
      <c r="A63" s="240" t="s">
        <v>264</v>
      </c>
      <c r="B63" s="241" t="s">
        <v>269</v>
      </c>
      <c r="C63" s="241" t="s">
        <v>154</v>
      </c>
      <c r="D63" s="284">
        <v>1</v>
      </c>
      <c r="E63" s="284">
        <v>1</v>
      </c>
      <c r="F63" s="284">
        <v>2</v>
      </c>
    </row>
    <row r="64" spans="1:6" ht="20.25" customHeight="1" x14ac:dyDescent="0.35">
      <c r="A64" s="240" t="s">
        <v>264</v>
      </c>
      <c r="B64" s="241" t="s">
        <v>270</v>
      </c>
      <c r="C64" s="241" t="s">
        <v>154</v>
      </c>
      <c r="D64" s="284">
        <v>1</v>
      </c>
      <c r="E64" s="284">
        <v>1</v>
      </c>
      <c r="F64" s="284">
        <v>2</v>
      </c>
    </row>
    <row r="65" spans="1:6" ht="20.25" customHeight="1" x14ac:dyDescent="0.35">
      <c r="A65" s="240" t="s">
        <v>264</v>
      </c>
      <c r="B65" s="241" t="s">
        <v>271</v>
      </c>
      <c r="C65" s="241" t="s">
        <v>154</v>
      </c>
      <c r="D65" s="284">
        <v>1</v>
      </c>
      <c r="E65" s="284">
        <v>1</v>
      </c>
      <c r="F65" s="284">
        <v>2</v>
      </c>
    </row>
    <row r="66" spans="1:6" ht="20.25" customHeight="1" x14ac:dyDescent="0.35">
      <c r="A66" s="240" t="s">
        <v>264</v>
      </c>
      <c r="B66" s="241" t="s">
        <v>272</v>
      </c>
      <c r="C66" s="241" t="s">
        <v>154</v>
      </c>
      <c r="D66" s="284">
        <v>2</v>
      </c>
      <c r="E66" s="284">
        <v>1</v>
      </c>
      <c r="F66" s="284">
        <v>3</v>
      </c>
    </row>
    <row r="67" spans="1:6" ht="20.25" customHeight="1" x14ac:dyDescent="0.35">
      <c r="A67" s="240" t="s">
        <v>264</v>
      </c>
      <c r="B67" s="241" t="s">
        <v>273</v>
      </c>
      <c r="C67" s="241" t="s">
        <v>154</v>
      </c>
      <c r="D67" s="284">
        <v>1</v>
      </c>
      <c r="E67" s="284">
        <v>1</v>
      </c>
      <c r="F67" s="284">
        <v>2</v>
      </c>
    </row>
    <row r="68" spans="1:6" ht="20.25" customHeight="1" x14ac:dyDescent="0.35">
      <c r="A68" s="240" t="s">
        <v>264</v>
      </c>
      <c r="B68" s="241" t="s">
        <v>274</v>
      </c>
      <c r="C68" s="241" t="s">
        <v>154</v>
      </c>
      <c r="D68" s="284">
        <v>1</v>
      </c>
      <c r="E68" s="284">
        <v>0</v>
      </c>
      <c r="F68" s="284">
        <v>1</v>
      </c>
    </row>
    <row r="69" spans="1:6" ht="20.25" customHeight="1" x14ac:dyDescent="0.35">
      <c r="A69" s="240" t="s">
        <v>264</v>
      </c>
      <c r="B69" s="241" t="s">
        <v>275</v>
      </c>
      <c r="C69" s="241" t="s">
        <v>154</v>
      </c>
      <c r="D69" s="284">
        <v>2</v>
      </c>
      <c r="E69" s="284">
        <v>1</v>
      </c>
      <c r="F69" s="284">
        <v>3</v>
      </c>
    </row>
    <row r="70" spans="1:6" ht="20.25" customHeight="1" x14ac:dyDescent="0.35">
      <c r="A70" s="240" t="s">
        <v>264</v>
      </c>
      <c r="B70" s="241" t="s">
        <v>276</v>
      </c>
      <c r="C70" s="241" t="s">
        <v>154</v>
      </c>
      <c r="D70" s="284">
        <v>3</v>
      </c>
      <c r="E70" s="284">
        <v>0</v>
      </c>
      <c r="F70" s="284">
        <v>3</v>
      </c>
    </row>
    <row r="71" spans="1:6" ht="20.25" customHeight="1" x14ac:dyDescent="0.35">
      <c r="A71" s="240" t="s">
        <v>277</v>
      </c>
      <c r="B71" s="241" t="s">
        <v>278</v>
      </c>
      <c r="C71" s="241" t="s">
        <v>154</v>
      </c>
      <c r="D71" s="284">
        <v>1</v>
      </c>
      <c r="E71" s="284">
        <v>3</v>
      </c>
      <c r="F71" s="284">
        <v>4</v>
      </c>
    </row>
    <row r="72" spans="1:6" ht="20.25" customHeight="1" x14ac:dyDescent="0.35">
      <c r="A72" s="240" t="s">
        <v>279</v>
      </c>
      <c r="B72" s="241" t="s">
        <v>280</v>
      </c>
      <c r="C72" s="241" t="s">
        <v>154</v>
      </c>
      <c r="D72" s="284">
        <v>2</v>
      </c>
      <c r="E72" s="284">
        <v>1</v>
      </c>
      <c r="F72" s="284">
        <v>3</v>
      </c>
    </row>
    <row r="73" spans="1:6" ht="20.25" customHeight="1" x14ac:dyDescent="0.35">
      <c r="A73" s="240" t="s">
        <v>281</v>
      </c>
      <c r="B73" s="241" t="s">
        <v>282</v>
      </c>
      <c r="C73" s="241" t="s">
        <v>154</v>
      </c>
      <c r="D73" s="284">
        <v>1</v>
      </c>
      <c r="E73" s="284">
        <v>5</v>
      </c>
      <c r="F73" s="284">
        <v>6</v>
      </c>
    </row>
    <row r="74" spans="1:6" ht="20.25" customHeight="1" x14ac:dyDescent="0.35">
      <c r="A74" s="240" t="s">
        <v>281</v>
      </c>
      <c r="B74" s="241" t="s">
        <v>283</v>
      </c>
      <c r="C74" s="241" t="s">
        <v>154</v>
      </c>
      <c r="D74" s="284">
        <v>2</v>
      </c>
      <c r="E74" s="284">
        <v>1</v>
      </c>
      <c r="F74" s="284">
        <v>3</v>
      </c>
    </row>
    <row r="75" spans="1:6" ht="20.25" customHeight="1" x14ac:dyDescent="0.35">
      <c r="A75" s="240" t="s">
        <v>281</v>
      </c>
      <c r="B75" s="241" t="s">
        <v>284</v>
      </c>
      <c r="C75" s="241" t="s">
        <v>154</v>
      </c>
      <c r="D75" s="284">
        <v>1</v>
      </c>
      <c r="E75" s="284">
        <v>3</v>
      </c>
      <c r="F75" s="284">
        <v>4</v>
      </c>
    </row>
    <row r="76" spans="1:6" ht="20.25" customHeight="1" x14ac:dyDescent="0.35">
      <c r="A76" s="240" t="s">
        <v>281</v>
      </c>
      <c r="B76" s="241" t="s">
        <v>285</v>
      </c>
      <c r="C76" s="241" t="s">
        <v>154</v>
      </c>
      <c r="D76" s="284">
        <v>1</v>
      </c>
      <c r="E76" s="284">
        <v>4</v>
      </c>
      <c r="F76" s="284">
        <v>5</v>
      </c>
    </row>
    <row r="77" spans="1:6" ht="20.25" customHeight="1" x14ac:dyDescent="0.35">
      <c r="A77" s="240" t="s">
        <v>281</v>
      </c>
      <c r="B77" s="241" t="s">
        <v>286</v>
      </c>
      <c r="C77" s="241" t="s">
        <v>154</v>
      </c>
      <c r="D77" s="284">
        <v>2</v>
      </c>
      <c r="E77" s="284">
        <v>10</v>
      </c>
      <c r="F77" s="284">
        <v>12</v>
      </c>
    </row>
    <row r="78" spans="1:6" ht="20.25" customHeight="1" x14ac:dyDescent="0.35">
      <c r="A78" s="240" t="s">
        <v>287</v>
      </c>
      <c r="B78" s="241" t="s">
        <v>288</v>
      </c>
      <c r="C78" s="241" t="s">
        <v>154</v>
      </c>
      <c r="D78" s="284">
        <v>2</v>
      </c>
      <c r="E78" s="284">
        <v>5</v>
      </c>
      <c r="F78" s="284">
        <v>7</v>
      </c>
    </row>
    <row r="79" spans="1:6" ht="20.25" customHeight="1" x14ac:dyDescent="0.35">
      <c r="A79" s="240" t="s">
        <v>287</v>
      </c>
      <c r="B79" s="241" t="s">
        <v>289</v>
      </c>
      <c r="C79" s="241" t="s">
        <v>154</v>
      </c>
      <c r="D79" s="284">
        <v>4</v>
      </c>
      <c r="E79" s="284">
        <v>23</v>
      </c>
      <c r="F79" s="284">
        <v>27</v>
      </c>
    </row>
    <row r="80" spans="1:6" ht="20.25" customHeight="1" x14ac:dyDescent="0.35">
      <c r="A80" s="240" t="s">
        <v>287</v>
      </c>
      <c r="B80" s="241" t="s">
        <v>290</v>
      </c>
      <c r="C80" s="241" t="s">
        <v>154</v>
      </c>
      <c r="D80" s="284">
        <v>2</v>
      </c>
      <c r="E80" s="284">
        <v>3</v>
      </c>
      <c r="F80" s="284">
        <v>5</v>
      </c>
    </row>
    <row r="81" spans="1:6" ht="20.25" customHeight="1" x14ac:dyDescent="0.35">
      <c r="A81" s="240" t="s">
        <v>287</v>
      </c>
      <c r="B81" s="241" t="s">
        <v>291</v>
      </c>
      <c r="C81" s="241" t="s">
        <v>156</v>
      </c>
      <c r="D81" s="284">
        <v>1</v>
      </c>
      <c r="E81" s="284">
        <v>1</v>
      </c>
      <c r="F81" s="284">
        <v>2</v>
      </c>
    </row>
    <row r="82" spans="1:6" ht="20.25" customHeight="1" x14ac:dyDescent="0.35">
      <c r="A82" s="240" t="s">
        <v>287</v>
      </c>
      <c r="B82" s="241" t="s">
        <v>292</v>
      </c>
      <c r="C82" s="241" t="s">
        <v>154</v>
      </c>
      <c r="D82" s="284">
        <v>2</v>
      </c>
      <c r="E82" s="284">
        <v>6</v>
      </c>
      <c r="F82" s="284">
        <v>8</v>
      </c>
    </row>
    <row r="83" spans="1:6" ht="20.25" customHeight="1" x14ac:dyDescent="0.35">
      <c r="A83" s="240" t="s">
        <v>287</v>
      </c>
      <c r="B83" s="241" t="s">
        <v>293</v>
      </c>
      <c r="C83" s="241" t="s">
        <v>154</v>
      </c>
      <c r="D83" s="284">
        <v>1</v>
      </c>
      <c r="E83" s="284">
        <v>5</v>
      </c>
      <c r="F83" s="284">
        <v>6</v>
      </c>
    </row>
    <row r="84" spans="1:6" ht="20.25" customHeight="1" x14ac:dyDescent="0.35">
      <c r="A84" s="240" t="s">
        <v>287</v>
      </c>
      <c r="B84" s="241" t="s">
        <v>294</v>
      </c>
      <c r="C84" s="241" t="s">
        <v>154</v>
      </c>
      <c r="D84" s="284">
        <v>1</v>
      </c>
      <c r="E84" s="284">
        <v>5</v>
      </c>
      <c r="F84" s="284">
        <v>6</v>
      </c>
    </row>
    <row r="85" spans="1:6" ht="20.25" customHeight="1" x14ac:dyDescent="0.35">
      <c r="A85" s="240" t="s">
        <v>287</v>
      </c>
      <c r="B85" s="241" t="s">
        <v>295</v>
      </c>
      <c r="C85" s="241" t="s">
        <v>154</v>
      </c>
      <c r="D85" s="284">
        <v>1</v>
      </c>
      <c r="E85" s="284">
        <v>2</v>
      </c>
      <c r="F85" s="284">
        <v>3</v>
      </c>
    </row>
    <row r="86" spans="1:6" ht="20.25" customHeight="1" x14ac:dyDescent="0.35">
      <c r="A86" s="240" t="s">
        <v>287</v>
      </c>
      <c r="B86" s="241" t="s">
        <v>296</v>
      </c>
      <c r="C86" s="241" t="s">
        <v>154</v>
      </c>
      <c r="D86" s="284">
        <v>2</v>
      </c>
      <c r="E86" s="284">
        <v>3</v>
      </c>
      <c r="F86" s="284">
        <v>5</v>
      </c>
    </row>
    <row r="87" spans="1:6" ht="20.25" customHeight="1" x14ac:dyDescent="0.35">
      <c r="A87" s="240" t="s">
        <v>287</v>
      </c>
      <c r="B87" s="241" t="s">
        <v>297</v>
      </c>
      <c r="C87" s="241" t="s">
        <v>154</v>
      </c>
      <c r="D87" s="284">
        <v>1</v>
      </c>
      <c r="E87" s="284">
        <v>0</v>
      </c>
      <c r="F87" s="284">
        <v>1</v>
      </c>
    </row>
    <row r="88" spans="1:6" ht="20.25" customHeight="1" x14ac:dyDescent="0.35">
      <c r="A88" s="240" t="s">
        <v>287</v>
      </c>
      <c r="B88" s="241" t="s">
        <v>298</v>
      </c>
      <c r="C88" s="241" t="s">
        <v>154</v>
      </c>
      <c r="D88" s="284">
        <v>2</v>
      </c>
      <c r="E88" s="284">
        <v>4</v>
      </c>
      <c r="F88" s="284">
        <v>6</v>
      </c>
    </row>
    <row r="89" spans="1:6" ht="20.25" customHeight="1" x14ac:dyDescent="0.35">
      <c r="A89" s="240" t="s">
        <v>299</v>
      </c>
      <c r="B89" s="241" t="s">
        <v>300</v>
      </c>
      <c r="C89" s="241" t="s">
        <v>154</v>
      </c>
      <c r="D89" s="284">
        <v>3</v>
      </c>
      <c r="E89" s="284">
        <v>4</v>
      </c>
      <c r="F89" s="284">
        <v>7</v>
      </c>
    </row>
    <row r="90" spans="1:6" ht="20.25" customHeight="1" x14ac:dyDescent="0.35">
      <c r="A90" s="240" t="s">
        <v>299</v>
      </c>
      <c r="B90" s="241" t="s">
        <v>301</v>
      </c>
      <c r="C90" s="241" t="s">
        <v>154</v>
      </c>
      <c r="D90" s="284">
        <v>2</v>
      </c>
      <c r="E90" s="284">
        <v>1</v>
      </c>
      <c r="F90" s="284">
        <v>3</v>
      </c>
    </row>
    <row r="91" spans="1:6" ht="20.25" customHeight="1" x14ac:dyDescent="0.35">
      <c r="A91" s="240" t="s">
        <v>299</v>
      </c>
      <c r="B91" s="241" t="s">
        <v>302</v>
      </c>
      <c r="C91" s="241" t="s">
        <v>154</v>
      </c>
      <c r="D91" s="284">
        <v>2</v>
      </c>
      <c r="E91" s="284">
        <v>2</v>
      </c>
      <c r="F91" s="284">
        <v>4</v>
      </c>
    </row>
    <row r="92" spans="1:6" ht="20.25" customHeight="1" x14ac:dyDescent="0.35">
      <c r="A92" s="240" t="s">
        <v>299</v>
      </c>
      <c r="B92" s="241" t="s">
        <v>303</v>
      </c>
      <c r="C92" s="241" t="s">
        <v>154</v>
      </c>
      <c r="D92" s="284">
        <v>2</v>
      </c>
      <c r="E92" s="284">
        <v>0</v>
      </c>
      <c r="F92" s="284">
        <v>2</v>
      </c>
    </row>
    <row r="93" spans="1:6" ht="20.25" customHeight="1" x14ac:dyDescent="0.35">
      <c r="A93" s="240" t="s">
        <v>299</v>
      </c>
      <c r="B93" s="241" t="s">
        <v>304</v>
      </c>
      <c r="C93" s="241" t="s">
        <v>154</v>
      </c>
      <c r="D93" s="284">
        <v>1</v>
      </c>
      <c r="E93" s="284">
        <v>2</v>
      </c>
      <c r="F93" s="284">
        <v>3</v>
      </c>
    </row>
    <row r="94" spans="1:6" ht="20.25" customHeight="1" x14ac:dyDescent="0.35">
      <c r="A94" s="240" t="s">
        <v>299</v>
      </c>
      <c r="B94" s="241" t="s">
        <v>305</v>
      </c>
      <c r="C94" s="241" t="s">
        <v>154</v>
      </c>
      <c r="D94" s="284">
        <v>3</v>
      </c>
      <c r="E94" s="284">
        <v>3</v>
      </c>
      <c r="F94" s="284">
        <v>6</v>
      </c>
    </row>
    <row r="95" spans="1:6" ht="20.25" customHeight="1" x14ac:dyDescent="0.35">
      <c r="A95" s="240" t="s">
        <v>299</v>
      </c>
      <c r="B95" s="241" t="s">
        <v>306</v>
      </c>
      <c r="C95" s="241" t="s">
        <v>154</v>
      </c>
      <c r="D95" s="284">
        <v>1</v>
      </c>
      <c r="E95" s="284">
        <v>2</v>
      </c>
      <c r="F95" s="284">
        <v>3</v>
      </c>
    </row>
    <row r="96" spans="1:6" ht="20.25" customHeight="1" x14ac:dyDescent="0.35">
      <c r="A96" s="240" t="s">
        <v>299</v>
      </c>
      <c r="B96" s="241" t="s">
        <v>307</v>
      </c>
      <c r="C96" s="241" t="s">
        <v>154</v>
      </c>
      <c r="D96" s="284">
        <v>2</v>
      </c>
      <c r="E96" s="284">
        <v>4</v>
      </c>
      <c r="F96" s="284">
        <v>6</v>
      </c>
    </row>
    <row r="97" spans="1:6" ht="20.25" customHeight="1" x14ac:dyDescent="0.35">
      <c r="A97" s="240" t="s">
        <v>299</v>
      </c>
      <c r="B97" s="241" t="s">
        <v>308</v>
      </c>
      <c r="C97" s="241" t="s">
        <v>154</v>
      </c>
      <c r="D97" s="284">
        <v>3</v>
      </c>
      <c r="E97" s="284">
        <v>4</v>
      </c>
      <c r="F97" s="284">
        <v>7</v>
      </c>
    </row>
    <row r="98" spans="1:6" ht="20.25" customHeight="1" x14ac:dyDescent="0.35">
      <c r="A98" s="240" t="s">
        <v>309</v>
      </c>
      <c r="B98" s="241" t="s">
        <v>310</v>
      </c>
      <c r="C98" s="241" t="s">
        <v>154</v>
      </c>
      <c r="D98" s="284">
        <v>2</v>
      </c>
      <c r="E98" s="284">
        <v>3</v>
      </c>
      <c r="F98" s="284">
        <v>5</v>
      </c>
    </row>
    <row r="99" spans="1:6" ht="20.25" customHeight="1" x14ac:dyDescent="0.35">
      <c r="A99" s="240" t="s">
        <v>309</v>
      </c>
      <c r="B99" s="241" t="s">
        <v>311</v>
      </c>
      <c r="C99" s="241" t="s">
        <v>154</v>
      </c>
      <c r="D99" s="284">
        <v>1</v>
      </c>
      <c r="E99" s="284">
        <v>2</v>
      </c>
      <c r="F99" s="284">
        <v>3</v>
      </c>
    </row>
    <row r="100" spans="1:6" ht="20.25" customHeight="1" x14ac:dyDescent="0.35">
      <c r="A100" s="240" t="s">
        <v>312</v>
      </c>
      <c r="B100" s="241" t="s">
        <v>313</v>
      </c>
      <c r="C100" s="241" t="s">
        <v>154</v>
      </c>
      <c r="D100" s="284">
        <v>3</v>
      </c>
      <c r="E100" s="284">
        <v>2</v>
      </c>
      <c r="F100" s="284">
        <v>5</v>
      </c>
    </row>
    <row r="101" spans="1:6" ht="20.25" customHeight="1" x14ac:dyDescent="0.35">
      <c r="A101" s="240" t="s">
        <v>312</v>
      </c>
      <c r="B101" s="241" t="s">
        <v>314</v>
      </c>
      <c r="C101" s="241" t="s">
        <v>154</v>
      </c>
      <c r="D101" s="284">
        <v>2</v>
      </c>
      <c r="E101" s="284">
        <v>1</v>
      </c>
      <c r="F101" s="284">
        <v>3</v>
      </c>
    </row>
    <row r="102" spans="1:6" ht="20.25" customHeight="1" x14ac:dyDescent="0.35">
      <c r="A102" s="240" t="s">
        <v>315</v>
      </c>
      <c r="B102" s="241" t="s">
        <v>316</v>
      </c>
      <c r="C102" s="241" t="s">
        <v>154</v>
      </c>
      <c r="D102" s="284">
        <v>3</v>
      </c>
      <c r="E102" s="284">
        <v>0</v>
      </c>
      <c r="F102" s="284">
        <v>3</v>
      </c>
    </row>
    <row r="103" spans="1:6" ht="20.25" customHeight="1" x14ac:dyDescent="0.35">
      <c r="A103" s="240" t="s">
        <v>317</v>
      </c>
      <c r="B103" s="241" t="s">
        <v>318</v>
      </c>
      <c r="C103" s="241" t="s">
        <v>154</v>
      </c>
      <c r="D103" s="284">
        <v>1</v>
      </c>
      <c r="E103" s="284">
        <v>0</v>
      </c>
      <c r="F103" s="284">
        <v>1</v>
      </c>
    </row>
    <row r="104" spans="1:6" ht="20.25" customHeight="1" x14ac:dyDescent="0.35">
      <c r="A104" s="240" t="s">
        <v>319</v>
      </c>
      <c r="B104" s="241" t="s">
        <v>320</v>
      </c>
      <c r="C104" s="241" t="s">
        <v>154</v>
      </c>
      <c r="D104" s="284">
        <v>1</v>
      </c>
      <c r="E104" s="284">
        <v>2</v>
      </c>
      <c r="F104" s="284">
        <v>3</v>
      </c>
    </row>
    <row r="105" spans="1:6" ht="20.25" customHeight="1" x14ac:dyDescent="0.35">
      <c r="A105" s="240" t="s">
        <v>319</v>
      </c>
      <c r="B105" s="241" t="s">
        <v>321</v>
      </c>
      <c r="C105" s="241" t="s">
        <v>154</v>
      </c>
      <c r="D105" s="284">
        <v>1</v>
      </c>
      <c r="E105" s="284">
        <v>1</v>
      </c>
      <c r="F105" s="284">
        <v>2</v>
      </c>
    </row>
    <row r="106" spans="1:6" ht="20.25" customHeight="1" x14ac:dyDescent="0.35">
      <c r="A106" s="240" t="s">
        <v>319</v>
      </c>
      <c r="B106" s="241" t="s">
        <v>322</v>
      </c>
      <c r="C106" s="241" t="s">
        <v>154</v>
      </c>
      <c r="D106" s="284">
        <v>2</v>
      </c>
      <c r="E106" s="284">
        <v>3</v>
      </c>
      <c r="F106" s="284">
        <v>5</v>
      </c>
    </row>
    <row r="107" spans="1:6" ht="20.25" customHeight="1" x14ac:dyDescent="0.35">
      <c r="A107" s="240" t="s">
        <v>319</v>
      </c>
      <c r="B107" s="241" t="s">
        <v>323</v>
      </c>
      <c r="C107" s="241" t="s">
        <v>154</v>
      </c>
      <c r="D107" s="284">
        <v>0</v>
      </c>
      <c r="E107" s="284">
        <v>4</v>
      </c>
      <c r="F107" s="284">
        <v>4</v>
      </c>
    </row>
    <row r="108" spans="1:6" ht="20.25" customHeight="1" x14ac:dyDescent="0.35">
      <c r="A108" s="240" t="s">
        <v>319</v>
      </c>
      <c r="B108" s="241" t="s">
        <v>324</v>
      </c>
      <c r="C108" s="241" t="s">
        <v>154</v>
      </c>
      <c r="D108" s="284">
        <v>2</v>
      </c>
      <c r="E108" s="284">
        <v>2</v>
      </c>
      <c r="F108" s="284">
        <v>4</v>
      </c>
    </row>
    <row r="109" spans="1:6" ht="20.25" customHeight="1" x14ac:dyDescent="0.35">
      <c r="A109" s="240" t="s">
        <v>319</v>
      </c>
      <c r="B109" s="241" t="s">
        <v>325</v>
      </c>
      <c r="C109" s="241" t="s">
        <v>154</v>
      </c>
      <c r="D109" s="284">
        <v>1</v>
      </c>
      <c r="E109" s="284">
        <v>5</v>
      </c>
      <c r="F109" s="284">
        <v>6</v>
      </c>
    </row>
    <row r="110" spans="1:6" ht="20.25" customHeight="1" x14ac:dyDescent="0.35">
      <c r="A110" s="240" t="s">
        <v>319</v>
      </c>
      <c r="B110" s="241" t="s">
        <v>326</v>
      </c>
      <c r="C110" s="241" t="s">
        <v>154</v>
      </c>
      <c r="D110" s="284">
        <v>2</v>
      </c>
      <c r="E110" s="284">
        <v>1</v>
      </c>
      <c r="F110" s="284">
        <v>3</v>
      </c>
    </row>
    <row r="111" spans="1:6" ht="20.25" customHeight="1" x14ac:dyDescent="0.35">
      <c r="A111" s="240" t="s">
        <v>319</v>
      </c>
      <c r="B111" s="241" t="s">
        <v>327</v>
      </c>
      <c r="C111" s="241" t="s">
        <v>154</v>
      </c>
      <c r="D111" s="284">
        <v>1</v>
      </c>
      <c r="E111" s="284">
        <v>1</v>
      </c>
      <c r="F111" s="284">
        <v>2</v>
      </c>
    </row>
    <row r="112" spans="1:6" ht="20.25" customHeight="1" x14ac:dyDescent="0.35">
      <c r="A112" s="240" t="s">
        <v>328</v>
      </c>
      <c r="B112" s="241" t="s">
        <v>329</v>
      </c>
      <c r="C112" s="241" t="s">
        <v>154</v>
      </c>
      <c r="D112" s="284">
        <v>1</v>
      </c>
      <c r="E112" s="284">
        <v>7</v>
      </c>
      <c r="F112" s="284">
        <v>8</v>
      </c>
    </row>
    <row r="113" spans="1:6" ht="20.25" customHeight="1" x14ac:dyDescent="0.35">
      <c r="A113" s="240" t="s">
        <v>328</v>
      </c>
      <c r="B113" s="241" t="s">
        <v>330</v>
      </c>
      <c r="C113" s="241" t="s">
        <v>154</v>
      </c>
      <c r="D113" s="284">
        <v>5</v>
      </c>
      <c r="E113" s="284">
        <v>3</v>
      </c>
      <c r="F113" s="284">
        <v>8</v>
      </c>
    </row>
    <row r="114" spans="1:6" ht="20.25" customHeight="1" x14ac:dyDescent="0.35">
      <c r="A114" s="240" t="s">
        <v>328</v>
      </c>
      <c r="B114" s="241" t="s">
        <v>331</v>
      </c>
      <c r="C114" s="241" t="s">
        <v>154</v>
      </c>
      <c r="D114" s="284">
        <v>0</v>
      </c>
      <c r="E114" s="284">
        <v>3</v>
      </c>
      <c r="F114" s="284">
        <v>3</v>
      </c>
    </row>
    <row r="115" spans="1:6" ht="20.25" customHeight="1" x14ac:dyDescent="0.35">
      <c r="A115" s="240" t="s">
        <v>328</v>
      </c>
      <c r="B115" s="241" t="s">
        <v>332</v>
      </c>
      <c r="C115" s="241" t="s">
        <v>154</v>
      </c>
      <c r="D115" s="284">
        <v>1</v>
      </c>
      <c r="E115" s="284">
        <v>7</v>
      </c>
      <c r="F115" s="284">
        <v>8</v>
      </c>
    </row>
    <row r="116" spans="1:6" ht="20.25" customHeight="1" x14ac:dyDescent="0.35">
      <c r="A116" s="240" t="s">
        <v>328</v>
      </c>
      <c r="B116" s="241" t="s">
        <v>333</v>
      </c>
      <c r="C116" s="241" t="s">
        <v>154</v>
      </c>
      <c r="D116" s="284">
        <v>2</v>
      </c>
      <c r="E116" s="284">
        <v>1</v>
      </c>
      <c r="F116" s="284">
        <v>3</v>
      </c>
    </row>
    <row r="117" spans="1:6" ht="20.25" customHeight="1" x14ac:dyDescent="0.35">
      <c r="A117" s="240" t="s">
        <v>328</v>
      </c>
      <c r="B117" s="241" t="s">
        <v>334</v>
      </c>
      <c r="C117" s="241" t="s">
        <v>154</v>
      </c>
      <c r="D117" s="284">
        <v>2</v>
      </c>
      <c r="E117" s="284">
        <v>3</v>
      </c>
      <c r="F117" s="284">
        <v>5</v>
      </c>
    </row>
    <row r="118" spans="1:6" ht="20.25" customHeight="1" x14ac:dyDescent="0.35">
      <c r="A118" s="240" t="s">
        <v>328</v>
      </c>
      <c r="B118" s="241" t="s">
        <v>335</v>
      </c>
      <c r="C118" s="241" t="s">
        <v>154</v>
      </c>
      <c r="D118" s="284">
        <v>1</v>
      </c>
      <c r="E118" s="284">
        <v>8</v>
      </c>
      <c r="F118" s="284">
        <v>9</v>
      </c>
    </row>
    <row r="119" spans="1:6" ht="20.25" customHeight="1" x14ac:dyDescent="0.35">
      <c r="A119" s="240" t="s">
        <v>336</v>
      </c>
      <c r="B119" s="241" t="s">
        <v>337</v>
      </c>
      <c r="C119" s="241" t="s">
        <v>154</v>
      </c>
      <c r="D119" s="284">
        <v>2</v>
      </c>
      <c r="E119" s="284">
        <v>0</v>
      </c>
      <c r="F119" s="284">
        <v>2</v>
      </c>
    </row>
    <row r="120" spans="1:6" ht="20.25" customHeight="1" x14ac:dyDescent="0.35">
      <c r="A120" s="240" t="s">
        <v>336</v>
      </c>
      <c r="B120" s="241" t="s">
        <v>338</v>
      </c>
      <c r="C120" s="241" t="s">
        <v>154</v>
      </c>
      <c r="D120" s="284">
        <v>2</v>
      </c>
      <c r="E120" s="284">
        <v>5</v>
      </c>
      <c r="F120" s="284">
        <v>7</v>
      </c>
    </row>
    <row r="121" spans="1:6" ht="20.25" customHeight="1" x14ac:dyDescent="0.35">
      <c r="A121" s="240" t="s">
        <v>336</v>
      </c>
      <c r="B121" s="241" t="s">
        <v>339</v>
      </c>
      <c r="C121" s="241" t="s">
        <v>154</v>
      </c>
      <c r="D121" s="284">
        <v>1</v>
      </c>
      <c r="E121" s="284">
        <v>3</v>
      </c>
      <c r="F121" s="284">
        <v>4</v>
      </c>
    </row>
    <row r="122" spans="1:6" ht="20.25" customHeight="1" x14ac:dyDescent="0.35">
      <c r="A122" s="240" t="s">
        <v>336</v>
      </c>
      <c r="B122" s="241" t="s">
        <v>340</v>
      </c>
      <c r="C122" s="241" t="s">
        <v>154</v>
      </c>
      <c r="D122" s="284">
        <v>4</v>
      </c>
      <c r="E122" s="284">
        <v>0</v>
      </c>
      <c r="F122" s="284">
        <v>4</v>
      </c>
    </row>
    <row r="123" spans="1:6" ht="20.25" customHeight="1" x14ac:dyDescent="0.35">
      <c r="A123" s="240" t="s">
        <v>336</v>
      </c>
      <c r="B123" s="241" t="s">
        <v>341</v>
      </c>
      <c r="C123" s="241" t="s">
        <v>155</v>
      </c>
      <c r="D123" s="284">
        <v>4</v>
      </c>
      <c r="E123" s="284">
        <v>10</v>
      </c>
      <c r="F123" s="284">
        <v>14</v>
      </c>
    </row>
    <row r="124" spans="1:6" ht="20.25" customHeight="1" x14ac:dyDescent="0.35">
      <c r="A124" s="240" t="s">
        <v>336</v>
      </c>
      <c r="B124" s="241" t="s">
        <v>342</v>
      </c>
      <c r="C124" s="241" t="s">
        <v>154</v>
      </c>
      <c r="D124" s="284">
        <v>1</v>
      </c>
      <c r="E124" s="284">
        <v>2</v>
      </c>
      <c r="F124" s="284">
        <v>3</v>
      </c>
    </row>
    <row r="125" spans="1:6" ht="20.25" customHeight="1" x14ac:dyDescent="0.35">
      <c r="A125" s="240" t="s">
        <v>336</v>
      </c>
      <c r="B125" s="241" t="s">
        <v>343</v>
      </c>
      <c r="C125" s="241" t="s">
        <v>154</v>
      </c>
      <c r="D125" s="284">
        <v>2</v>
      </c>
      <c r="E125" s="284">
        <v>0</v>
      </c>
      <c r="F125" s="284">
        <v>2</v>
      </c>
    </row>
    <row r="126" spans="1:6" ht="20.25" customHeight="1" x14ac:dyDescent="0.35">
      <c r="A126" s="240" t="s">
        <v>336</v>
      </c>
      <c r="B126" s="241" t="s">
        <v>344</v>
      </c>
      <c r="C126" s="241" t="s">
        <v>154</v>
      </c>
      <c r="D126" s="284">
        <v>1</v>
      </c>
      <c r="E126" s="284">
        <v>5</v>
      </c>
      <c r="F126" s="284">
        <v>6</v>
      </c>
    </row>
    <row r="127" spans="1:6" ht="20.25" customHeight="1" x14ac:dyDescent="0.35">
      <c r="A127" s="240" t="s">
        <v>336</v>
      </c>
      <c r="B127" s="241" t="s">
        <v>345</v>
      </c>
      <c r="C127" s="241" t="s">
        <v>154</v>
      </c>
      <c r="D127" s="284">
        <v>1</v>
      </c>
      <c r="E127" s="284">
        <v>2</v>
      </c>
      <c r="F127" s="284">
        <v>3</v>
      </c>
    </row>
    <row r="128" spans="1:6" ht="20.25" customHeight="1" x14ac:dyDescent="0.35">
      <c r="A128" s="240" t="s">
        <v>336</v>
      </c>
      <c r="B128" s="241" t="s">
        <v>346</v>
      </c>
      <c r="C128" s="241" t="s">
        <v>154</v>
      </c>
      <c r="D128" s="284">
        <v>1</v>
      </c>
      <c r="E128" s="284">
        <v>1</v>
      </c>
      <c r="F128" s="284">
        <v>2</v>
      </c>
    </row>
    <row r="129" spans="1:6" ht="20.25" customHeight="1" x14ac:dyDescent="0.35">
      <c r="A129" s="240" t="s">
        <v>336</v>
      </c>
      <c r="B129" s="241" t="s">
        <v>347</v>
      </c>
      <c r="C129" s="241" t="s">
        <v>154</v>
      </c>
      <c r="D129" s="284">
        <v>1</v>
      </c>
      <c r="E129" s="284">
        <v>2</v>
      </c>
      <c r="F129" s="284">
        <v>3</v>
      </c>
    </row>
    <row r="130" spans="1:6" ht="20.25" customHeight="1" x14ac:dyDescent="0.35">
      <c r="A130" s="240" t="s">
        <v>336</v>
      </c>
      <c r="B130" s="241" t="s">
        <v>348</v>
      </c>
      <c r="C130" s="241" t="s">
        <v>154</v>
      </c>
      <c r="D130" s="284">
        <v>2</v>
      </c>
      <c r="E130" s="284">
        <v>1</v>
      </c>
      <c r="F130" s="284">
        <v>3</v>
      </c>
    </row>
    <row r="131" spans="1:6" ht="20.25" customHeight="1" x14ac:dyDescent="0.35">
      <c r="A131" s="240" t="s">
        <v>336</v>
      </c>
      <c r="B131" s="241" t="s">
        <v>349</v>
      </c>
      <c r="C131" s="241" t="s">
        <v>154</v>
      </c>
      <c r="D131" s="284">
        <v>2</v>
      </c>
      <c r="E131" s="284">
        <v>2</v>
      </c>
      <c r="F131" s="284">
        <v>4</v>
      </c>
    </row>
    <row r="132" spans="1:6" ht="20.25" customHeight="1" x14ac:dyDescent="0.35">
      <c r="A132" s="240" t="s">
        <v>350</v>
      </c>
      <c r="B132" s="241" t="s">
        <v>351</v>
      </c>
      <c r="C132" s="241" t="s">
        <v>154</v>
      </c>
      <c r="D132" s="284">
        <v>3</v>
      </c>
      <c r="E132" s="284">
        <v>0</v>
      </c>
      <c r="F132" s="284">
        <v>3</v>
      </c>
    </row>
    <row r="133" spans="1:6" ht="20.25" customHeight="1" x14ac:dyDescent="0.35">
      <c r="A133" s="240" t="s">
        <v>350</v>
      </c>
      <c r="B133" s="241" t="s">
        <v>352</v>
      </c>
      <c r="C133" s="241" t="s">
        <v>154</v>
      </c>
      <c r="D133" s="284">
        <v>1</v>
      </c>
      <c r="E133" s="284">
        <v>1</v>
      </c>
      <c r="F133" s="284">
        <v>2</v>
      </c>
    </row>
    <row r="134" spans="1:6" ht="20.25" customHeight="1" x14ac:dyDescent="0.35">
      <c r="A134" s="240" t="s">
        <v>350</v>
      </c>
      <c r="B134" s="241" t="s">
        <v>353</v>
      </c>
      <c r="C134" s="241" t="s">
        <v>154</v>
      </c>
      <c r="D134" s="284">
        <v>2</v>
      </c>
      <c r="E134" s="284">
        <v>1</v>
      </c>
      <c r="F134" s="284">
        <v>3</v>
      </c>
    </row>
    <row r="135" spans="1:6" ht="20.25" customHeight="1" x14ac:dyDescent="0.35">
      <c r="A135" s="240" t="s">
        <v>354</v>
      </c>
      <c r="B135" s="241" t="s">
        <v>355</v>
      </c>
      <c r="C135" s="241" t="s">
        <v>154</v>
      </c>
      <c r="D135" s="284">
        <v>2</v>
      </c>
      <c r="E135" s="284">
        <v>3</v>
      </c>
      <c r="F135" s="284">
        <v>5</v>
      </c>
    </row>
    <row r="136" spans="1:6" ht="20.25" customHeight="1" x14ac:dyDescent="0.35">
      <c r="A136" s="240" t="s">
        <v>354</v>
      </c>
      <c r="B136" s="241" t="s">
        <v>356</v>
      </c>
      <c r="C136" s="241" t="s">
        <v>154</v>
      </c>
      <c r="D136" s="284">
        <v>3</v>
      </c>
      <c r="E136" s="284">
        <v>3</v>
      </c>
      <c r="F136" s="284">
        <v>6</v>
      </c>
    </row>
    <row r="137" spans="1:6" ht="20.25" customHeight="1" x14ac:dyDescent="0.35">
      <c r="A137" s="240" t="s">
        <v>354</v>
      </c>
      <c r="B137" s="241" t="s">
        <v>357</v>
      </c>
      <c r="C137" s="241" t="s">
        <v>154</v>
      </c>
      <c r="D137" s="284">
        <v>2</v>
      </c>
      <c r="E137" s="284">
        <v>1</v>
      </c>
      <c r="F137" s="284">
        <v>3</v>
      </c>
    </row>
    <row r="138" spans="1:6" ht="20.25" customHeight="1" x14ac:dyDescent="0.35">
      <c r="A138" s="240" t="s">
        <v>358</v>
      </c>
      <c r="B138" s="241" t="s">
        <v>359</v>
      </c>
      <c r="C138" s="241" t="s">
        <v>154</v>
      </c>
      <c r="D138" s="284">
        <v>1</v>
      </c>
      <c r="E138" s="284">
        <v>2</v>
      </c>
      <c r="F138" s="284">
        <v>3</v>
      </c>
    </row>
    <row r="139" spans="1:6" ht="20.25" customHeight="1" x14ac:dyDescent="0.35">
      <c r="A139" s="240" t="s">
        <v>358</v>
      </c>
      <c r="B139" s="241" t="s">
        <v>360</v>
      </c>
      <c r="C139" s="241" t="s">
        <v>155</v>
      </c>
      <c r="D139" s="284">
        <v>2</v>
      </c>
      <c r="E139" s="284">
        <v>1</v>
      </c>
      <c r="F139" s="284">
        <v>3</v>
      </c>
    </row>
    <row r="140" spans="1:6" ht="20.25" customHeight="1" x14ac:dyDescent="0.35">
      <c r="A140" s="240" t="s">
        <v>361</v>
      </c>
      <c r="B140" s="241" t="s">
        <v>362</v>
      </c>
      <c r="C140" s="241" t="s">
        <v>154</v>
      </c>
      <c r="D140" s="284">
        <v>2</v>
      </c>
      <c r="E140" s="284">
        <v>0</v>
      </c>
      <c r="F140" s="284">
        <v>2</v>
      </c>
    </row>
    <row r="141" spans="1:6" ht="20.25" customHeight="1" x14ac:dyDescent="0.35">
      <c r="A141" s="240" t="s">
        <v>361</v>
      </c>
      <c r="B141" s="241" t="s">
        <v>363</v>
      </c>
      <c r="C141" s="241" t="s">
        <v>154</v>
      </c>
      <c r="D141" s="284">
        <v>1</v>
      </c>
      <c r="E141" s="284">
        <v>0</v>
      </c>
      <c r="F141" s="284">
        <v>1</v>
      </c>
    </row>
    <row r="142" spans="1:6" ht="20.25" customHeight="1" x14ac:dyDescent="0.35">
      <c r="A142" s="240" t="s">
        <v>361</v>
      </c>
      <c r="B142" s="241" t="s">
        <v>364</v>
      </c>
      <c r="C142" s="241" t="s">
        <v>154</v>
      </c>
      <c r="D142" s="284">
        <v>5</v>
      </c>
      <c r="E142" s="284">
        <v>0</v>
      </c>
      <c r="F142" s="284">
        <v>5</v>
      </c>
    </row>
    <row r="143" spans="1:6" ht="20.25" customHeight="1" x14ac:dyDescent="0.35">
      <c r="A143" s="240" t="s">
        <v>365</v>
      </c>
      <c r="B143" s="241" t="s">
        <v>366</v>
      </c>
      <c r="C143" s="241" t="s">
        <v>154</v>
      </c>
      <c r="D143" s="284">
        <v>2</v>
      </c>
      <c r="E143" s="284">
        <v>2</v>
      </c>
      <c r="F143" s="284">
        <v>4</v>
      </c>
    </row>
    <row r="144" spans="1:6" ht="20.25" customHeight="1" x14ac:dyDescent="0.35">
      <c r="A144" s="240" t="s">
        <v>365</v>
      </c>
      <c r="B144" s="241" t="s">
        <v>367</v>
      </c>
      <c r="C144" s="241" t="s">
        <v>154</v>
      </c>
      <c r="D144" s="284">
        <v>3</v>
      </c>
      <c r="E144" s="284">
        <v>3</v>
      </c>
      <c r="F144" s="284">
        <v>6</v>
      </c>
    </row>
    <row r="145" spans="1:6" ht="20.25" customHeight="1" x14ac:dyDescent="0.35">
      <c r="A145" s="240" t="s">
        <v>368</v>
      </c>
      <c r="B145" s="241" t="s">
        <v>369</v>
      </c>
      <c r="C145" s="241" t="s">
        <v>154</v>
      </c>
      <c r="D145" s="284">
        <v>2</v>
      </c>
      <c r="E145" s="284">
        <v>3</v>
      </c>
      <c r="F145" s="284">
        <v>5</v>
      </c>
    </row>
    <row r="146" spans="1:6" ht="20.25" customHeight="1" x14ac:dyDescent="0.35">
      <c r="A146" s="240" t="s">
        <v>370</v>
      </c>
      <c r="B146" s="241" t="s">
        <v>371</v>
      </c>
      <c r="C146" s="241" t="s">
        <v>154</v>
      </c>
      <c r="D146" s="284">
        <v>0</v>
      </c>
      <c r="E146" s="284">
        <v>3</v>
      </c>
      <c r="F146" s="284">
        <v>3</v>
      </c>
    </row>
    <row r="147" spans="1:6" ht="20.25" customHeight="1" x14ac:dyDescent="0.35">
      <c r="A147" s="240" t="s">
        <v>370</v>
      </c>
      <c r="B147" s="241" t="s">
        <v>372</v>
      </c>
      <c r="C147" s="241" t="s">
        <v>154</v>
      </c>
      <c r="D147" s="284">
        <v>3</v>
      </c>
      <c r="E147" s="284">
        <v>7</v>
      </c>
      <c r="F147" s="284">
        <v>10</v>
      </c>
    </row>
    <row r="148" spans="1:6" ht="20.25" customHeight="1" x14ac:dyDescent="0.35">
      <c r="A148" s="240" t="s">
        <v>370</v>
      </c>
      <c r="B148" s="241" t="s">
        <v>373</v>
      </c>
      <c r="C148" s="241" t="s">
        <v>154</v>
      </c>
      <c r="D148" s="284">
        <v>1</v>
      </c>
      <c r="E148" s="284">
        <v>0</v>
      </c>
      <c r="F148" s="284">
        <v>1</v>
      </c>
    </row>
    <row r="149" spans="1:6" ht="20.25" customHeight="1" x14ac:dyDescent="0.35">
      <c r="A149" s="240" t="s">
        <v>374</v>
      </c>
      <c r="B149" s="241" t="s">
        <v>375</v>
      </c>
      <c r="C149" s="241" t="s">
        <v>154</v>
      </c>
      <c r="D149" s="284">
        <v>2</v>
      </c>
      <c r="E149" s="284">
        <v>6</v>
      </c>
      <c r="F149" s="284">
        <v>8</v>
      </c>
    </row>
    <row r="150" spans="1:6" ht="20.25" customHeight="1" x14ac:dyDescent="0.35">
      <c r="A150" s="240" t="s">
        <v>374</v>
      </c>
      <c r="B150" s="241" t="s">
        <v>376</v>
      </c>
      <c r="C150" s="241" t="s">
        <v>154</v>
      </c>
      <c r="D150" s="284">
        <v>2</v>
      </c>
      <c r="E150" s="284">
        <v>0</v>
      </c>
      <c r="F150" s="284">
        <v>2</v>
      </c>
    </row>
    <row r="151" spans="1:6" ht="20.25" customHeight="1" x14ac:dyDescent="0.35">
      <c r="A151" s="240" t="s">
        <v>374</v>
      </c>
      <c r="B151" s="241" t="s">
        <v>377</v>
      </c>
      <c r="C151" s="241" t="s">
        <v>154</v>
      </c>
      <c r="D151" s="284">
        <v>2</v>
      </c>
      <c r="E151" s="284">
        <v>0</v>
      </c>
      <c r="F151" s="284">
        <v>2</v>
      </c>
    </row>
    <row r="152" spans="1:6" ht="20.25" customHeight="1" x14ac:dyDescent="0.35">
      <c r="A152" s="240" t="s">
        <v>374</v>
      </c>
      <c r="B152" s="241" t="s">
        <v>378</v>
      </c>
      <c r="C152" s="241" t="s">
        <v>154</v>
      </c>
      <c r="D152" s="284">
        <v>2</v>
      </c>
      <c r="E152" s="284">
        <v>6</v>
      </c>
      <c r="F152" s="284">
        <v>8</v>
      </c>
    </row>
    <row r="153" spans="1:6" ht="20.25" customHeight="1" x14ac:dyDescent="0.35">
      <c r="A153" s="240" t="s">
        <v>374</v>
      </c>
      <c r="B153" s="241" t="s">
        <v>379</v>
      </c>
      <c r="C153" s="241" t="s">
        <v>154</v>
      </c>
      <c r="D153" s="284">
        <v>2</v>
      </c>
      <c r="E153" s="284">
        <v>0</v>
      </c>
      <c r="F153" s="284">
        <v>2</v>
      </c>
    </row>
    <row r="154" spans="1:6" ht="20.25" customHeight="1" x14ac:dyDescent="0.35">
      <c r="A154" s="240" t="s">
        <v>380</v>
      </c>
      <c r="B154" s="241" t="s">
        <v>381</v>
      </c>
      <c r="C154" s="241" t="s">
        <v>154</v>
      </c>
      <c r="D154" s="284">
        <v>1</v>
      </c>
      <c r="E154" s="284">
        <v>2</v>
      </c>
      <c r="F154" s="284">
        <v>3</v>
      </c>
    </row>
    <row r="155" spans="1:6" ht="20.25" customHeight="1" x14ac:dyDescent="0.35">
      <c r="A155" s="240" t="s">
        <v>382</v>
      </c>
      <c r="B155" s="241" t="s">
        <v>383</v>
      </c>
      <c r="C155" s="241" t="s">
        <v>154</v>
      </c>
      <c r="D155" s="284">
        <v>4</v>
      </c>
      <c r="E155" s="284">
        <v>2</v>
      </c>
      <c r="F155" s="284">
        <v>6</v>
      </c>
    </row>
    <row r="156" spans="1:6" ht="20.25" customHeight="1" x14ac:dyDescent="0.35">
      <c r="A156" s="240" t="s">
        <v>382</v>
      </c>
      <c r="B156" s="241" t="s">
        <v>384</v>
      </c>
      <c r="C156" s="241" t="s">
        <v>154</v>
      </c>
      <c r="D156" s="284">
        <v>2</v>
      </c>
      <c r="E156" s="284">
        <v>2</v>
      </c>
      <c r="F156" s="284">
        <v>4</v>
      </c>
    </row>
    <row r="157" spans="1:6" ht="20.25" customHeight="1" x14ac:dyDescent="0.35">
      <c r="A157" s="240" t="s">
        <v>382</v>
      </c>
      <c r="B157" s="241" t="s">
        <v>385</v>
      </c>
      <c r="C157" s="241" t="s">
        <v>154</v>
      </c>
      <c r="D157" s="284">
        <v>4</v>
      </c>
      <c r="E157" s="284">
        <v>1</v>
      </c>
      <c r="F157" s="284">
        <v>5</v>
      </c>
    </row>
    <row r="158" spans="1:6" ht="20.25" customHeight="1" x14ac:dyDescent="0.35">
      <c r="A158" s="240" t="s">
        <v>382</v>
      </c>
      <c r="B158" s="241" t="s">
        <v>386</v>
      </c>
      <c r="C158" s="241" t="s">
        <v>154</v>
      </c>
      <c r="D158" s="284">
        <v>3</v>
      </c>
      <c r="E158" s="284">
        <v>3</v>
      </c>
      <c r="F158" s="284">
        <v>6</v>
      </c>
    </row>
    <row r="159" spans="1:6" ht="20.25" customHeight="1" x14ac:dyDescent="0.35">
      <c r="A159" s="240" t="s">
        <v>382</v>
      </c>
      <c r="B159" s="241" t="s">
        <v>387</v>
      </c>
      <c r="C159" s="241" t="s">
        <v>154</v>
      </c>
      <c r="D159" s="284">
        <v>3</v>
      </c>
      <c r="E159" s="284">
        <v>1</v>
      </c>
      <c r="F159" s="284">
        <v>4</v>
      </c>
    </row>
    <row r="160" spans="1:6" ht="20.25" customHeight="1" x14ac:dyDescent="0.35">
      <c r="A160" s="240" t="s">
        <v>382</v>
      </c>
      <c r="B160" s="241" t="s">
        <v>388</v>
      </c>
      <c r="C160" s="241" t="s">
        <v>154</v>
      </c>
      <c r="D160" s="284">
        <v>2</v>
      </c>
      <c r="E160" s="284">
        <v>2</v>
      </c>
      <c r="F160" s="284">
        <v>4</v>
      </c>
    </row>
    <row r="161" spans="1:6" ht="20.25" customHeight="1" x14ac:dyDescent="0.35">
      <c r="A161" s="240" t="s">
        <v>382</v>
      </c>
      <c r="B161" s="241" t="s">
        <v>389</v>
      </c>
      <c r="C161" s="241" t="s">
        <v>154</v>
      </c>
      <c r="D161" s="284">
        <v>1</v>
      </c>
      <c r="E161" s="284">
        <v>2</v>
      </c>
      <c r="F161" s="284">
        <v>3</v>
      </c>
    </row>
    <row r="162" spans="1:6" ht="20.25" customHeight="1" x14ac:dyDescent="0.35">
      <c r="A162" s="240" t="s">
        <v>382</v>
      </c>
      <c r="B162" s="241" t="s">
        <v>390</v>
      </c>
      <c r="C162" s="241" t="s">
        <v>154</v>
      </c>
      <c r="D162" s="284">
        <v>2</v>
      </c>
      <c r="E162" s="284">
        <v>1</v>
      </c>
      <c r="F162" s="284">
        <v>3</v>
      </c>
    </row>
    <row r="163" spans="1:6" ht="20.25" customHeight="1" x14ac:dyDescent="0.35">
      <c r="A163" s="240" t="s">
        <v>382</v>
      </c>
      <c r="B163" s="241" t="s">
        <v>391</v>
      </c>
      <c r="C163" s="241" t="s">
        <v>154</v>
      </c>
      <c r="D163" s="284">
        <v>1</v>
      </c>
      <c r="E163" s="284">
        <v>2</v>
      </c>
      <c r="F163" s="284">
        <v>3</v>
      </c>
    </row>
    <row r="164" spans="1:6" ht="20.25" customHeight="1" x14ac:dyDescent="0.35">
      <c r="A164" s="240" t="s">
        <v>382</v>
      </c>
      <c r="B164" s="241" t="s">
        <v>392</v>
      </c>
      <c r="C164" s="241" t="s">
        <v>154</v>
      </c>
      <c r="D164" s="284">
        <v>2</v>
      </c>
      <c r="E164" s="284">
        <v>2</v>
      </c>
      <c r="F164" s="284">
        <v>4</v>
      </c>
    </row>
    <row r="165" spans="1:6" ht="20.25" customHeight="1" x14ac:dyDescent="0.35">
      <c r="A165" s="240" t="s">
        <v>382</v>
      </c>
      <c r="B165" s="241" t="s">
        <v>393</v>
      </c>
      <c r="C165" s="241" t="s">
        <v>156</v>
      </c>
      <c r="D165" s="284">
        <v>1</v>
      </c>
      <c r="E165" s="284">
        <v>1</v>
      </c>
      <c r="F165" s="284">
        <v>2</v>
      </c>
    </row>
    <row r="166" spans="1:6" ht="20.25" customHeight="1" x14ac:dyDescent="0.35">
      <c r="A166" s="240" t="s">
        <v>382</v>
      </c>
      <c r="B166" s="241" t="s">
        <v>394</v>
      </c>
      <c r="C166" s="241" t="s">
        <v>154</v>
      </c>
      <c r="D166" s="284">
        <v>1</v>
      </c>
      <c r="E166" s="284">
        <v>2</v>
      </c>
      <c r="F166" s="284">
        <v>3</v>
      </c>
    </row>
    <row r="167" spans="1:6" ht="20.25" customHeight="1" x14ac:dyDescent="0.35">
      <c r="A167" s="240" t="s">
        <v>382</v>
      </c>
      <c r="B167" s="241" t="s">
        <v>395</v>
      </c>
      <c r="C167" s="241" t="s">
        <v>154</v>
      </c>
      <c r="D167" s="284">
        <v>2</v>
      </c>
      <c r="E167" s="284">
        <v>0</v>
      </c>
      <c r="F167" s="284">
        <v>2</v>
      </c>
    </row>
    <row r="168" spans="1:6" ht="20.25" customHeight="1" x14ac:dyDescent="0.35">
      <c r="A168" s="240" t="s">
        <v>382</v>
      </c>
      <c r="B168" s="241" t="s">
        <v>396</v>
      </c>
      <c r="C168" s="241" t="s">
        <v>154</v>
      </c>
      <c r="D168" s="284">
        <v>2</v>
      </c>
      <c r="E168" s="284">
        <v>2</v>
      </c>
      <c r="F168" s="284">
        <v>4</v>
      </c>
    </row>
    <row r="169" spans="1:6" ht="20.25" customHeight="1" x14ac:dyDescent="0.35">
      <c r="A169" s="240" t="s">
        <v>382</v>
      </c>
      <c r="B169" s="241" t="s">
        <v>397</v>
      </c>
      <c r="C169" s="241" t="s">
        <v>154</v>
      </c>
      <c r="D169" s="284">
        <v>5</v>
      </c>
      <c r="E169" s="284">
        <v>4</v>
      </c>
      <c r="F169" s="284">
        <v>9</v>
      </c>
    </row>
    <row r="170" spans="1:6" ht="20.25" customHeight="1" x14ac:dyDescent="0.35">
      <c r="A170" s="240" t="s">
        <v>382</v>
      </c>
      <c r="B170" s="241" t="s">
        <v>398</v>
      </c>
      <c r="C170" s="241" t="s">
        <v>154</v>
      </c>
      <c r="D170" s="284">
        <v>2</v>
      </c>
      <c r="E170" s="284">
        <v>4</v>
      </c>
      <c r="F170" s="284">
        <v>6</v>
      </c>
    </row>
    <row r="171" spans="1:6" ht="20.25" customHeight="1" x14ac:dyDescent="0.35">
      <c r="A171" s="240" t="s">
        <v>382</v>
      </c>
      <c r="B171" s="241" t="s">
        <v>399</v>
      </c>
      <c r="C171" s="241" t="s">
        <v>154</v>
      </c>
      <c r="D171" s="284">
        <v>1</v>
      </c>
      <c r="E171" s="284">
        <v>5</v>
      </c>
      <c r="F171" s="284">
        <v>6</v>
      </c>
    </row>
    <row r="172" spans="1:6" ht="20.25" customHeight="1" x14ac:dyDescent="0.35">
      <c r="A172" s="240" t="s">
        <v>382</v>
      </c>
      <c r="B172" s="241" t="s">
        <v>400</v>
      </c>
      <c r="C172" s="241" t="s">
        <v>154</v>
      </c>
      <c r="D172" s="284">
        <v>2</v>
      </c>
      <c r="E172" s="284">
        <v>6</v>
      </c>
      <c r="F172" s="284">
        <v>8</v>
      </c>
    </row>
    <row r="173" spans="1:6" ht="20.25" customHeight="1" x14ac:dyDescent="0.35">
      <c r="A173" s="240" t="s">
        <v>401</v>
      </c>
      <c r="B173" s="241" t="s">
        <v>402</v>
      </c>
      <c r="C173" s="241" t="s">
        <v>154</v>
      </c>
      <c r="D173" s="284">
        <v>1</v>
      </c>
      <c r="E173" s="284">
        <v>3</v>
      </c>
      <c r="F173" s="284">
        <v>4</v>
      </c>
    </row>
    <row r="174" spans="1:6" ht="20.25" customHeight="1" x14ac:dyDescent="0.35">
      <c r="A174" s="240" t="s">
        <v>403</v>
      </c>
      <c r="B174" s="241" t="s">
        <v>404</v>
      </c>
      <c r="C174" s="241" t="s">
        <v>154</v>
      </c>
      <c r="D174" s="284">
        <v>1</v>
      </c>
      <c r="E174" s="284">
        <v>5</v>
      </c>
      <c r="F174" s="284">
        <v>6</v>
      </c>
    </row>
    <row r="175" spans="1:6" ht="20.25" customHeight="1" x14ac:dyDescent="0.35">
      <c r="A175" s="240" t="s">
        <v>403</v>
      </c>
      <c r="B175" s="241" t="s">
        <v>405</v>
      </c>
      <c r="C175" s="241" t="s">
        <v>154</v>
      </c>
      <c r="D175" s="284">
        <v>2</v>
      </c>
      <c r="E175" s="284">
        <v>0</v>
      </c>
      <c r="F175" s="284">
        <v>2</v>
      </c>
    </row>
    <row r="176" spans="1:6" ht="20.25" customHeight="1" x14ac:dyDescent="0.35">
      <c r="A176" s="240" t="s">
        <v>406</v>
      </c>
      <c r="B176" s="241" t="s">
        <v>407</v>
      </c>
      <c r="C176" s="241" t="s">
        <v>154</v>
      </c>
      <c r="D176" s="284">
        <v>1</v>
      </c>
      <c r="E176" s="284">
        <v>2</v>
      </c>
      <c r="F176" s="284">
        <v>3</v>
      </c>
    </row>
    <row r="177" spans="1:6" ht="20.25" customHeight="1" x14ac:dyDescent="0.35">
      <c r="A177" s="240" t="s">
        <v>406</v>
      </c>
      <c r="B177" s="241" t="s">
        <v>408</v>
      </c>
      <c r="C177" s="241" t="s">
        <v>154</v>
      </c>
      <c r="D177" s="284">
        <v>5</v>
      </c>
      <c r="E177" s="284">
        <v>9</v>
      </c>
      <c r="F177" s="284">
        <v>14</v>
      </c>
    </row>
    <row r="178" spans="1:6" ht="20.25" customHeight="1" x14ac:dyDescent="0.35">
      <c r="A178" s="240" t="s">
        <v>406</v>
      </c>
      <c r="B178" s="241" t="s">
        <v>409</v>
      </c>
      <c r="C178" s="241" t="s">
        <v>154</v>
      </c>
      <c r="D178" s="284">
        <v>2</v>
      </c>
      <c r="E178" s="284">
        <v>4</v>
      </c>
      <c r="F178" s="284">
        <v>6</v>
      </c>
    </row>
    <row r="179" spans="1:6" ht="20.25" customHeight="1" x14ac:dyDescent="0.35">
      <c r="A179" s="240" t="s">
        <v>406</v>
      </c>
      <c r="B179" s="241" t="s">
        <v>410</v>
      </c>
      <c r="C179" s="241" t="s">
        <v>154</v>
      </c>
      <c r="D179" s="284">
        <v>1</v>
      </c>
      <c r="E179" s="284">
        <v>1</v>
      </c>
      <c r="F179" s="284">
        <v>2</v>
      </c>
    </row>
    <row r="180" spans="1:6" ht="20.25" customHeight="1" x14ac:dyDescent="0.35">
      <c r="A180" s="240" t="s">
        <v>411</v>
      </c>
      <c r="B180" s="241" t="s">
        <v>412</v>
      </c>
      <c r="C180" s="241" t="s">
        <v>154</v>
      </c>
      <c r="D180" s="284">
        <v>2</v>
      </c>
      <c r="E180" s="284">
        <v>1</v>
      </c>
      <c r="F180" s="284">
        <v>3</v>
      </c>
    </row>
    <row r="181" spans="1:6" ht="20.25" customHeight="1" x14ac:dyDescent="0.35">
      <c r="A181" s="240" t="s">
        <v>411</v>
      </c>
      <c r="B181" s="241" t="s">
        <v>413</v>
      </c>
      <c r="C181" s="241" t="s">
        <v>154</v>
      </c>
      <c r="D181" s="284">
        <v>3</v>
      </c>
      <c r="E181" s="284">
        <v>1</v>
      </c>
      <c r="F181" s="284">
        <v>4</v>
      </c>
    </row>
    <row r="182" spans="1:6" ht="20.25" customHeight="1" x14ac:dyDescent="0.35">
      <c r="A182" s="240" t="s">
        <v>411</v>
      </c>
      <c r="B182" s="241" t="s">
        <v>414</v>
      </c>
      <c r="C182" s="241" t="s">
        <v>154</v>
      </c>
      <c r="D182" s="284">
        <v>2</v>
      </c>
      <c r="E182" s="284">
        <v>2</v>
      </c>
      <c r="F182" s="284">
        <v>4</v>
      </c>
    </row>
    <row r="183" spans="1:6" ht="20.25" customHeight="1" x14ac:dyDescent="0.35">
      <c r="A183" s="240" t="s">
        <v>411</v>
      </c>
      <c r="B183" s="241" t="s">
        <v>415</v>
      </c>
      <c r="C183" s="241" t="s">
        <v>154</v>
      </c>
      <c r="D183" s="284">
        <v>2</v>
      </c>
      <c r="E183" s="284">
        <v>2</v>
      </c>
      <c r="F183" s="284">
        <v>4</v>
      </c>
    </row>
    <row r="184" spans="1:6" ht="20.25" customHeight="1" x14ac:dyDescent="0.35">
      <c r="A184" s="240" t="s">
        <v>411</v>
      </c>
      <c r="B184" s="241" t="s">
        <v>416</v>
      </c>
      <c r="C184" s="241" t="s">
        <v>154</v>
      </c>
      <c r="D184" s="284">
        <v>4</v>
      </c>
      <c r="E184" s="284">
        <v>10</v>
      </c>
      <c r="F184" s="284">
        <v>14</v>
      </c>
    </row>
    <row r="185" spans="1:6" ht="20.25" customHeight="1" x14ac:dyDescent="0.35">
      <c r="A185" s="240" t="s">
        <v>411</v>
      </c>
      <c r="B185" s="241" t="s">
        <v>417</v>
      </c>
      <c r="C185" s="241" t="s">
        <v>154</v>
      </c>
      <c r="D185" s="284">
        <v>1</v>
      </c>
      <c r="E185" s="284">
        <v>3</v>
      </c>
      <c r="F185" s="284">
        <v>4</v>
      </c>
    </row>
    <row r="186" spans="1:6" ht="20.25" customHeight="1" x14ac:dyDescent="0.35">
      <c r="A186" s="240" t="s">
        <v>418</v>
      </c>
      <c r="B186" s="241" t="s">
        <v>419</v>
      </c>
      <c r="C186" s="241" t="s">
        <v>155</v>
      </c>
      <c r="D186" s="284">
        <v>4</v>
      </c>
      <c r="E186" s="284">
        <v>1</v>
      </c>
      <c r="F186" s="284">
        <v>5</v>
      </c>
    </row>
    <row r="187" spans="1:6" ht="20.25" customHeight="1" x14ac:dyDescent="0.35">
      <c r="A187" s="240" t="s">
        <v>418</v>
      </c>
      <c r="B187" s="241" t="s">
        <v>420</v>
      </c>
      <c r="C187" s="241" t="s">
        <v>154</v>
      </c>
      <c r="D187" s="284">
        <v>2</v>
      </c>
      <c r="E187" s="284">
        <v>2</v>
      </c>
      <c r="F187" s="284">
        <v>4</v>
      </c>
    </row>
    <row r="188" spans="1:6" ht="20.25" customHeight="1" x14ac:dyDescent="0.35">
      <c r="A188" s="240" t="s">
        <v>418</v>
      </c>
      <c r="B188" s="241" t="s">
        <v>421</v>
      </c>
      <c r="C188" s="241" t="s">
        <v>155</v>
      </c>
      <c r="D188" s="284">
        <v>2</v>
      </c>
      <c r="E188" s="284">
        <v>6</v>
      </c>
      <c r="F188" s="284">
        <v>8</v>
      </c>
    </row>
    <row r="189" spans="1:6" ht="20.25" customHeight="1" x14ac:dyDescent="0.35">
      <c r="A189" s="240" t="s">
        <v>418</v>
      </c>
      <c r="B189" s="241" t="s">
        <v>422</v>
      </c>
      <c r="C189" s="241" t="s">
        <v>154</v>
      </c>
      <c r="D189" s="284">
        <v>1</v>
      </c>
      <c r="E189" s="284">
        <v>7</v>
      </c>
      <c r="F189" s="284">
        <v>8</v>
      </c>
    </row>
    <row r="190" spans="1:6" ht="20.25" customHeight="1" x14ac:dyDescent="0.35">
      <c r="A190" s="240" t="s">
        <v>423</v>
      </c>
      <c r="B190" s="241" t="s">
        <v>424</v>
      </c>
      <c r="C190" s="241" t="s">
        <v>154</v>
      </c>
      <c r="D190" s="284">
        <v>5</v>
      </c>
      <c r="E190" s="284">
        <v>1</v>
      </c>
      <c r="F190" s="284">
        <v>6</v>
      </c>
    </row>
    <row r="191" spans="1:6" ht="20.25" customHeight="1" x14ac:dyDescent="0.35">
      <c r="A191" s="240" t="s">
        <v>425</v>
      </c>
      <c r="B191" s="241" t="s">
        <v>426</v>
      </c>
      <c r="C191" s="241" t="s">
        <v>154</v>
      </c>
      <c r="D191" s="284">
        <v>2</v>
      </c>
      <c r="E191" s="284">
        <v>4</v>
      </c>
      <c r="F191" s="284">
        <v>6</v>
      </c>
    </row>
    <row r="192" spans="1:6" ht="20.25" customHeight="1" x14ac:dyDescent="0.35">
      <c r="A192" s="240" t="s">
        <v>427</v>
      </c>
      <c r="B192" s="241" t="s">
        <v>428</v>
      </c>
      <c r="C192" s="241" t="s">
        <v>154</v>
      </c>
      <c r="D192" s="284">
        <v>1</v>
      </c>
      <c r="E192" s="284">
        <v>1</v>
      </c>
      <c r="F192" s="284">
        <v>2</v>
      </c>
    </row>
    <row r="193" spans="1:6" ht="20.25" customHeight="1" x14ac:dyDescent="0.35">
      <c r="A193" s="240" t="s">
        <v>427</v>
      </c>
      <c r="B193" s="241" t="s">
        <v>429</v>
      </c>
      <c r="C193" s="241" t="s">
        <v>154</v>
      </c>
      <c r="D193" s="284">
        <v>4</v>
      </c>
      <c r="E193" s="284">
        <v>3</v>
      </c>
      <c r="F193" s="284">
        <v>7</v>
      </c>
    </row>
    <row r="194" spans="1:6" ht="20.25" customHeight="1" x14ac:dyDescent="0.35">
      <c r="A194" s="240" t="s">
        <v>427</v>
      </c>
      <c r="B194" s="241" t="s">
        <v>430</v>
      </c>
      <c r="C194" s="241" t="s">
        <v>154</v>
      </c>
      <c r="D194" s="284">
        <v>2</v>
      </c>
      <c r="E194" s="284">
        <v>6</v>
      </c>
      <c r="F194" s="284">
        <v>8</v>
      </c>
    </row>
    <row r="195" spans="1:6" ht="20.25" customHeight="1" x14ac:dyDescent="0.35">
      <c r="A195" s="240" t="s">
        <v>427</v>
      </c>
      <c r="B195" s="241" t="s">
        <v>431</v>
      </c>
      <c r="C195" s="241" t="s">
        <v>154</v>
      </c>
      <c r="D195" s="284">
        <v>2</v>
      </c>
      <c r="E195" s="284">
        <v>3</v>
      </c>
      <c r="F195" s="284">
        <v>5</v>
      </c>
    </row>
    <row r="196" spans="1:6" ht="20.25" customHeight="1" x14ac:dyDescent="0.35">
      <c r="A196" s="240" t="s">
        <v>427</v>
      </c>
      <c r="B196" s="241" t="s">
        <v>432</v>
      </c>
      <c r="C196" s="241" t="s">
        <v>154</v>
      </c>
      <c r="D196" s="284">
        <v>1</v>
      </c>
      <c r="E196" s="284">
        <v>5</v>
      </c>
      <c r="F196" s="284">
        <v>6</v>
      </c>
    </row>
    <row r="197" spans="1:6" ht="20.25" customHeight="1" x14ac:dyDescent="0.35">
      <c r="A197" s="240" t="s">
        <v>427</v>
      </c>
      <c r="B197" s="241" t="s">
        <v>433</v>
      </c>
      <c r="C197" s="241" t="s">
        <v>154</v>
      </c>
      <c r="D197" s="284">
        <v>1</v>
      </c>
      <c r="E197" s="284">
        <v>2</v>
      </c>
      <c r="F197" s="284">
        <v>3</v>
      </c>
    </row>
    <row r="198" spans="1:6" ht="20.25" customHeight="1" x14ac:dyDescent="0.35">
      <c r="A198" s="240" t="s">
        <v>427</v>
      </c>
      <c r="B198" s="241" t="s">
        <v>434</v>
      </c>
      <c r="C198" s="241" t="s">
        <v>154</v>
      </c>
      <c r="D198" s="284">
        <v>2</v>
      </c>
      <c r="E198" s="284">
        <v>3</v>
      </c>
      <c r="F198" s="284">
        <v>5</v>
      </c>
    </row>
    <row r="199" spans="1:6" ht="20.25" customHeight="1" x14ac:dyDescent="0.35">
      <c r="A199" s="240" t="s">
        <v>427</v>
      </c>
      <c r="B199" s="241" t="s">
        <v>435</v>
      </c>
      <c r="C199" s="241" t="s">
        <v>154</v>
      </c>
      <c r="D199" s="284">
        <v>1</v>
      </c>
      <c r="E199" s="284">
        <v>5</v>
      </c>
      <c r="F199" s="284">
        <v>6</v>
      </c>
    </row>
    <row r="200" spans="1:6" ht="20.25" customHeight="1" x14ac:dyDescent="0.35">
      <c r="A200" s="240" t="s">
        <v>427</v>
      </c>
      <c r="B200" s="241" t="s">
        <v>436</v>
      </c>
      <c r="C200" s="241" t="s">
        <v>154</v>
      </c>
      <c r="D200" s="284">
        <v>0</v>
      </c>
      <c r="E200" s="284">
        <v>2</v>
      </c>
      <c r="F200" s="284">
        <v>2</v>
      </c>
    </row>
    <row r="201" spans="1:6" ht="20.25" customHeight="1" x14ac:dyDescent="0.35">
      <c r="A201" s="240" t="s">
        <v>437</v>
      </c>
      <c r="B201" s="241" t="s">
        <v>438</v>
      </c>
      <c r="C201" s="241" t="s">
        <v>154</v>
      </c>
      <c r="D201" s="284">
        <v>3</v>
      </c>
      <c r="E201" s="284">
        <v>3</v>
      </c>
      <c r="F201" s="284">
        <v>6</v>
      </c>
    </row>
    <row r="202" spans="1:6" ht="20.25" customHeight="1" x14ac:dyDescent="0.35">
      <c r="A202" s="240" t="s">
        <v>437</v>
      </c>
      <c r="B202" s="241" t="s">
        <v>439</v>
      </c>
      <c r="C202" s="241" t="s">
        <v>154</v>
      </c>
      <c r="D202" s="284">
        <v>2</v>
      </c>
      <c r="E202" s="284">
        <v>0</v>
      </c>
      <c r="F202" s="284">
        <v>2</v>
      </c>
    </row>
    <row r="203" spans="1:6" ht="20.25" customHeight="1" x14ac:dyDescent="0.35">
      <c r="A203" s="240" t="s">
        <v>440</v>
      </c>
      <c r="B203" s="241" t="s">
        <v>441</v>
      </c>
      <c r="C203" s="241" t="s">
        <v>154</v>
      </c>
      <c r="D203" s="284">
        <v>3</v>
      </c>
      <c r="E203" s="284">
        <v>2</v>
      </c>
      <c r="F203" s="284">
        <v>5</v>
      </c>
    </row>
    <row r="204" spans="1:6" ht="20.25" customHeight="1" x14ac:dyDescent="0.35">
      <c r="A204" s="240" t="s">
        <v>440</v>
      </c>
      <c r="B204" s="241" t="s">
        <v>442</v>
      </c>
      <c r="C204" s="241" t="s">
        <v>154</v>
      </c>
      <c r="D204" s="284">
        <v>1</v>
      </c>
      <c r="E204" s="284">
        <v>1</v>
      </c>
      <c r="F204" s="284">
        <v>2</v>
      </c>
    </row>
    <row r="205" spans="1:6" ht="20.25" customHeight="1" x14ac:dyDescent="0.35">
      <c r="A205" s="240" t="s">
        <v>440</v>
      </c>
      <c r="B205" s="241" t="s">
        <v>443</v>
      </c>
      <c r="C205" s="241" t="s">
        <v>156</v>
      </c>
      <c r="D205" s="284">
        <v>2</v>
      </c>
      <c r="E205" s="284">
        <v>0</v>
      </c>
      <c r="F205" s="284">
        <v>2</v>
      </c>
    </row>
    <row r="206" spans="1:6" ht="20.25" customHeight="1" x14ac:dyDescent="0.35">
      <c r="A206" s="240" t="s">
        <v>440</v>
      </c>
      <c r="B206" s="241" t="s">
        <v>444</v>
      </c>
      <c r="C206" s="241" t="s">
        <v>154</v>
      </c>
      <c r="D206" s="284">
        <v>1</v>
      </c>
      <c r="E206" s="284">
        <v>0</v>
      </c>
      <c r="F206" s="284">
        <v>1</v>
      </c>
    </row>
    <row r="207" spans="1:6" ht="20.25" customHeight="1" x14ac:dyDescent="0.35">
      <c r="A207" s="240" t="s">
        <v>440</v>
      </c>
      <c r="B207" s="241" t="s">
        <v>445</v>
      </c>
      <c r="C207" s="241" t="s">
        <v>154</v>
      </c>
      <c r="D207" s="284">
        <v>2</v>
      </c>
      <c r="E207" s="284">
        <v>1</v>
      </c>
      <c r="F207" s="284">
        <v>3</v>
      </c>
    </row>
    <row r="208" spans="1:6" ht="20.25" customHeight="1" x14ac:dyDescent="0.35">
      <c r="A208" s="240" t="s">
        <v>440</v>
      </c>
      <c r="B208" s="241" t="s">
        <v>446</v>
      </c>
      <c r="C208" s="241" t="s">
        <v>154</v>
      </c>
      <c r="D208" s="284">
        <v>2</v>
      </c>
      <c r="E208" s="284">
        <v>0</v>
      </c>
      <c r="F208" s="284">
        <v>2</v>
      </c>
    </row>
    <row r="209" spans="1:6" ht="20.25" customHeight="1" x14ac:dyDescent="0.35">
      <c r="A209" s="240" t="s">
        <v>447</v>
      </c>
      <c r="B209" s="241" t="s">
        <v>448</v>
      </c>
      <c r="C209" s="241" t="s">
        <v>154</v>
      </c>
      <c r="D209" s="284">
        <v>4</v>
      </c>
      <c r="E209" s="284">
        <v>2</v>
      </c>
      <c r="F209" s="284">
        <v>6</v>
      </c>
    </row>
    <row r="210" spans="1:6" ht="20.25" customHeight="1" x14ac:dyDescent="0.35">
      <c r="A210" s="240" t="s">
        <v>447</v>
      </c>
      <c r="B210" s="241" t="s">
        <v>449</v>
      </c>
      <c r="C210" s="241" t="s">
        <v>154</v>
      </c>
      <c r="D210" s="284">
        <v>3</v>
      </c>
      <c r="E210" s="284">
        <v>2</v>
      </c>
      <c r="F210" s="284">
        <v>5</v>
      </c>
    </row>
    <row r="211" spans="1:6" ht="20.25" customHeight="1" x14ac:dyDescent="0.35">
      <c r="A211" s="240" t="s">
        <v>447</v>
      </c>
      <c r="B211" s="241" t="s">
        <v>450</v>
      </c>
      <c r="C211" s="241" t="s">
        <v>154</v>
      </c>
      <c r="D211" s="284">
        <v>2</v>
      </c>
      <c r="E211" s="284">
        <v>1</v>
      </c>
      <c r="F211" s="284">
        <v>3</v>
      </c>
    </row>
    <row r="212" spans="1:6" ht="20.25" customHeight="1" x14ac:dyDescent="0.35">
      <c r="A212" s="240" t="s">
        <v>447</v>
      </c>
      <c r="B212" s="241" t="s">
        <v>451</v>
      </c>
      <c r="C212" s="241" t="s">
        <v>154</v>
      </c>
      <c r="D212" s="284">
        <v>2</v>
      </c>
      <c r="E212" s="284">
        <v>3</v>
      </c>
      <c r="F212" s="284">
        <v>5</v>
      </c>
    </row>
    <row r="213" spans="1:6" ht="20.25" customHeight="1" x14ac:dyDescent="0.35">
      <c r="A213" s="240" t="s">
        <v>447</v>
      </c>
      <c r="B213" s="241" t="s">
        <v>452</v>
      </c>
      <c r="C213" s="241" t="s">
        <v>136</v>
      </c>
      <c r="D213" s="284">
        <v>14</v>
      </c>
      <c r="E213" s="284">
        <v>0</v>
      </c>
      <c r="F213" s="284">
        <v>14</v>
      </c>
    </row>
    <row r="214" spans="1:6" ht="20.25" customHeight="1" x14ac:dyDescent="0.35">
      <c r="A214" s="240" t="s">
        <v>447</v>
      </c>
      <c r="B214" s="241" t="s">
        <v>453</v>
      </c>
      <c r="C214" s="241" t="s">
        <v>154</v>
      </c>
      <c r="D214" s="284">
        <v>1</v>
      </c>
      <c r="E214" s="284">
        <v>2</v>
      </c>
      <c r="F214" s="284">
        <v>3</v>
      </c>
    </row>
    <row r="215" spans="1:6" ht="20.25" customHeight="1" x14ac:dyDescent="0.35">
      <c r="A215" s="240" t="s">
        <v>447</v>
      </c>
      <c r="B215" s="241" t="s">
        <v>454</v>
      </c>
      <c r="C215" s="241" t="s">
        <v>154</v>
      </c>
      <c r="D215" s="284">
        <v>2</v>
      </c>
      <c r="E215" s="284">
        <v>1</v>
      </c>
      <c r="F215" s="284">
        <v>3</v>
      </c>
    </row>
    <row r="216" spans="1:6" ht="20.25" customHeight="1" x14ac:dyDescent="0.35">
      <c r="A216" s="240" t="s">
        <v>455</v>
      </c>
      <c r="B216" s="241" t="s">
        <v>456</v>
      </c>
      <c r="C216" s="241" t="s">
        <v>154</v>
      </c>
      <c r="D216" s="284">
        <v>2</v>
      </c>
      <c r="E216" s="284">
        <v>0</v>
      </c>
      <c r="F216" s="284">
        <v>2</v>
      </c>
    </row>
    <row r="217" spans="1:6" ht="20.25" customHeight="1" x14ac:dyDescent="0.35">
      <c r="A217" s="240" t="s">
        <v>457</v>
      </c>
      <c r="B217" s="241" t="s">
        <v>458</v>
      </c>
      <c r="C217" s="241" t="s">
        <v>156</v>
      </c>
      <c r="D217" s="284">
        <v>2</v>
      </c>
      <c r="E217" s="284">
        <v>5</v>
      </c>
      <c r="F217" s="284">
        <v>7</v>
      </c>
    </row>
    <row r="218" spans="1:6" ht="20.25" customHeight="1" x14ac:dyDescent="0.35">
      <c r="A218" s="240" t="s">
        <v>457</v>
      </c>
      <c r="B218" s="241" t="s">
        <v>459</v>
      </c>
      <c r="C218" s="241" t="s">
        <v>156</v>
      </c>
      <c r="D218" s="284">
        <v>1</v>
      </c>
      <c r="E218" s="284">
        <v>2</v>
      </c>
      <c r="F218" s="284">
        <v>3</v>
      </c>
    </row>
    <row r="219" spans="1:6" ht="20.25" customHeight="1" x14ac:dyDescent="0.35">
      <c r="A219" s="240" t="s">
        <v>457</v>
      </c>
      <c r="B219" s="241" t="s">
        <v>460</v>
      </c>
      <c r="C219" s="241" t="s">
        <v>154</v>
      </c>
      <c r="D219" s="284">
        <v>2</v>
      </c>
      <c r="E219" s="284">
        <v>2</v>
      </c>
      <c r="F219" s="284">
        <v>4</v>
      </c>
    </row>
    <row r="220" spans="1:6" ht="20.25" customHeight="1" x14ac:dyDescent="0.35">
      <c r="A220" s="240" t="s">
        <v>457</v>
      </c>
      <c r="B220" s="241" t="s">
        <v>461</v>
      </c>
      <c r="C220" s="241" t="s">
        <v>154</v>
      </c>
      <c r="D220" s="284">
        <v>1</v>
      </c>
      <c r="E220" s="284">
        <v>4</v>
      </c>
      <c r="F220" s="284">
        <v>5</v>
      </c>
    </row>
    <row r="221" spans="1:6" ht="20.25" customHeight="1" x14ac:dyDescent="0.35">
      <c r="A221" s="240" t="s">
        <v>457</v>
      </c>
      <c r="B221" s="241" t="s">
        <v>462</v>
      </c>
      <c r="C221" s="241" t="s">
        <v>154</v>
      </c>
      <c r="D221" s="284">
        <v>2</v>
      </c>
      <c r="E221" s="284">
        <v>1</v>
      </c>
      <c r="F221" s="284">
        <v>3</v>
      </c>
    </row>
    <row r="222" spans="1:6" ht="20.25" customHeight="1" x14ac:dyDescent="0.35">
      <c r="A222" s="240" t="s">
        <v>463</v>
      </c>
      <c r="B222" s="241" t="s">
        <v>464</v>
      </c>
      <c r="C222" s="241" t="s">
        <v>154</v>
      </c>
      <c r="D222" s="284">
        <v>2</v>
      </c>
      <c r="E222" s="284">
        <v>0</v>
      </c>
      <c r="F222" s="284">
        <v>2</v>
      </c>
    </row>
    <row r="223" spans="1:6" ht="20.25" customHeight="1" x14ac:dyDescent="0.35">
      <c r="A223" s="240" t="s">
        <v>463</v>
      </c>
      <c r="B223" s="241" t="s">
        <v>465</v>
      </c>
      <c r="C223" s="241" t="s">
        <v>154</v>
      </c>
      <c r="D223" s="284">
        <v>2</v>
      </c>
      <c r="E223" s="284">
        <v>1</v>
      </c>
      <c r="F223" s="284">
        <v>3</v>
      </c>
    </row>
    <row r="224" spans="1:6" ht="20.25" customHeight="1" x14ac:dyDescent="0.35">
      <c r="A224" s="240" t="s">
        <v>463</v>
      </c>
      <c r="B224" s="241" t="s">
        <v>466</v>
      </c>
      <c r="C224" s="241" t="s">
        <v>154</v>
      </c>
      <c r="D224" s="284">
        <v>2</v>
      </c>
      <c r="E224" s="284">
        <v>1</v>
      </c>
      <c r="F224" s="284">
        <v>3</v>
      </c>
    </row>
    <row r="225" spans="1:6" ht="20.25" customHeight="1" x14ac:dyDescent="0.35">
      <c r="A225" s="240" t="s">
        <v>463</v>
      </c>
      <c r="B225" s="241" t="s">
        <v>467</v>
      </c>
      <c r="C225" s="241" t="s">
        <v>154</v>
      </c>
      <c r="D225" s="284">
        <v>2</v>
      </c>
      <c r="E225" s="284">
        <v>3</v>
      </c>
      <c r="F225" s="284">
        <v>5</v>
      </c>
    </row>
    <row r="226" spans="1:6" ht="20.25" customHeight="1" x14ac:dyDescent="0.35">
      <c r="A226" s="240" t="s">
        <v>463</v>
      </c>
      <c r="B226" s="241" t="s">
        <v>468</v>
      </c>
      <c r="C226" s="241" t="s">
        <v>154</v>
      </c>
      <c r="D226" s="284">
        <v>2</v>
      </c>
      <c r="E226" s="284">
        <v>1</v>
      </c>
      <c r="F226" s="284">
        <v>3</v>
      </c>
    </row>
    <row r="227" spans="1:6" ht="20.25" customHeight="1" x14ac:dyDescent="0.35">
      <c r="A227" s="240" t="s">
        <v>463</v>
      </c>
      <c r="B227" s="241" t="s">
        <v>469</v>
      </c>
      <c r="C227" s="241" t="s">
        <v>154</v>
      </c>
      <c r="D227" s="284">
        <v>1</v>
      </c>
      <c r="E227" s="284">
        <v>4</v>
      </c>
      <c r="F227" s="284">
        <v>5</v>
      </c>
    </row>
    <row r="228" spans="1:6" ht="20.25" customHeight="1" x14ac:dyDescent="0.35">
      <c r="A228" s="240" t="s">
        <v>470</v>
      </c>
      <c r="B228" s="241" t="s">
        <v>471</v>
      </c>
      <c r="C228" s="241" t="s">
        <v>154</v>
      </c>
      <c r="D228" s="284">
        <v>1</v>
      </c>
      <c r="E228" s="284">
        <v>0</v>
      </c>
      <c r="F228" s="284">
        <v>1</v>
      </c>
    </row>
    <row r="229" spans="1:6" ht="20.25" customHeight="1" x14ac:dyDescent="0.35">
      <c r="A229" s="240" t="s">
        <v>472</v>
      </c>
      <c r="B229" s="241" t="s">
        <v>473</v>
      </c>
      <c r="C229" s="241" t="s">
        <v>154</v>
      </c>
      <c r="D229" s="284">
        <v>1</v>
      </c>
      <c r="E229" s="284">
        <v>3</v>
      </c>
      <c r="F229" s="284">
        <v>4</v>
      </c>
    </row>
    <row r="230" spans="1:6" ht="20.25" customHeight="1" x14ac:dyDescent="0.35">
      <c r="A230" s="240" t="s">
        <v>472</v>
      </c>
      <c r="B230" s="241" t="s">
        <v>474</v>
      </c>
      <c r="C230" s="241" t="s">
        <v>154</v>
      </c>
      <c r="D230" s="284">
        <v>2</v>
      </c>
      <c r="E230" s="284">
        <v>3</v>
      </c>
      <c r="F230" s="284">
        <v>5</v>
      </c>
    </row>
    <row r="231" spans="1:6" ht="20.25" customHeight="1" x14ac:dyDescent="0.35">
      <c r="A231" s="240" t="s">
        <v>472</v>
      </c>
      <c r="B231" s="241" t="s">
        <v>475</v>
      </c>
      <c r="C231" s="241" t="s">
        <v>154</v>
      </c>
      <c r="D231" s="284">
        <v>2</v>
      </c>
      <c r="E231" s="284">
        <v>0</v>
      </c>
      <c r="F231" s="284">
        <v>2</v>
      </c>
    </row>
    <row r="232" spans="1:6" ht="20.25" customHeight="1" x14ac:dyDescent="0.35">
      <c r="A232" s="240" t="s">
        <v>472</v>
      </c>
      <c r="B232" s="241" t="s">
        <v>476</v>
      </c>
      <c r="C232" s="241" t="s">
        <v>154</v>
      </c>
      <c r="D232" s="284">
        <v>2</v>
      </c>
      <c r="E232" s="284">
        <v>7</v>
      </c>
      <c r="F232" s="284">
        <v>9</v>
      </c>
    </row>
    <row r="233" spans="1:6" ht="20.25" customHeight="1" x14ac:dyDescent="0.35">
      <c r="A233" s="240" t="s">
        <v>472</v>
      </c>
      <c r="B233" s="241" t="s">
        <v>477</v>
      </c>
      <c r="C233" s="241" t="s">
        <v>154</v>
      </c>
      <c r="D233" s="284">
        <v>1</v>
      </c>
      <c r="E233" s="284">
        <v>1</v>
      </c>
      <c r="F233" s="284">
        <v>2</v>
      </c>
    </row>
    <row r="234" spans="1:6" ht="20.25" customHeight="1" x14ac:dyDescent="0.35">
      <c r="A234" s="240" t="s">
        <v>472</v>
      </c>
      <c r="B234" s="241" t="s">
        <v>478</v>
      </c>
      <c r="C234" s="241" t="s">
        <v>154</v>
      </c>
      <c r="D234" s="284">
        <v>2</v>
      </c>
      <c r="E234" s="284">
        <v>1</v>
      </c>
      <c r="F234" s="284">
        <v>3</v>
      </c>
    </row>
    <row r="235" spans="1:6" ht="25.5" customHeight="1" thickBot="1" x14ac:dyDescent="0.4">
      <c r="A235" s="183"/>
      <c r="B235" s="185" t="s">
        <v>487</v>
      </c>
      <c r="C235" s="185"/>
      <c r="D235" s="285">
        <f>SUM(D4:D234)</f>
        <v>447</v>
      </c>
      <c r="E235" s="286">
        <f>SUM(E4:E234)</f>
        <v>596</v>
      </c>
      <c r="F235" s="287">
        <f>SUM(F4:F234)</f>
        <v>1043</v>
      </c>
    </row>
    <row r="236" spans="1:6" ht="25.5" customHeight="1" thickTop="1" thickBot="1" x14ac:dyDescent="0.4">
      <c r="A236" s="184"/>
      <c r="B236" s="186" t="s">
        <v>698</v>
      </c>
      <c r="C236" s="186"/>
      <c r="D236" s="288">
        <f>D235/F235</f>
        <v>0.42857142857142855</v>
      </c>
      <c r="E236" s="289">
        <f>E235/F235</f>
        <v>0.5714285714285714</v>
      </c>
      <c r="F236" s="290"/>
    </row>
    <row r="237" spans="1:6" ht="13.9" thickTop="1" x14ac:dyDescent="0.35"/>
    <row r="238" spans="1:6" x14ac:dyDescent="0.35">
      <c r="A238" s="167" t="s">
        <v>183</v>
      </c>
    </row>
    <row r="239" spans="1:6" x14ac:dyDescent="0.35">
      <c r="A239" s="170" t="s">
        <v>114</v>
      </c>
    </row>
  </sheetData>
  <autoFilter ref="A3:F3" xr:uid="{00000000-0009-0000-0000-00001A000000}"/>
  <mergeCells count="1">
    <mergeCell ref="A2:B2"/>
  </mergeCells>
  <conditionalFormatting sqref="A4:F234">
    <cfRule type="expression" dxfId="2" priority="1">
      <formula>MOD(ROW(),2)=0</formula>
    </cfRule>
  </conditionalFormatting>
  <hyperlinks>
    <hyperlink ref="A2:B2" location="TOC!A1" display="Return to Table of Contents" xr:uid="{00000000-0004-0000-1A00-000000000000}"/>
  </hyperlinks>
  <pageMargins left="0.25" right="0.25" top="0.75" bottom="0.75" header="0.3" footer="0.3"/>
  <pageSetup scale="64" fitToHeight="0" orientation="portrait" r:id="rId1"/>
  <headerFooter>
    <oddHeader>&amp;L&amp;"Arial,Bold"2022-23 &amp;"Arial,Bold Italic"Survey of Allied Dental Education&amp;"Arial,Bold"
Report 2 - Dental Assisting  Education Programs</oddHeader>
  </headerFooter>
  <rowBreaks count="4" manualBreakCount="4">
    <brk id="54" max="5" man="1"/>
    <brk id="103" max="16383" man="1"/>
    <brk id="154" max="16383" man="1"/>
    <brk id="202"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sheetPr>
  <dimension ref="A1:L238"/>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ColWidth="9.265625" defaultRowHeight="12.75" x14ac:dyDescent="0.35"/>
  <cols>
    <col min="1" max="1" width="9.265625" style="67" customWidth="1"/>
    <col min="2" max="2" width="70.265625" style="67" customWidth="1"/>
    <col min="3" max="3" width="25.73046875" style="67" customWidth="1"/>
    <col min="4" max="4" width="10.73046875" style="67" customWidth="1"/>
    <col min="5" max="5" width="11.73046875" style="67" customWidth="1"/>
    <col min="6" max="6" width="10.73046875" style="67" customWidth="1"/>
    <col min="7" max="7" width="12.73046875" style="67" customWidth="1"/>
    <col min="8" max="10" width="12.265625" style="67" customWidth="1"/>
    <col min="11" max="11" width="10.73046875" style="67" customWidth="1"/>
    <col min="12" max="12" width="12.265625" style="67" customWidth="1"/>
    <col min="13" max="16384" width="9.265625" style="67"/>
  </cols>
  <sheetData>
    <row r="1" spans="1:12" ht="16.899999999999999" customHeight="1" x14ac:dyDescent="0.4">
      <c r="A1" s="66" t="s">
        <v>43</v>
      </c>
    </row>
    <row r="2" spans="1:12" ht="23.25" customHeight="1" x14ac:dyDescent="0.35">
      <c r="A2" s="322" t="s">
        <v>46</v>
      </c>
      <c r="B2" s="322"/>
      <c r="C2" s="238"/>
    </row>
    <row r="3" spans="1:12" ht="34.9" x14ac:dyDescent="0.4">
      <c r="A3" s="188" t="s">
        <v>192</v>
      </c>
      <c r="B3" s="189" t="s">
        <v>193</v>
      </c>
      <c r="C3" s="70" t="s">
        <v>194</v>
      </c>
      <c r="D3" s="190" t="s">
        <v>699</v>
      </c>
      <c r="E3" s="190" t="s">
        <v>700</v>
      </c>
      <c r="F3" s="190" t="s">
        <v>701</v>
      </c>
      <c r="G3" s="190" t="s">
        <v>702</v>
      </c>
      <c r="H3" s="190" t="s">
        <v>703</v>
      </c>
      <c r="I3" s="190" t="s">
        <v>704</v>
      </c>
      <c r="J3" s="190" t="s">
        <v>705</v>
      </c>
      <c r="K3" s="190" t="s">
        <v>706</v>
      </c>
      <c r="L3" s="190" t="s">
        <v>707</v>
      </c>
    </row>
    <row r="4" spans="1:12" ht="20.25" customHeight="1" x14ac:dyDescent="0.35">
      <c r="A4" s="243" t="s">
        <v>200</v>
      </c>
      <c r="B4" s="252" t="s">
        <v>201</v>
      </c>
      <c r="C4" s="252" t="s">
        <v>154</v>
      </c>
      <c r="D4" s="243" t="s">
        <v>185</v>
      </c>
      <c r="E4" s="243" t="s">
        <v>185</v>
      </c>
      <c r="F4" s="243" t="s">
        <v>185</v>
      </c>
      <c r="G4" s="243" t="s">
        <v>185</v>
      </c>
      <c r="H4" s="243" t="s">
        <v>185</v>
      </c>
      <c r="I4" s="243" t="s">
        <v>185</v>
      </c>
      <c r="J4" s="243" t="s">
        <v>185</v>
      </c>
      <c r="K4" s="243" t="s">
        <v>184</v>
      </c>
      <c r="L4" s="243" t="s">
        <v>185</v>
      </c>
    </row>
    <row r="5" spans="1:12" ht="20.25" customHeight="1" x14ac:dyDescent="0.35">
      <c r="A5" s="243" t="s">
        <v>200</v>
      </c>
      <c r="B5" s="252" t="s">
        <v>203</v>
      </c>
      <c r="C5" s="252" t="s">
        <v>154</v>
      </c>
      <c r="D5" s="243" t="s">
        <v>185</v>
      </c>
      <c r="E5" s="243" t="s">
        <v>185</v>
      </c>
      <c r="F5" s="243" t="s">
        <v>185</v>
      </c>
      <c r="G5" s="243" t="s">
        <v>185</v>
      </c>
      <c r="H5" s="243" t="s">
        <v>185</v>
      </c>
      <c r="I5" s="243" t="s">
        <v>185</v>
      </c>
      <c r="J5" s="243" t="s">
        <v>185</v>
      </c>
      <c r="K5" s="243" t="s">
        <v>185</v>
      </c>
      <c r="L5" s="243" t="s">
        <v>185</v>
      </c>
    </row>
    <row r="6" spans="1:12" ht="20.25" customHeight="1" x14ac:dyDescent="0.35">
      <c r="A6" s="243" t="s">
        <v>200</v>
      </c>
      <c r="B6" s="252" t="s">
        <v>204</v>
      </c>
      <c r="C6" s="252" t="s">
        <v>154</v>
      </c>
      <c r="D6" s="243" t="s">
        <v>185</v>
      </c>
      <c r="E6" s="243" t="s">
        <v>185</v>
      </c>
      <c r="F6" s="243" t="s">
        <v>185</v>
      </c>
      <c r="G6" s="243" t="s">
        <v>185</v>
      </c>
      <c r="H6" s="243" t="s">
        <v>185</v>
      </c>
      <c r="I6" s="243" t="s">
        <v>184</v>
      </c>
      <c r="J6" s="243" t="s">
        <v>184</v>
      </c>
      <c r="K6" s="243" t="s">
        <v>185</v>
      </c>
      <c r="L6" s="243" t="s">
        <v>185</v>
      </c>
    </row>
    <row r="7" spans="1:12" ht="20.25" customHeight="1" x14ac:dyDescent="0.35">
      <c r="A7" s="243" t="s">
        <v>200</v>
      </c>
      <c r="B7" s="252" t="s">
        <v>205</v>
      </c>
      <c r="C7" s="252" t="s">
        <v>154</v>
      </c>
      <c r="D7" s="243" t="s">
        <v>185</v>
      </c>
      <c r="E7" s="243" t="s">
        <v>185</v>
      </c>
      <c r="F7" s="243" t="s">
        <v>185</v>
      </c>
      <c r="G7" s="243" t="s">
        <v>185</v>
      </c>
      <c r="H7" s="243" t="s">
        <v>185</v>
      </c>
      <c r="I7" s="243" t="s">
        <v>185</v>
      </c>
      <c r="J7" s="243" t="s">
        <v>184</v>
      </c>
      <c r="K7" s="243" t="s">
        <v>184</v>
      </c>
      <c r="L7" s="243" t="s">
        <v>185</v>
      </c>
    </row>
    <row r="8" spans="1:12" ht="20.25" customHeight="1" x14ac:dyDescent="0.35">
      <c r="A8" s="243" t="s">
        <v>200</v>
      </c>
      <c r="B8" s="252" t="s">
        <v>206</v>
      </c>
      <c r="C8" s="252" t="s">
        <v>154</v>
      </c>
      <c r="D8" s="243" t="s">
        <v>185</v>
      </c>
      <c r="E8" s="243" t="s">
        <v>185</v>
      </c>
      <c r="F8" s="243" t="s">
        <v>185</v>
      </c>
      <c r="G8" s="243" t="s">
        <v>185</v>
      </c>
      <c r="H8" s="243" t="s">
        <v>185</v>
      </c>
      <c r="I8" s="243" t="s">
        <v>185</v>
      </c>
      <c r="J8" s="243" t="s">
        <v>184</v>
      </c>
      <c r="K8" s="243" t="s">
        <v>184</v>
      </c>
      <c r="L8" s="243" t="s">
        <v>185</v>
      </c>
    </row>
    <row r="9" spans="1:12" ht="20.25" customHeight="1" x14ac:dyDescent="0.35">
      <c r="A9" s="243" t="s">
        <v>207</v>
      </c>
      <c r="B9" s="252" t="s">
        <v>208</v>
      </c>
      <c r="C9" s="252" t="s">
        <v>154</v>
      </c>
      <c r="D9" s="243" t="s">
        <v>185</v>
      </c>
      <c r="E9" s="243" t="s">
        <v>185</v>
      </c>
      <c r="F9" s="243" t="s">
        <v>185</v>
      </c>
      <c r="G9" s="243" t="s">
        <v>185</v>
      </c>
      <c r="H9" s="243" t="s">
        <v>184</v>
      </c>
      <c r="I9" s="243" t="s">
        <v>185</v>
      </c>
      <c r="J9" s="243" t="s">
        <v>184</v>
      </c>
      <c r="K9" s="243" t="s">
        <v>184</v>
      </c>
      <c r="L9" s="243" t="s">
        <v>185</v>
      </c>
    </row>
    <row r="10" spans="1:12" ht="20.25" customHeight="1" x14ac:dyDescent="0.35">
      <c r="A10" s="243" t="s">
        <v>209</v>
      </c>
      <c r="B10" s="252" t="s">
        <v>210</v>
      </c>
      <c r="C10" s="252" t="s">
        <v>154</v>
      </c>
      <c r="D10" s="243" t="s">
        <v>185</v>
      </c>
      <c r="E10" s="243" t="s">
        <v>185</v>
      </c>
      <c r="F10" s="243" t="s">
        <v>185</v>
      </c>
      <c r="G10" s="243" t="s">
        <v>185</v>
      </c>
      <c r="H10" s="243" t="s">
        <v>185</v>
      </c>
      <c r="I10" s="243" t="s">
        <v>185</v>
      </c>
      <c r="J10" s="243" t="s">
        <v>184</v>
      </c>
      <c r="K10" s="243" t="s">
        <v>184</v>
      </c>
      <c r="L10" s="243" t="s">
        <v>185</v>
      </c>
    </row>
    <row r="11" spans="1:12" ht="20.25" customHeight="1" x14ac:dyDescent="0.35">
      <c r="A11" s="243" t="s">
        <v>209</v>
      </c>
      <c r="B11" s="252" t="s">
        <v>211</v>
      </c>
      <c r="C11" s="252" t="s">
        <v>154</v>
      </c>
      <c r="D11" s="243" t="s">
        <v>185</v>
      </c>
      <c r="E11" s="243" t="s">
        <v>185</v>
      </c>
      <c r="F11" s="243" t="s">
        <v>185</v>
      </c>
      <c r="G11" s="243" t="s">
        <v>185</v>
      </c>
      <c r="H11" s="243" t="s">
        <v>185</v>
      </c>
      <c r="I11" s="243" t="s">
        <v>185</v>
      </c>
      <c r="J11" s="243" t="s">
        <v>185</v>
      </c>
      <c r="K11" s="243" t="s">
        <v>184</v>
      </c>
      <c r="L11" s="243" t="s">
        <v>185</v>
      </c>
    </row>
    <row r="12" spans="1:12" ht="20.25" customHeight="1" x14ac:dyDescent="0.35">
      <c r="A12" s="243" t="s">
        <v>212</v>
      </c>
      <c r="B12" s="252" t="s">
        <v>213</v>
      </c>
      <c r="C12" s="252" t="s">
        <v>154</v>
      </c>
      <c r="D12" s="243" t="s">
        <v>185</v>
      </c>
      <c r="E12" s="243" t="s">
        <v>185</v>
      </c>
      <c r="F12" s="243" t="s">
        <v>185</v>
      </c>
      <c r="G12" s="243" t="s">
        <v>185</v>
      </c>
      <c r="H12" s="243" t="s">
        <v>185</v>
      </c>
      <c r="I12" s="243" t="s">
        <v>185</v>
      </c>
      <c r="J12" s="243" t="s">
        <v>185</v>
      </c>
      <c r="K12" s="243" t="s">
        <v>185</v>
      </c>
      <c r="L12" s="243" t="s">
        <v>185</v>
      </c>
    </row>
    <row r="13" spans="1:12" ht="20.25" customHeight="1" x14ac:dyDescent="0.35">
      <c r="A13" s="243" t="s">
        <v>212</v>
      </c>
      <c r="B13" s="252" t="s">
        <v>214</v>
      </c>
      <c r="C13" s="252" t="s">
        <v>154</v>
      </c>
      <c r="D13" s="243" t="s">
        <v>185</v>
      </c>
      <c r="E13" s="243" t="s">
        <v>185</v>
      </c>
      <c r="F13" s="243" t="s">
        <v>185</v>
      </c>
      <c r="G13" s="243" t="s">
        <v>185</v>
      </c>
      <c r="H13" s="243" t="s">
        <v>185</v>
      </c>
      <c r="I13" s="243" t="s">
        <v>185</v>
      </c>
      <c r="J13" s="243" t="s">
        <v>185</v>
      </c>
      <c r="K13" s="243" t="s">
        <v>185</v>
      </c>
      <c r="L13" s="243" t="s">
        <v>185</v>
      </c>
    </row>
    <row r="14" spans="1:12" ht="20.25" customHeight="1" x14ac:dyDescent="0.35">
      <c r="A14" s="243" t="s">
        <v>215</v>
      </c>
      <c r="B14" s="252" t="s">
        <v>216</v>
      </c>
      <c r="C14" s="252" t="s">
        <v>154</v>
      </c>
      <c r="D14" s="243" t="s">
        <v>185</v>
      </c>
      <c r="E14" s="243" t="s">
        <v>185</v>
      </c>
      <c r="F14" s="243" t="s">
        <v>185</v>
      </c>
      <c r="G14" s="243" t="s">
        <v>185</v>
      </c>
      <c r="H14" s="243" t="s">
        <v>184</v>
      </c>
      <c r="I14" s="243" t="s">
        <v>185</v>
      </c>
      <c r="J14" s="243" t="s">
        <v>185</v>
      </c>
      <c r="K14" s="243" t="s">
        <v>185</v>
      </c>
      <c r="L14" s="243" t="s">
        <v>184</v>
      </c>
    </row>
    <row r="15" spans="1:12" ht="20.25" customHeight="1" x14ac:dyDescent="0.35">
      <c r="A15" s="243" t="s">
        <v>215</v>
      </c>
      <c r="B15" s="252" t="s">
        <v>217</v>
      </c>
      <c r="C15" s="252" t="s">
        <v>154</v>
      </c>
      <c r="D15" s="243" t="s">
        <v>185</v>
      </c>
      <c r="E15" s="243" t="s">
        <v>185</v>
      </c>
      <c r="F15" s="243" t="s">
        <v>185</v>
      </c>
      <c r="G15" s="243" t="s">
        <v>185</v>
      </c>
      <c r="H15" s="243" t="s">
        <v>185</v>
      </c>
      <c r="I15" s="243" t="s">
        <v>185</v>
      </c>
      <c r="J15" s="243" t="s">
        <v>184</v>
      </c>
      <c r="K15" s="243" t="s">
        <v>184</v>
      </c>
      <c r="L15" s="243" t="s">
        <v>185</v>
      </c>
    </row>
    <row r="16" spans="1:12" ht="20.25" customHeight="1" x14ac:dyDescent="0.35">
      <c r="A16" s="243" t="s">
        <v>215</v>
      </c>
      <c r="B16" s="252" t="s">
        <v>218</v>
      </c>
      <c r="C16" s="252" t="s">
        <v>154</v>
      </c>
      <c r="D16" s="243" t="s">
        <v>185</v>
      </c>
      <c r="E16" s="243" t="s">
        <v>185</v>
      </c>
      <c r="F16" s="243" t="s">
        <v>185</v>
      </c>
      <c r="G16" s="243" t="s">
        <v>185</v>
      </c>
      <c r="H16" s="243" t="s">
        <v>184</v>
      </c>
      <c r="I16" s="243" t="s">
        <v>184</v>
      </c>
      <c r="J16" s="243" t="s">
        <v>184</v>
      </c>
      <c r="K16" s="243" t="s">
        <v>184</v>
      </c>
      <c r="L16" s="243" t="s">
        <v>185</v>
      </c>
    </row>
    <row r="17" spans="1:12" ht="20.25" customHeight="1" x14ac:dyDescent="0.35">
      <c r="A17" s="243" t="s">
        <v>215</v>
      </c>
      <c r="B17" s="252" t="s">
        <v>219</v>
      </c>
      <c r="C17" s="252" t="s">
        <v>154</v>
      </c>
      <c r="D17" s="243" t="s">
        <v>185</v>
      </c>
      <c r="E17" s="243" t="s">
        <v>185</v>
      </c>
      <c r="F17" s="243" t="s">
        <v>185</v>
      </c>
      <c r="G17" s="243" t="s">
        <v>185</v>
      </c>
      <c r="H17" s="243" t="s">
        <v>184</v>
      </c>
      <c r="I17" s="243" t="s">
        <v>185</v>
      </c>
      <c r="J17" s="243" t="s">
        <v>185</v>
      </c>
      <c r="K17" s="243" t="s">
        <v>185</v>
      </c>
      <c r="L17" s="243" t="s">
        <v>185</v>
      </c>
    </row>
    <row r="18" spans="1:12" ht="20.25" customHeight="1" x14ac:dyDescent="0.35">
      <c r="A18" s="243" t="s">
        <v>215</v>
      </c>
      <c r="B18" s="252" t="s">
        <v>220</v>
      </c>
      <c r="C18" s="252" t="s">
        <v>154</v>
      </c>
      <c r="D18" s="243" t="s">
        <v>185</v>
      </c>
      <c r="E18" s="243" t="s">
        <v>185</v>
      </c>
      <c r="F18" s="243" t="s">
        <v>185</v>
      </c>
      <c r="G18" s="243" t="s">
        <v>185</v>
      </c>
      <c r="H18" s="243" t="s">
        <v>185</v>
      </c>
      <c r="I18" s="243" t="s">
        <v>185</v>
      </c>
      <c r="J18" s="243" t="s">
        <v>185</v>
      </c>
      <c r="K18" s="243" t="s">
        <v>184</v>
      </c>
      <c r="L18" s="243" t="s">
        <v>185</v>
      </c>
    </row>
    <row r="19" spans="1:12" ht="20.25" customHeight="1" x14ac:dyDescent="0.35">
      <c r="A19" s="243" t="s">
        <v>215</v>
      </c>
      <c r="B19" s="252" t="s">
        <v>221</v>
      </c>
      <c r="C19" s="252" t="s">
        <v>154</v>
      </c>
      <c r="D19" s="243" t="s">
        <v>185</v>
      </c>
      <c r="E19" s="243" t="s">
        <v>185</v>
      </c>
      <c r="F19" s="243" t="s">
        <v>185</v>
      </c>
      <c r="G19" s="243" t="s">
        <v>185</v>
      </c>
      <c r="H19" s="243" t="s">
        <v>184</v>
      </c>
      <c r="I19" s="243" t="s">
        <v>185</v>
      </c>
      <c r="J19" s="243" t="s">
        <v>185</v>
      </c>
      <c r="K19" s="243" t="s">
        <v>185</v>
      </c>
      <c r="L19" s="243" t="s">
        <v>185</v>
      </c>
    </row>
    <row r="20" spans="1:12" ht="20.25" customHeight="1" x14ac:dyDescent="0.35">
      <c r="A20" s="243" t="s">
        <v>215</v>
      </c>
      <c r="B20" s="252" t="s">
        <v>222</v>
      </c>
      <c r="C20" s="252" t="s">
        <v>154</v>
      </c>
      <c r="D20" s="243" t="s">
        <v>185</v>
      </c>
      <c r="E20" s="243" t="s">
        <v>185</v>
      </c>
      <c r="F20" s="243" t="s">
        <v>185</v>
      </c>
      <c r="G20" s="243" t="s">
        <v>185</v>
      </c>
      <c r="H20" s="243" t="s">
        <v>185</v>
      </c>
      <c r="I20" s="243" t="s">
        <v>185</v>
      </c>
      <c r="J20" s="243" t="s">
        <v>185</v>
      </c>
      <c r="K20" s="243" t="s">
        <v>185</v>
      </c>
      <c r="L20" s="243" t="s">
        <v>185</v>
      </c>
    </row>
    <row r="21" spans="1:12" ht="20.25" customHeight="1" x14ac:dyDescent="0.35">
      <c r="A21" s="243" t="s">
        <v>215</v>
      </c>
      <c r="B21" s="252" t="s">
        <v>223</v>
      </c>
      <c r="C21" s="252" t="s">
        <v>154</v>
      </c>
      <c r="D21" s="243" t="s">
        <v>185</v>
      </c>
      <c r="E21" s="243" t="s">
        <v>185</v>
      </c>
      <c r="F21" s="243" t="s">
        <v>185</v>
      </c>
      <c r="G21" s="243" t="s">
        <v>185</v>
      </c>
      <c r="H21" s="243" t="s">
        <v>185</v>
      </c>
      <c r="I21" s="243" t="s">
        <v>185</v>
      </c>
      <c r="J21" s="243" t="s">
        <v>185</v>
      </c>
      <c r="K21" s="243" t="s">
        <v>185</v>
      </c>
      <c r="L21" s="243" t="s">
        <v>185</v>
      </c>
    </row>
    <row r="22" spans="1:12" ht="20.25" customHeight="1" x14ac:dyDescent="0.35">
      <c r="A22" s="243" t="s">
        <v>215</v>
      </c>
      <c r="B22" s="252" t="s">
        <v>224</v>
      </c>
      <c r="C22" s="252" t="s">
        <v>154</v>
      </c>
      <c r="D22" s="243" t="s">
        <v>185</v>
      </c>
      <c r="E22" s="243" t="s">
        <v>185</v>
      </c>
      <c r="F22" s="243" t="s">
        <v>185</v>
      </c>
      <c r="G22" s="243" t="s">
        <v>185</v>
      </c>
      <c r="H22" s="243" t="s">
        <v>185</v>
      </c>
      <c r="I22" s="243" t="s">
        <v>185</v>
      </c>
      <c r="J22" s="243" t="s">
        <v>185</v>
      </c>
      <c r="K22" s="243" t="s">
        <v>185</v>
      </c>
      <c r="L22" s="243" t="s">
        <v>185</v>
      </c>
    </row>
    <row r="23" spans="1:12" ht="20.25" customHeight="1" x14ac:dyDescent="0.35">
      <c r="A23" s="243" t="s">
        <v>215</v>
      </c>
      <c r="B23" s="252" t="s">
        <v>225</v>
      </c>
      <c r="C23" s="252" t="s">
        <v>154</v>
      </c>
      <c r="D23" s="243" t="s">
        <v>185</v>
      </c>
      <c r="E23" s="243" t="s">
        <v>185</v>
      </c>
      <c r="F23" s="243" t="s">
        <v>185</v>
      </c>
      <c r="G23" s="243" t="s">
        <v>185</v>
      </c>
      <c r="H23" s="243" t="s">
        <v>185</v>
      </c>
      <c r="I23" s="243" t="s">
        <v>185</v>
      </c>
      <c r="J23" s="243" t="s">
        <v>184</v>
      </c>
      <c r="K23" s="243" t="s">
        <v>184</v>
      </c>
      <c r="L23" s="243" t="s">
        <v>185</v>
      </c>
    </row>
    <row r="24" spans="1:12" ht="20.25" customHeight="1" x14ac:dyDescent="0.35">
      <c r="A24" s="243" t="s">
        <v>215</v>
      </c>
      <c r="B24" s="252" t="s">
        <v>226</v>
      </c>
      <c r="C24" s="252" t="s">
        <v>154</v>
      </c>
      <c r="D24" s="243" t="s">
        <v>185</v>
      </c>
      <c r="E24" s="243" t="s">
        <v>185</v>
      </c>
      <c r="F24" s="243" t="s">
        <v>185</v>
      </c>
      <c r="G24" s="243" t="s">
        <v>185</v>
      </c>
      <c r="H24" s="243" t="s">
        <v>185</v>
      </c>
      <c r="I24" s="243" t="s">
        <v>185</v>
      </c>
      <c r="J24" s="243" t="s">
        <v>184</v>
      </c>
      <c r="K24" s="243" t="s">
        <v>184</v>
      </c>
      <c r="L24" s="243" t="s">
        <v>185</v>
      </c>
    </row>
    <row r="25" spans="1:12" ht="20.25" customHeight="1" x14ac:dyDescent="0.35">
      <c r="A25" s="243" t="s">
        <v>215</v>
      </c>
      <c r="B25" s="252" t="s">
        <v>227</v>
      </c>
      <c r="C25" s="252" t="s">
        <v>154</v>
      </c>
      <c r="D25" s="243" t="s">
        <v>185</v>
      </c>
      <c r="E25" s="243" t="s">
        <v>185</v>
      </c>
      <c r="F25" s="243" t="s">
        <v>185</v>
      </c>
      <c r="G25" s="243" t="s">
        <v>185</v>
      </c>
      <c r="H25" s="243" t="s">
        <v>185</v>
      </c>
      <c r="I25" s="243" t="s">
        <v>184</v>
      </c>
      <c r="J25" s="243" t="s">
        <v>185</v>
      </c>
      <c r="K25" s="243" t="s">
        <v>185</v>
      </c>
      <c r="L25" s="243" t="s">
        <v>185</v>
      </c>
    </row>
    <row r="26" spans="1:12" ht="20.25" customHeight="1" x14ac:dyDescent="0.35">
      <c r="A26" s="243" t="s">
        <v>215</v>
      </c>
      <c r="B26" s="252" t="s">
        <v>228</v>
      </c>
      <c r="C26" s="252" t="s">
        <v>154</v>
      </c>
      <c r="D26" s="243" t="s">
        <v>185</v>
      </c>
      <c r="E26" s="243" t="s">
        <v>185</v>
      </c>
      <c r="F26" s="243" t="s">
        <v>185</v>
      </c>
      <c r="G26" s="243" t="s">
        <v>185</v>
      </c>
      <c r="H26" s="243" t="s">
        <v>185</v>
      </c>
      <c r="I26" s="243" t="s">
        <v>185</v>
      </c>
      <c r="J26" s="243" t="s">
        <v>184</v>
      </c>
      <c r="K26" s="243" t="s">
        <v>184</v>
      </c>
      <c r="L26" s="243" t="s">
        <v>185</v>
      </c>
    </row>
    <row r="27" spans="1:12" ht="20.25" customHeight="1" x14ac:dyDescent="0.35">
      <c r="A27" s="243" t="s">
        <v>215</v>
      </c>
      <c r="B27" s="252" t="s">
        <v>229</v>
      </c>
      <c r="C27" s="252" t="s">
        <v>154</v>
      </c>
      <c r="D27" s="243" t="s">
        <v>185</v>
      </c>
      <c r="E27" s="243" t="s">
        <v>185</v>
      </c>
      <c r="F27" s="243" t="s">
        <v>184</v>
      </c>
      <c r="G27" s="243" t="s">
        <v>185</v>
      </c>
      <c r="H27" s="243" t="s">
        <v>185</v>
      </c>
      <c r="I27" s="243" t="s">
        <v>185</v>
      </c>
      <c r="J27" s="243" t="s">
        <v>184</v>
      </c>
      <c r="K27" s="243" t="s">
        <v>184</v>
      </c>
      <c r="L27" s="243" t="s">
        <v>185</v>
      </c>
    </row>
    <row r="28" spans="1:12" ht="20.25" customHeight="1" x14ac:dyDescent="0.35">
      <c r="A28" s="243" t="s">
        <v>215</v>
      </c>
      <c r="B28" s="252" t="s">
        <v>230</v>
      </c>
      <c r="C28" s="252" t="s">
        <v>154</v>
      </c>
      <c r="D28" s="243" t="s">
        <v>185</v>
      </c>
      <c r="E28" s="243" t="s">
        <v>185</v>
      </c>
      <c r="F28" s="243" t="s">
        <v>185</v>
      </c>
      <c r="G28" s="243" t="s">
        <v>185</v>
      </c>
      <c r="H28" s="243" t="s">
        <v>185</v>
      </c>
      <c r="I28" s="243" t="s">
        <v>185</v>
      </c>
      <c r="J28" s="243" t="s">
        <v>184</v>
      </c>
      <c r="K28" s="243" t="s">
        <v>184</v>
      </c>
      <c r="L28" s="243" t="s">
        <v>185</v>
      </c>
    </row>
    <row r="29" spans="1:12" ht="20.25" customHeight="1" x14ac:dyDescent="0.35">
      <c r="A29" s="243" t="s">
        <v>215</v>
      </c>
      <c r="B29" s="252" t="s">
        <v>231</v>
      </c>
      <c r="C29" s="252" t="s">
        <v>154</v>
      </c>
      <c r="D29" s="243" t="s">
        <v>185</v>
      </c>
      <c r="E29" s="243" t="s">
        <v>185</v>
      </c>
      <c r="F29" s="243" t="s">
        <v>185</v>
      </c>
      <c r="G29" s="243" t="s">
        <v>185</v>
      </c>
      <c r="H29" s="243" t="s">
        <v>185</v>
      </c>
      <c r="I29" s="243" t="s">
        <v>185</v>
      </c>
      <c r="J29" s="243" t="s">
        <v>185</v>
      </c>
      <c r="K29" s="243" t="s">
        <v>185</v>
      </c>
      <c r="L29" s="243" t="s">
        <v>184</v>
      </c>
    </row>
    <row r="30" spans="1:12" ht="20.25" customHeight="1" x14ac:dyDescent="0.35">
      <c r="A30" s="243" t="s">
        <v>215</v>
      </c>
      <c r="B30" s="252" t="s">
        <v>232</v>
      </c>
      <c r="C30" s="252" t="s">
        <v>154</v>
      </c>
      <c r="D30" s="243" t="s">
        <v>185</v>
      </c>
      <c r="E30" s="243" t="s">
        <v>185</v>
      </c>
      <c r="F30" s="243" t="s">
        <v>185</v>
      </c>
      <c r="G30" s="243" t="s">
        <v>185</v>
      </c>
      <c r="H30" s="243" t="s">
        <v>185</v>
      </c>
      <c r="I30" s="243" t="s">
        <v>185</v>
      </c>
      <c r="J30" s="243" t="s">
        <v>184</v>
      </c>
      <c r="K30" s="243" t="s">
        <v>184</v>
      </c>
      <c r="L30" s="243" t="s">
        <v>185</v>
      </c>
    </row>
    <row r="31" spans="1:12" ht="20.25" customHeight="1" x14ac:dyDescent="0.35">
      <c r="A31" s="243" t="s">
        <v>215</v>
      </c>
      <c r="B31" s="252" t="s">
        <v>233</v>
      </c>
      <c r="C31" s="252" t="s">
        <v>154</v>
      </c>
      <c r="D31" s="243" t="s">
        <v>185</v>
      </c>
      <c r="E31" s="243" t="s">
        <v>185</v>
      </c>
      <c r="F31" s="243" t="s">
        <v>185</v>
      </c>
      <c r="G31" s="243" t="s">
        <v>185</v>
      </c>
      <c r="H31" s="243" t="s">
        <v>185</v>
      </c>
      <c r="I31" s="243" t="s">
        <v>185</v>
      </c>
      <c r="J31" s="243" t="s">
        <v>185</v>
      </c>
      <c r="K31" s="243" t="s">
        <v>185</v>
      </c>
      <c r="L31" s="243" t="s">
        <v>185</v>
      </c>
    </row>
    <row r="32" spans="1:12" ht="20.25" customHeight="1" x14ac:dyDescent="0.35">
      <c r="A32" s="243" t="s">
        <v>234</v>
      </c>
      <c r="B32" s="252" t="s">
        <v>235</v>
      </c>
      <c r="C32" s="252" t="s">
        <v>154</v>
      </c>
      <c r="D32" s="243" t="s">
        <v>185</v>
      </c>
      <c r="E32" s="243" t="s">
        <v>185</v>
      </c>
      <c r="F32" s="243" t="s">
        <v>184</v>
      </c>
      <c r="G32" s="243" t="s">
        <v>185</v>
      </c>
      <c r="H32" s="243" t="s">
        <v>184</v>
      </c>
      <c r="I32" s="243" t="s">
        <v>185</v>
      </c>
      <c r="J32" s="243" t="s">
        <v>184</v>
      </c>
      <c r="K32" s="243" t="s">
        <v>184</v>
      </c>
      <c r="L32" s="243" t="s">
        <v>185</v>
      </c>
    </row>
    <row r="33" spans="1:12" ht="20.25" customHeight="1" x14ac:dyDescent="0.35">
      <c r="A33" s="243" t="s">
        <v>234</v>
      </c>
      <c r="B33" s="252" t="s">
        <v>236</v>
      </c>
      <c r="C33" s="252" t="s">
        <v>154</v>
      </c>
      <c r="D33" s="243" t="s">
        <v>185</v>
      </c>
      <c r="E33" s="243" t="s">
        <v>185</v>
      </c>
      <c r="F33" s="243" t="s">
        <v>185</v>
      </c>
      <c r="G33" s="243" t="s">
        <v>184</v>
      </c>
      <c r="H33" s="243" t="s">
        <v>184</v>
      </c>
      <c r="I33" s="243" t="s">
        <v>185</v>
      </c>
      <c r="J33" s="243" t="s">
        <v>185</v>
      </c>
      <c r="K33" s="243" t="s">
        <v>185</v>
      </c>
      <c r="L33" s="243" t="s">
        <v>185</v>
      </c>
    </row>
    <row r="34" spans="1:12" ht="20.25" customHeight="1" x14ac:dyDescent="0.35">
      <c r="A34" s="243" t="s">
        <v>234</v>
      </c>
      <c r="B34" s="252" t="s">
        <v>237</v>
      </c>
      <c r="C34" s="252" t="s">
        <v>154</v>
      </c>
      <c r="D34" s="243" t="s">
        <v>185</v>
      </c>
      <c r="E34" s="243" t="s">
        <v>185</v>
      </c>
      <c r="F34" s="243" t="s">
        <v>185</v>
      </c>
      <c r="G34" s="243" t="s">
        <v>185</v>
      </c>
      <c r="H34" s="243" t="s">
        <v>184</v>
      </c>
      <c r="I34" s="243" t="s">
        <v>185</v>
      </c>
      <c r="J34" s="243" t="s">
        <v>184</v>
      </c>
      <c r="K34" s="243" t="s">
        <v>184</v>
      </c>
      <c r="L34" s="243" t="s">
        <v>184</v>
      </c>
    </row>
    <row r="35" spans="1:12" ht="20.25" customHeight="1" x14ac:dyDescent="0.35">
      <c r="A35" s="243" t="s">
        <v>238</v>
      </c>
      <c r="B35" s="252" t="s">
        <v>239</v>
      </c>
      <c r="C35" s="252" t="s">
        <v>154</v>
      </c>
      <c r="D35" s="243" t="s">
        <v>185</v>
      </c>
      <c r="E35" s="243" t="s">
        <v>185</v>
      </c>
      <c r="F35" s="243" t="s">
        <v>185</v>
      </c>
      <c r="G35" s="243" t="s">
        <v>185</v>
      </c>
      <c r="H35" s="243" t="s">
        <v>185</v>
      </c>
      <c r="I35" s="243" t="s">
        <v>185</v>
      </c>
      <c r="J35" s="243" t="s">
        <v>184</v>
      </c>
      <c r="K35" s="243" t="s">
        <v>184</v>
      </c>
      <c r="L35" s="243" t="s">
        <v>185</v>
      </c>
    </row>
    <row r="36" spans="1:12" ht="20.25" customHeight="1" x14ac:dyDescent="0.35">
      <c r="A36" s="243" t="s">
        <v>238</v>
      </c>
      <c r="B36" s="252" t="s">
        <v>240</v>
      </c>
      <c r="C36" s="252" t="s">
        <v>154</v>
      </c>
      <c r="D36" s="243" t="s">
        <v>185</v>
      </c>
      <c r="E36" s="243" t="s">
        <v>185</v>
      </c>
      <c r="F36" s="243" t="s">
        <v>185</v>
      </c>
      <c r="G36" s="243" t="s">
        <v>185</v>
      </c>
      <c r="H36" s="243" t="s">
        <v>185</v>
      </c>
      <c r="I36" s="243" t="s">
        <v>185</v>
      </c>
      <c r="J36" s="243" t="s">
        <v>185</v>
      </c>
      <c r="K36" s="243" t="s">
        <v>184</v>
      </c>
      <c r="L36" s="243" t="s">
        <v>185</v>
      </c>
    </row>
    <row r="37" spans="1:12" ht="20.25" customHeight="1" x14ac:dyDescent="0.35">
      <c r="A37" s="243" t="s">
        <v>241</v>
      </c>
      <c r="B37" s="252" t="s">
        <v>242</v>
      </c>
      <c r="C37" s="252" t="s">
        <v>154</v>
      </c>
      <c r="D37" s="243" t="s">
        <v>185</v>
      </c>
      <c r="E37" s="243" t="s">
        <v>185</v>
      </c>
      <c r="F37" s="243" t="s">
        <v>185</v>
      </c>
      <c r="G37" s="243" t="s">
        <v>185</v>
      </c>
      <c r="H37" s="243" t="s">
        <v>185</v>
      </c>
      <c r="I37" s="243" t="s">
        <v>185</v>
      </c>
      <c r="J37" s="243" t="s">
        <v>185</v>
      </c>
      <c r="K37" s="243" t="s">
        <v>185</v>
      </c>
      <c r="L37" s="243" t="s">
        <v>185</v>
      </c>
    </row>
    <row r="38" spans="1:12" ht="20.25" customHeight="1" x14ac:dyDescent="0.35">
      <c r="A38" s="243" t="s">
        <v>241</v>
      </c>
      <c r="B38" s="252" t="s">
        <v>243</v>
      </c>
      <c r="C38" s="252" t="s">
        <v>154</v>
      </c>
      <c r="D38" s="243" t="s">
        <v>185</v>
      </c>
      <c r="E38" s="243" t="s">
        <v>185</v>
      </c>
      <c r="F38" s="243" t="s">
        <v>185</v>
      </c>
      <c r="G38" s="243" t="s">
        <v>185</v>
      </c>
      <c r="H38" s="243" t="s">
        <v>185</v>
      </c>
      <c r="I38" s="243" t="s">
        <v>185</v>
      </c>
      <c r="J38" s="243" t="s">
        <v>185</v>
      </c>
      <c r="K38" s="243" t="s">
        <v>185</v>
      </c>
      <c r="L38" s="243" t="s">
        <v>185</v>
      </c>
    </row>
    <row r="39" spans="1:12" ht="20.25" customHeight="1" x14ac:dyDescent="0.35">
      <c r="A39" s="243" t="s">
        <v>241</v>
      </c>
      <c r="B39" s="252" t="s">
        <v>244</v>
      </c>
      <c r="C39" s="252" t="s">
        <v>154</v>
      </c>
      <c r="D39" s="243" t="s">
        <v>185</v>
      </c>
      <c r="E39" s="243" t="s">
        <v>185</v>
      </c>
      <c r="F39" s="243" t="s">
        <v>185</v>
      </c>
      <c r="G39" s="243" t="s">
        <v>185</v>
      </c>
      <c r="H39" s="243" t="s">
        <v>185</v>
      </c>
      <c r="I39" s="243" t="s">
        <v>185</v>
      </c>
      <c r="J39" s="243" t="s">
        <v>185</v>
      </c>
      <c r="K39" s="243" t="s">
        <v>185</v>
      </c>
      <c r="L39" s="243" t="s">
        <v>185</v>
      </c>
    </row>
    <row r="40" spans="1:12" ht="20.25" customHeight="1" x14ac:dyDescent="0.35">
      <c r="A40" s="243" t="s">
        <v>241</v>
      </c>
      <c r="B40" s="252" t="s">
        <v>245</v>
      </c>
      <c r="C40" s="252" t="s">
        <v>154</v>
      </c>
      <c r="D40" s="243" t="s">
        <v>185</v>
      </c>
      <c r="E40" s="243" t="s">
        <v>185</v>
      </c>
      <c r="F40" s="243" t="s">
        <v>185</v>
      </c>
      <c r="G40" s="243" t="s">
        <v>185</v>
      </c>
      <c r="H40" s="243" t="s">
        <v>185</v>
      </c>
      <c r="I40" s="243" t="s">
        <v>185</v>
      </c>
      <c r="J40" s="243" t="s">
        <v>185</v>
      </c>
      <c r="K40" s="243" t="s">
        <v>185</v>
      </c>
      <c r="L40" s="243" t="s">
        <v>185</v>
      </c>
    </row>
    <row r="41" spans="1:12" ht="20.25" customHeight="1" x14ac:dyDescent="0.35">
      <c r="A41" s="243" t="s">
        <v>241</v>
      </c>
      <c r="B41" s="252" t="s">
        <v>246</v>
      </c>
      <c r="C41" s="252" t="s">
        <v>154</v>
      </c>
      <c r="D41" s="243" t="s">
        <v>185</v>
      </c>
      <c r="E41" s="243" t="s">
        <v>185</v>
      </c>
      <c r="F41" s="243" t="s">
        <v>185</v>
      </c>
      <c r="G41" s="243" t="s">
        <v>185</v>
      </c>
      <c r="H41" s="243" t="s">
        <v>185</v>
      </c>
      <c r="I41" s="243" t="s">
        <v>185</v>
      </c>
      <c r="J41" s="243" t="s">
        <v>185</v>
      </c>
      <c r="K41" s="243" t="s">
        <v>185</v>
      </c>
      <c r="L41" s="243" t="s">
        <v>185</v>
      </c>
    </row>
    <row r="42" spans="1:12" ht="20.25" customHeight="1" x14ac:dyDescent="0.35">
      <c r="A42" s="243" t="s">
        <v>241</v>
      </c>
      <c r="B42" s="252" t="s">
        <v>247</v>
      </c>
      <c r="C42" s="252" t="s">
        <v>154</v>
      </c>
      <c r="D42" s="243" t="s">
        <v>185</v>
      </c>
      <c r="E42" s="243" t="s">
        <v>185</v>
      </c>
      <c r="F42" s="243" t="s">
        <v>185</v>
      </c>
      <c r="G42" s="243" t="s">
        <v>185</v>
      </c>
      <c r="H42" s="243" t="s">
        <v>185</v>
      </c>
      <c r="I42" s="243" t="s">
        <v>185</v>
      </c>
      <c r="J42" s="243" t="s">
        <v>185</v>
      </c>
      <c r="K42" s="243" t="s">
        <v>185</v>
      </c>
      <c r="L42" s="243" t="s">
        <v>185</v>
      </c>
    </row>
    <row r="43" spans="1:12" ht="20.25" customHeight="1" x14ac:dyDescent="0.35">
      <c r="A43" s="243" t="s">
        <v>241</v>
      </c>
      <c r="B43" s="252" t="s">
        <v>248</v>
      </c>
      <c r="C43" s="252" t="s">
        <v>154</v>
      </c>
      <c r="D43" s="243" t="s">
        <v>185</v>
      </c>
      <c r="E43" s="243" t="s">
        <v>185</v>
      </c>
      <c r="F43" s="243" t="s">
        <v>184</v>
      </c>
      <c r="G43" s="243" t="s">
        <v>185</v>
      </c>
      <c r="H43" s="243" t="s">
        <v>184</v>
      </c>
      <c r="I43" s="243" t="s">
        <v>185</v>
      </c>
      <c r="J43" s="243" t="s">
        <v>184</v>
      </c>
      <c r="K43" s="243" t="s">
        <v>184</v>
      </c>
      <c r="L43" s="243" t="s">
        <v>185</v>
      </c>
    </row>
    <row r="44" spans="1:12" ht="20.25" customHeight="1" x14ac:dyDescent="0.35">
      <c r="A44" s="243" t="s">
        <v>241</v>
      </c>
      <c r="B44" s="252" t="s">
        <v>249</v>
      </c>
      <c r="C44" s="252" t="s">
        <v>154</v>
      </c>
      <c r="D44" s="243" t="s">
        <v>185</v>
      </c>
      <c r="E44" s="243" t="s">
        <v>185</v>
      </c>
      <c r="F44" s="243" t="s">
        <v>185</v>
      </c>
      <c r="G44" s="243" t="s">
        <v>185</v>
      </c>
      <c r="H44" s="243" t="s">
        <v>185</v>
      </c>
      <c r="I44" s="243" t="s">
        <v>185</v>
      </c>
      <c r="J44" s="243" t="s">
        <v>185</v>
      </c>
      <c r="K44" s="243" t="s">
        <v>185</v>
      </c>
      <c r="L44" s="243" t="s">
        <v>185</v>
      </c>
    </row>
    <row r="45" spans="1:12" ht="20.25" customHeight="1" x14ac:dyDescent="0.35">
      <c r="A45" s="243" t="s">
        <v>241</v>
      </c>
      <c r="B45" s="252" t="s">
        <v>250</v>
      </c>
      <c r="C45" s="252" t="s">
        <v>154</v>
      </c>
      <c r="D45" s="243" t="s">
        <v>185</v>
      </c>
      <c r="E45" s="243" t="s">
        <v>185</v>
      </c>
      <c r="F45" s="243" t="s">
        <v>185</v>
      </c>
      <c r="G45" s="243" t="s">
        <v>185</v>
      </c>
      <c r="H45" s="243" t="s">
        <v>185</v>
      </c>
      <c r="I45" s="243" t="s">
        <v>185</v>
      </c>
      <c r="J45" s="243" t="s">
        <v>185</v>
      </c>
      <c r="K45" s="243" t="s">
        <v>185</v>
      </c>
      <c r="L45" s="243" t="s">
        <v>185</v>
      </c>
    </row>
    <row r="46" spans="1:12" ht="20.25" customHeight="1" x14ac:dyDescent="0.35">
      <c r="A46" s="243" t="s">
        <v>241</v>
      </c>
      <c r="B46" s="252" t="s">
        <v>251</v>
      </c>
      <c r="C46" s="252" t="s">
        <v>154</v>
      </c>
      <c r="D46" s="243" t="s">
        <v>185</v>
      </c>
      <c r="E46" s="243" t="s">
        <v>185</v>
      </c>
      <c r="F46" s="243" t="s">
        <v>185</v>
      </c>
      <c r="G46" s="243" t="s">
        <v>185</v>
      </c>
      <c r="H46" s="243" t="s">
        <v>185</v>
      </c>
      <c r="I46" s="243" t="s">
        <v>185</v>
      </c>
      <c r="J46" s="243" t="s">
        <v>185</v>
      </c>
      <c r="K46" s="243" t="s">
        <v>184</v>
      </c>
      <c r="L46" s="243" t="s">
        <v>185</v>
      </c>
    </row>
    <row r="47" spans="1:12" ht="20.25" customHeight="1" x14ac:dyDescent="0.35">
      <c r="A47" s="243" t="s">
        <v>241</v>
      </c>
      <c r="B47" s="252" t="s">
        <v>252</v>
      </c>
      <c r="C47" s="252" t="s">
        <v>154</v>
      </c>
      <c r="D47" s="243" t="s">
        <v>185</v>
      </c>
      <c r="E47" s="243" t="s">
        <v>185</v>
      </c>
      <c r="F47" s="243" t="s">
        <v>185</v>
      </c>
      <c r="G47" s="243" t="s">
        <v>185</v>
      </c>
      <c r="H47" s="243" t="s">
        <v>185</v>
      </c>
      <c r="I47" s="243" t="s">
        <v>185</v>
      </c>
      <c r="J47" s="243" t="s">
        <v>185</v>
      </c>
      <c r="K47" s="243" t="s">
        <v>185</v>
      </c>
      <c r="L47" s="243" t="s">
        <v>185</v>
      </c>
    </row>
    <row r="48" spans="1:12" ht="20.25" customHeight="1" x14ac:dyDescent="0.35">
      <c r="A48" s="243" t="s">
        <v>241</v>
      </c>
      <c r="B48" s="252" t="s">
        <v>253</v>
      </c>
      <c r="C48" s="252" t="s">
        <v>154</v>
      </c>
      <c r="D48" s="243" t="s">
        <v>185</v>
      </c>
      <c r="E48" s="243" t="s">
        <v>185</v>
      </c>
      <c r="F48" s="243" t="s">
        <v>185</v>
      </c>
      <c r="G48" s="243" t="s">
        <v>185</v>
      </c>
      <c r="H48" s="243" t="s">
        <v>185</v>
      </c>
      <c r="I48" s="243" t="s">
        <v>185</v>
      </c>
      <c r="J48" s="243" t="s">
        <v>185</v>
      </c>
      <c r="K48" s="243" t="s">
        <v>184</v>
      </c>
      <c r="L48" s="243" t="s">
        <v>185</v>
      </c>
    </row>
    <row r="49" spans="1:12" ht="20.25" customHeight="1" x14ac:dyDescent="0.35">
      <c r="A49" s="243" t="s">
        <v>241</v>
      </c>
      <c r="B49" s="252" t="s">
        <v>254</v>
      </c>
      <c r="C49" s="252" t="s">
        <v>154</v>
      </c>
      <c r="D49" s="243" t="s">
        <v>185</v>
      </c>
      <c r="E49" s="243" t="s">
        <v>185</v>
      </c>
      <c r="F49" s="243" t="s">
        <v>185</v>
      </c>
      <c r="G49" s="243" t="s">
        <v>185</v>
      </c>
      <c r="H49" s="243" t="s">
        <v>185</v>
      </c>
      <c r="I49" s="243" t="s">
        <v>185</v>
      </c>
      <c r="J49" s="243" t="s">
        <v>185</v>
      </c>
      <c r="K49" s="243" t="s">
        <v>185</v>
      </c>
      <c r="L49" s="243" t="s">
        <v>185</v>
      </c>
    </row>
    <row r="50" spans="1:12" ht="20.25" customHeight="1" x14ac:dyDescent="0.35">
      <c r="A50" s="243" t="s">
        <v>241</v>
      </c>
      <c r="B50" s="252" t="s">
        <v>255</v>
      </c>
      <c r="C50" s="252" t="s">
        <v>154</v>
      </c>
      <c r="D50" s="243" t="s">
        <v>185</v>
      </c>
      <c r="E50" s="243" t="s">
        <v>185</v>
      </c>
      <c r="F50" s="243" t="s">
        <v>185</v>
      </c>
      <c r="G50" s="243" t="s">
        <v>185</v>
      </c>
      <c r="H50" s="243" t="s">
        <v>185</v>
      </c>
      <c r="I50" s="243" t="s">
        <v>185</v>
      </c>
      <c r="J50" s="243" t="s">
        <v>185</v>
      </c>
      <c r="K50" s="243" t="s">
        <v>185</v>
      </c>
      <c r="L50" s="243" t="s">
        <v>185</v>
      </c>
    </row>
    <row r="51" spans="1:12" ht="20.25" customHeight="1" x14ac:dyDescent="0.35">
      <c r="A51" s="243" t="s">
        <v>241</v>
      </c>
      <c r="B51" s="252" t="s">
        <v>256</v>
      </c>
      <c r="C51" s="252" t="s">
        <v>154</v>
      </c>
      <c r="D51" s="243" t="s">
        <v>185</v>
      </c>
      <c r="E51" s="243" t="s">
        <v>185</v>
      </c>
      <c r="F51" s="243" t="s">
        <v>185</v>
      </c>
      <c r="G51" s="243" t="s">
        <v>185</v>
      </c>
      <c r="H51" s="243" t="s">
        <v>185</v>
      </c>
      <c r="I51" s="243" t="s">
        <v>185</v>
      </c>
      <c r="J51" s="243" t="s">
        <v>185</v>
      </c>
      <c r="K51" s="243" t="s">
        <v>185</v>
      </c>
      <c r="L51" s="243" t="s">
        <v>185</v>
      </c>
    </row>
    <row r="52" spans="1:12" ht="20.25" customHeight="1" x14ac:dyDescent="0.35">
      <c r="A52" s="243" t="s">
        <v>241</v>
      </c>
      <c r="B52" s="252" t="s">
        <v>257</v>
      </c>
      <c r="C52" s="252" t="s">
        <v>154</v>
      </c>
      <c r="D52" s="243" t="s">
        <v>185</v>
      </c>
      <c r="E52" s="243" t="s">
        <v>185</v>
      </c>
      <c r="F52" s="243" t="s">
        <v>185</v>
      </c>
      <c r="G52" s="243" t="s">
        <v>185</v>
      </c>
      <c r="H52" s="243" t="s">
        <v>185</v>
      </c>
      <c r="I52" s="243" t="s">
        <v>185</v>
      </c>
      <c r="J52" s="243" t="s">
        <v>185</v>
      </c>
      <c r="K52" s="243" t="s">
        <v>185</v>
      </c>
      <c r="L52" s="243" t="s">
        <v>185</v>
      </c>
    </row>
    <row r="53" spans="1:12" ht="20.25" customHeight="1" x14ac:dyDescent="0.35">
      <c r="A53" s="243" t="s">
        <v>241</v>
      </c>
      <c r="B53" s="252" t="s">
        <v>258</v>
      </c>
      <c r="C53" s="252" t="s">
        <v>154</v>
      </c>
      <c r="D53" s="243" t="s">
        <v>185</v>
      </c>
      <c r="E53" s="243" t="s">
        <v>184</v>
      </c>
      <c r="F53" s="243" t="s">
        <v>185</v>
      </c>
      <c r="G53" s="243" t="s">
        <v>185</v>
      </c>
      <c r="H53" s="243" t="s">
        <v>184</v>
      </c>
      <c r="I53" s="243" t="s">
        <v>184</v>
      </c>
      <c r="J53" s="243" t="s">
        <v>185</v>
      </c>
      <c r="K53" s="243" t="s">
        <v>185</v>
      </c>
      <c r="L53" s="243" t="s">
        <v>185</v>
      </c>
    </row>
    <row r="54" spans="1:12" ht="20.25" customHeight="1" x14ac:dyDescent="0.35">
      <c r="A54" s="243" t="s">
        <v>241</v>
      </c>
      <c r="B54" s="252" t="s">
        <v>259</v>
      </c>
      <c r="C54" s="252" t="s">
        <v>154</v>
      </c>
      <c r="D54" s="243" t="s">
        <v>185</v>
      </c>
      <c r="E54" s="243" t="s">
        <v>185</v>
      </c>
      <c r="F54" s="243" t="s">
        <v>185</v>
      </c>
      <c r="G54" s="243" t="s">
        <v>185</v>
      </c>
      <c r="H54" s="243" t="s">
        <v>185</v>
      </c>
      <c r="I54" s="243" t="s">
        <v>184</v>
      </c>
      <c r="J54" s="243" t="s">
        <v>185</v>
      </c>
      <c r="K54" s="243" t="s">
        <v>185</v>
      </c>
      <c r="L54" s="243" t="s">
        <v>185</v>
      </c>
    </row>
    <row r="55" spans="1:12" ht="20.25" customHeight="1" x14ac:dyDescent="0.35">
      <c r="A55" s="243" t="s">
        <v>241</v>
      </c>
      <c r="B55" s="252" t="s">
        <v>260</v>
      </c>
      <c r="C55" s="252" t="s">
        <v>154</v>
      </c>
      <c r="D55" s="243" t="s">
        <v>185</v>
      </c>
      <c r="E55" s="243" t="s">
        <v>185</v>
      </c>
      <c r="F55" s="243" t="s">
        <v>185</v>
      </c>
      <c r="G55" s="243" t="s">
        <v>185</v>
      </c>
      <c r="H55" s="243" t="s">
        <v>185</v>
      </c>
      <c r="I55" s="243" t="s">
        <v>185</v>
      </c>
      <c r="J55" s="243" t="s">
        <v>185</v>
      </c>
      <c r="K55" s="243" t="s">
        <v>185</v>
      </c>
      <c r="L55" s="243" t="s">
        <v>185</v>
      </c>
    </row>
    <row r="56" spans="1:12" ht="20.25" customHeight="1" x14ac:dyDescent="0.35">
      <c r="A56" s="243" t="s">
        <v>241</v>
      </c>
      <c r="B56" s="252" t="s">
        <v>261</v>
      </c>
      <c r="C56" s="252" t="s">
        <v>154</v>
      </c>
      <c r="D56" s="243" t="s">
        <v>185</v>
      </c>
      <c r="E56" s="243" t="s">
        <v>185</v>
      </c>
      <c r="F56" s="243" t="s">
        <v>185</v>
      </c>
      <c r="G56" s="243" t="s">
        <v>185</v>
      </c>
      <c r="H56" s="243" t="s">
        <v>185</v>
      </c>
      <c r="I56" s="243" t="s">
        <v>185</v>
      </c>
      <c r="J56" s="243" t="s">
        <v>185</v>
      </c>
      <c r="K56" s="243" t="s">
        <v>184</v>
      </c>
      <c r="L56" s="243" t="s">
        <v>185</v>
      </c>
    </row>
    <row r="57" spans="1:12" ht="20.25" customHeight="1" x14ac:dyDescent="0.35">
      <c r="A57" s="243" t="s">
        <v>241</v>
      </c>
      <c r="B57" s="252" t="s">
        <v>262</v>
      </c>
      <c r="C57" s="252" t="s">
        <v>154</v>
      </c>
      <c r="D57" s="243" t="s">
        <v>185</v>
      </c>
      <c r="E57" s="243" t="s">
        <v>185</v>
      </c>
      <c r="F57" s="243" t="s">
        <v>185</v>
      </c>
      <c r="G57" s="243" t="s">
        <v>185</v>
      </c>
      <c r="H57" s="243" t="s">
        <v>185</v>
      </c>
      <c r="I57" s="243" t="s">
        <v>185</v>
      </c>
      <c r="J57" s="243" t="s">
        <v>185</v>
      </c>
      <c r="K57" s="243" t="s">
        <v>185</v>
      </c>
      <c r="L57" s="243" t="s">
        <v>185</v>
      </c>
    </row>
    <row r="58" spans="1:12" ht="20.25" customHeight="1" x14ac:dyDescent="0.35">
      <c r="A58" s="243" t="s">
        <v>241</v>
      </c>
      <c r="B58" s="252" t="s">
        <v>263</v>
      </c>
      <c r="C58" s="252" t="s">
        <v>154</v>
      </c>
      <c r="D58" s="243" t="s">
        <v>185</v>
      </c>
      <c r="E58" s="243" t="s">
        <v>185</v>
      </c>
      <c r="F58" s="243" t="s">
        <v>185</v>
      </c>
      <c r="G58" s="243" t="s">
        <v>185</v>
      </c>
      <c r="H58" s="243" t="s">
        <v>185</v>
      </c>
      <c r="I58" s="243" t="s">
        <v>184</v>
      </c>
      <c r="J58" s="243" t="s">
        <v>185</v>
      </c>
      <c r="K58" s="243" t="s">
        <v>185</v>
      </c>
      <c r="L58" s="243" t="s">
        <v>185</v>
      </c>
    </row>
    <row r="59" spans="1:12" ht="20.25" customHeight="1" x14ac:dyDescent="0.35">
      <c r="A59" s="243" t="s">
        <v>264</v>
      </c>
      <c r="B59" s="252" t="s">
        <v>265</v>
      </c>
      <c r="C59" s="252" t="s">
        <v>154</v>
      </c>
      <c r="D59" s="243" t="s">
        <v>185</v>
      </c>
      <c r="E59" s="243" t="s">
        <v>185</v>
      </c>
      <c r="F59" s="243" t="s">
        <v>185</v>
      </c>
      <c r="G59" s="243" t="s">
        <v>185</v>
      </c>
      <c r="H59" s="243" t="s">
        <v>184</v>
      </c>
      <c r="I59" s="243" t="s">
        <v>185</v>
      </c>
      <c r="J59" s="243" t="s">
        <v>184</v>
      </c>
      <c r="K59" s="243" t="s">
        <v>184</v>
      </c>
      <c r="L59" s="243" t="s">
        <v>184</v>
      </c>
    </row>
    <row r="60" spans="1:12" ht="20.25" customHeight="1" x14ac:dyDescent="0.35">
      <c r="A60" s="243" t="s">
        <v>264</v>
      </c>
      <c r="B60" s="252" t="s">
        <v>266</v>
      </c>
      <c r="C60" s="252" t="s">
        <v>154</v>
      </c>
      <c r="D60" s="243" t="s">
        <v>185</v>
      </c>
      <c r="E60" s="243" t="s">
        <v>185</v>
      </c>
      <c r="F60" s="243" t="s">
        <v>185</v>
      </c>
      <c r="G60" s="243" t="s">
        <v>185</v>
      </c>
      <c r="H60" s="243" t="s">
        <v>185</v>
      </c>
      <c r="I60" s="243" t="s">
        <v>185</v>
      </c>
      <c r="J60" s="243" t="s">
        <v>184</v>
      </c>
      <c r="K60" s="243" t="s">
        <v>184</v>
      </c>
      <c r="L60" s="243" t="s">
        <v>185</v>
      </c>
    </row>
    <row r="61" spans="1:12" ht="20.25" customHeight="1" x14ac:dyDescent="0.35">
      <c r="A61" s="243" t="s">
        <v>264</v>
      </c>
      <c r="B61" s="252" t="s">
        <v>267</v>
      </c>
      <c r="C61" s="252" t="s">
        <v>154</v>
      </c>
      <c r="D61" s="243" t="s">
        <v>185</v>
      </c>
      <c r="E61" s="243" t="s">
        <v>185</v>
      </c>
      <c r="F61" s="243" t="s">
        <v>185</v>
      </c>
      <c r="G61" s="243" t="s">
        <v>185</v>
      </c>
      <c r="H61" s="243" t="s">
        <v>184</v>
      </c>
      <c r="I61" s="243" t="s">
        <v>185</v>
      </c>
      <c r="J61" s="243" t="s">
        <v>185</v>
      </c>
      <c r="K61" s="243" t="s">
        <v>185</v>
      </c>
      <c r="L61" s="243" t="s">
        <v>185</v>
      </c>
    </row>
    <row r="62" spans="1:12" ht="20.25" customHeight="1" x14ac:dyDescent="0.35">
      <c r="A62" s="243" t="s">
        <v>264</v>
      </c>
      <c r="B62" s="252" t="s">
        <v>268</v>
      </c>
      <c r="C62" s="252" t="s">
        <v>154</v>
      </c>
      <c r="D62" s="243" t="s">
        <v>185</v>
      </c>
      <c r="E62" s="243" t="s">
        <v>185</v>
      </c>
      <c r="F62" s="243" t="s">
        <v>185</v>
      </c>
      <c r="G62" s="243" t="s">
        <v>185</v>
      </c>
      <c r="H62" s="243" t="s">
        <v>185</v>
      </c>
      <c r="I62" s="243" t="s">
        <v>185</v>
      </c>
      <c r="J62" s="243" t="s">
        <v>184</v>
      </c>
      <c r="K62" s="243" t="s">
        <v>184</v>
      </c>
      <c r="L62" s="243" t="s">
        <v>184</v>
      </c>
    </row>
    <row r="63" spans="1:12" ht="20.25" customHeight="1" x14ac:dyDescent="0.35">
      <c r="A63" s="243" t="s">
        <v>264</v>
      </c>
      <c r="B63" s="252" t="s">
        <v>269</v>
      </c>
      <c r="C63" s="252" t="s">
        <v>154</v>
      </c>
      <c r="D63" s="243" t="s">
        <v>185</v>
      </c>
      <c r="E63" s="243" t="s">
        <v>185</v>
      </c>
      <c r="F63" s="243" t="s">
        <v>185</v>
      </c>
      <c r="G63" s="243" t="s">
        <v>185</v>
      </c>
      <c r="H63" s="243" t="s">
        <v>185</v>
      </c>
      <c r="I63" s="243" t="s">
        <v>185</v>
      </c>
      <c r="J63" s="243" t="s">
        <v>185</v>
      </c>
      <c r="K63" s="243" t="s">
        <v>184</v>
      </c>
      <c r="L63" s="243" t="s">
        <v>185</v>
      </c>
    </row>
    <row r="64" spans="1:12" ht="20.25" customHeight="1" x14ac:dyDescent="0.35">
      <c r="A64" s="243" t="s">
        <v>264</v>
      </c>
      <c r="B64" s="252" t="s">
        <v>270</v>
      </c>
      <c r="C64" s="252" t="s">
        <v>154</v>
      </c>
      <c r="D64" s="243" t="s">
        <v>185</v>
      </c>
      <c r="E64" s="243" t="s">
        <v>185</v>
      </c>
      <c r="F64" s="243" t="s">
        <v>185</v>
      </c>
      <c r="G64" s="243" t="s">
        <v>185</v>
      </c>
      <c r="H64" s="243" t="s">
        <v>185</v>
      </c>
      <c r="I64" s="243" t="s">
        <v>185</v>
      </c>
      <c r="J64" s="243" t="s">
        <v>184</v>
      </c>
      <c r="K64" s="243" t="s">
        <v>184</v>
      </c>
      <c r="L64" s="243" t="s">
        <v>185</v>
      </c>
    </row>
    <row r="65" spans="1:12" ht="20.25" customHeight="1" x14ac:dyDescent="0.35">
      <c r="A65" s="243" t="s">
        <v>264</v>
      </c>
      <c r="B65" s="252" t="s">
        <v>271</v>
      </c>
      <c r="C65" s="252" t="s">
        <v>154</v>
      </c>
      <c r="D65" s="243" t="s">
        <v>185</v>
      </c>
      <c r="E65" s="243" t="s">
        <v>185</v>
      </c>
      <c r="F65" s="243" t="s">
        <v>185</v>
      </c>
      <c r="G65" s="243" t="s">
        <v>185</v>
      </c>
      <c r="H65" s="243" t="s">
        <v>185</v>
      </c>
      <c r="I65" s="243" t="s">
        <v>185</v>
      </c>
      <c r="J65" s="243" t="s">
        <v>185</v>
      </c>
      <c r="K65" s="243" t="s">
        <v>185</v>
      </c>
      <c r="L65" s="243" t="s">
        <v>185</v>
      </c>
    </row>
    <row r="66" spans="1:12" ht="20.25" customHeight="1" x14ac:dyDescent="0.35">
      <c r="A66" s="243" t="s">
        <v>264</v>
      </c>
      <c r="B66" s="252" t="s">
        <v>272</v>
      </c>
      <c r="C66" s="252" t="s">
        <v>154</v>
      </c>
      <c r="D66" s="243" t="s">
        <v>185</v>
      </c>
      <c r="E66" s="243" t="s">
        <v>185</v>
      </c>
      <c r="F66" s="243" t="s">
        <v>185</v>
      </c>
      <c r="G66" s="243" t="s">
        <v>185</v>
      </c>
      <c r="H66" s="243" t="s">
        <v>185</v>
      </c>
      <c r="I66" s="243" t="s">
        <v>185</v>
      </c>
      <c r="J66" s="243" t="s">
        <v>185</v>
      </c>
      <c r="K66" s="243" t="s">
        <v>185</v>
      </c>
      <c r="L66" s="243" t="s">
        <v>185</v>
      </c>
    </row>
    <row r="67" spans="1:12" ht="20.25" customHeight="1" x14ac:dyDescent="0.35">
      <c r="A67" s="243" t="s">
        <v>264</v>
      </c>
      <c r="B67" s="252" t="s">
        <v>273</v>
      </c>
      <c r="C67" s="252" t="s">
        <v>154</v>
      </c>
      <c r="D67" s="243" t="s">
        <v>185</v>
      </c>
      <c r="E67" s="243" t="s">
        <v>185</v>
      </c>
      <c r="F67" s="243" t="s">
        <v>185</v>
      </c>
      <c r="G67" s="243" t="s">
        <v>185</v>
      </c>
      <c r="H67" s="243" t="s">
        <v>185</v>
      </c>
      <c r="I67" s="243" t="s">
        <v>185</v>
      </c>
      <c r="J67" s="243" t="s">
        <v>185</v>
      </c>
      <c r="K67" s="243" t="s">
        <v>185</v>
      </c>
      <c r="L67" s="243" t="s">
        <v>185</v>
      </c>
    </row>
    <row r="68" spans="1:12" ht="20.25" customHeight="1" x14ac:dyDescent="0.35">
      <c r="A68" s="243" t="s">
        <v>264</v>
      </c>
      <c r="B68" s="252" t="s">
        <v>274</v>
      </c>
      <c r="C68" s="252" t="s">
        <v>154</v>
      </c>
      <c r="D68" s="243" t="s">
        <v>185</v>
      </c>
      <c r="E68" s="243" t="s">
        <v>185</v>
      </c>
      <c r="F68" s="243" t="s">
        <v>185</v>
      </c>
      <c r="G68" s="243" t="s">
        <v>185</v>
      </c>
      <c r="H68" s="243" t="s">
        <v>185</v>
      </c>
      <c r="I68" s="243" t="s">
        <v>185</v>
      </c>
      <c r="J68" s="243" t="s">
        <v>185</v>
      </c>
      <c r="K68" s="243" t="s">
        <v>184</v>
      </c>
      <c r="L68" s="243" t="s">
        <v>185</v>
      </c>
    </row>
    <row r="69" spans="1:12" ht="20.25" customHeight="1" x14ac:dyDescent="0.35">
      <c r="A69" s="243" t="s">
        <v>264</v>
      </c>
      <c r="B69" s="252" t="s">
        <v>275</v>
      </c>
      <c r="C69" s="252" t="s">
        <v>154</v>
      </c>
      <c r="D69" s="243" t="s">
        <v>185</v>
      </c>
      <c r="E69" s="243" t="s">
        <v>185</v>
      </c>
      <c r="F69" s="243" t="s">
        <v>185</v>
      </c>
      <c r="G69" s="243" t="s">
        <v>185</v>
      </c>
      <c r="H69" s="243" t="s">
        <v>185</v>
      </c>
      <c r="I69" s="243" t="s">
        <v>185</v>
      </c>
      <c r="J69" s="243" t="s">
        <v>184</v>
      </c>
      <c r="K69" s="243" t="s">
        <v>184</v>
      </c>
      <c r="L69" s="243" t="s">
        <v>185</v>
      </c>
    </row>
    <row r="70" spans="1:12" ht="20.25" customHeight="1" x14ac:dyDescent="0.35">
      <c r="A70" s="243" t="s">
        <v>264</v>
      </c>
      <c r="B70" s="252" t="s">
        <v>276</v>
      </c>
      <c r="C70" s="252" t="s">
        <v>154</v>
      </c>
      <c r="D70" s="243" t="s">
        <v>185</v>
      </c>
      <c r="E70" s="243" t="s">
        <v>185</v>
      </c>
      <c r="F70" s="243" t="s">
        <v>185</v>
      </c>
      <c r="G70" s="243" t="s">
        <v>185</v>
      </c>
      <c r="H70" s="243" t="s">
        <v>185</v>
      </c>
      <c r="I70" s="243" t="s">
        <v>185</v>
      </c>
      <c r="J70" s="243" t="s">
        <v>185</v>
      </c>
      <c r="K70" s="243" t="s">
        <v>185</v>
      </c>
      <c r="L70" s="243" t="s">
        <v>185</v>
      </c>
    </row>
    <row r="71" spans="1:12" ht="20.25" customHeight="1" x14ac:dyDescent="0.35">
      <c r="A71" s="243" t="s">
        <v>277</v>
      </c>
      <c r="B71" s="252" t="s">
        <v>278</v>
      </c>
      <c r="C71" s="252" t="s">
        <v>154</v>
      </c>
      <c r="D71" s="243" t="s">
        <v>185</v>
      </c>
      <c r="E71" s="243" t="s">
        <v>185</v>
      </c>
      <c r="F71" s="243" t="s">
        <v>185</v>
      </c>
      <c r="G71" s="243" t="s">
        <v>185</v>
      </c>
      <c r="H71" s="243" t="s">
        <v>185</v>
      </c>
      <c r="I71" s="243" t="s">
        <v>184</v>
      </c>
      <c r="J71" s="243" t="s">
        <v>184</v>
      </c>
      <c r="K71" s="243" t="s">
        <v>184</v>
      </c>
      <c r="L71" s="243" t="s">
        <v>185</v>
      </c>
    </row>
    <row r="72" spans="1:12" ht="20.25" customHeight="1" x14ac:dyDescent="0.35">
      <c r="A72" s="243" t="s">
        <v>279</v>
      </c>
      <c r="B72" s="252" t="s">
        <v>280</v>
      </c>
      <c r="C72" s="252" t="s">
        <v>154</v>
      </c>
      <c r="D72" s="243" t="s">
        <v>185</v>
      </c>
      <c r="E72" s="243" t="s">
        <v>185</v>
      </c>
      <c r="F72" s="243" t="s">
        <v>185</v>
      </c>
      <c r="G72" s="243" t="s">
        <v>185</v>
      </c>
      <c r="H72" s="243" t="s">
        <v>185</v>
      </c>
      <c r="I72" s="243" t="s">
        <v>185</v>
      </c>
      <c r="J72" s="243" t="s">
        <v>185</v>
      </c>
      <c r="K72" s="243" t="s">
        <v>185</v>
      </c>
      <c r="L72" s="243" t="s">
        <v>185</v>
      </c>
    </row>
    <row r="73" spans="1:12" ht="20.25" customHeight="1" x14ac:dyDescent="0.35">
      <c r="A73" s="243" t="s">
        <v>281</v>
      </c>
      <c r="B73" s="252" t="s">
        <v>282</v>
      </c>
      <c r="C73" s="252" t="s">
        <v>154</v>
      </c>
      <c r="D73" s="243" t="s">
        <v>185</v>
      </c>
      <c r="E73" s="243" t="s">
        <v>185</v>
      </c>
      <c r="F73" s="243" t="s">
        <v>185</v>
      </c>
      <c r="G73" s="243" t="s">
        <v>185</v>
      </c>
      <c r="H73" s="243" t="s">
        <v>184</v>
      </c>
      <c r="I73" s="243" t="s">
        <v>185</v>
      </c>
      <c r="J73" s="243" t="s">
        <v>185</v>
      </c>
      <c r="K73" s="243" t="s">
        <v>185</v>
      </c>
      <c r="L73" s="243" t="s">
        <v>185</v>
      </c>
    </row>
    <row r="74" spans="1:12" ht="20.25" customHeight="1" x14ac:dyDescent="0.35">
      <c r="A74" s="243" t="s">
        <v>281</v>
      </c>
      <c r="B74" s="252" t="s">
        <v>283</v>
      </c>
      <c r="C74" s="252" t="s">
        <v>154</v>
      </c>
      <c r="D74" s="243" t="s">
        <v>185</v>
      </c>
      <c r="E74" s="243" t="s">
        <v>185</v>
      </c>
      <c r="F74" s="243" t="s">
        <v>185</v>
      </c>
      <c r="G74" s="243" t="s">
        <v>185</v>
      </c>
      <c r="H74" s="243" t="s">
        <v>185</v>
      </c>
      <c r="I74" s="243" t="s">
        <v>184</v>
      </c>
      <c r="J74" s="243" t="s">
        <v>184</v>
      </c>
      <c r="K74" s="243" t="s">
        <v>184</v>
      </c>
      <c r="L74" s="243" t="s">
        <v>185</v>
      </c>
    </row>
    <row r="75" spans="1:12" ht="20.25" customHeight="1" x14ac:dyDescent="0.35">
      <c r="A75" s="243" t="s">
        <v>281</v>
      </c>
      <c r="B75" s="252" t="s">
        <v>284</v>
      </c>
      <c r="C75" s="252" t="s">
        <v>154</v>
      </c>
      <c r="D75" s="243" t="s">
        <v>185</v>
      </c>
      <c r="E75" s="243" t="s">
        <v>185</v>
      </c>
      <c r="F75" s="243" t="s">
        <v>185</v>
      </c>
      <c r="G75" s="243" t="s">
        <v>185</v>
      </c>
      <c r="H75" s="243" t="s">
        <v>185</v>
      </c>
      <c r="I75" s="243" t="s">
        <v>185</v>
      </c>
      <c r="J75" s="243" t="s">
        <v>185</v>
      </c>
      <c r="K75" s="243" t="s">
        <v>184</v>
      </c>
      <c r="L75" s="243" t="s">
        <v>185</v>
      </c>
    </row>
    <row r="76" spans="1:12" ht="20.25" customHeight="1" x14ac:dyDescent="0.35">
      <c r="A76" s="243" t="s">
        <v>281</v>
      </c>
      <c r="B76" s="252" t="s">
        <v>285</v>
      </c>
      <c r="C76" s="252" t="s">
        <v>154</v>
      </c>
      <c r="D76" s="243" t="s">
        <v>185</v>
      </c>
      <c r="E76" s="243" t="s">
        <v>185</v>
      </c>
      <c r="F76" s="243" t="s">
        <v>185</v>
      </c>
      <c r="G76" s="243" t="s">
        <v>185</v>
      </c>
      <c r="H76" s="243" t="s">
        <v>185</v>
      </c>
      <c r="I76" s="243" t="s">
        <v>185</v>
      </c>
      <c r="J76" s="243" t="s">
        <v>185</v>
      </c>
      <c r="K76" s="243" t="s">
        <v>185</v>
      </c>
      <c r="L76" s="243" t="s">
        <v>185</v>
      </c>
    </row>
    <row r="77" spans="1:12" ht="20.25" customHeight="1" x14ac:dyDescent="0.35">
      <c r="A77" s="243" t="s">
        <v>281</v>
      </c>
      <c r="B77" s="252" t="s">
        <v>286</v>
      </c>
      <c r="C77" s="252" t="s">
        <v>154</v>
      </c>
      <c r="D77" s="243" t="s">
        <v>185</v>
      </c>
      <c r="E77" s="243" t="s">
        <v>185</v>
      </c>
      <c r="F77" s="243" t="s">
        <v>185</v>
      </c>
      <c r="G77" s="243" t="s">
        <v>185</v>
      </c>
      <c r="H77" s="243" t="s">
        <v>185</v>
      </c>
      <c r="I77" s="243" t="s">
        <v>185</v>
      </c>
      <c r="J77" s="243" t="s">
        <v>184</v>
      </c>
      <c r="K77" s="243" t="s">
        <v>184</v>
      </c>
      <c r="L77" s="243" t="s">
        <v>185</v>
      </c>
    </row>
    <row r="78" spans="1:12" ht="20.25" customHeight="1" x14ac:dyDescent="0.35">
      <c r="A78" s="243" t="s">
        <v>287</v>
      </c>
      <c r="B78" s="252" t="s">
        <v>288</v>
      </c>
      <c r="C78" s="252" t="s">
        <v>154</v>
      </c>
      <c r="D78" s="243" t="s">
        <v>185</v>
      </c>
      <c r="E78" s="243" t="s">
        <v>185</v>
      </c>
      <c r="F78" s="243" t="s">
        <v>185</v>
      </c>
      <c r="G78" s="243" t="s">
        <v>185</v>
      </c>
      <c r="H78" s="243" t="s">
        <v>185</v>
      </c>
      <c r="I78" s="243" t="s">
        <v>185</v>
      </c>
      <c r="J78" s="243" t="s">
        <v>184</v>
      </c>
      <c r="K78" s="243" t="s">
        <v>184</v>
      </c>
      <c r="L78" s="243" t="s">
        <v>185</v>
      </c>
    </row>
    <row r="79" spans="1:12" ht="20.25" customHeight="1" x14ac:dyDescent="0.35">
      <c r="A79" s="243" t="s">
        <v>287</v>
      </c>
      <c r="B79" s="252" t="s">
        <v>289</v>
      </c>
      <c r="C79" s="252" t="s">
        <v>154</v>
      </c>
      <c r="D79" s="243" t="s">
        <v>184</v>
      </c>
      <c r="E79" s="243" t="s">
        <v>185</v>
      </c>
      <c r="F79" s="243" t="s">
        <v>185</v>
      </c>
      <c r="G79" s="243" t="s">
        <v>185</v>
      </c>
      <c r="H79" s="243" t="s">
        <v>185</v>
      </c>
      <c r="I79" s="243" t="s">
        <v>185</v>
      </c>
      <c r="J79" s="243" t="s">
        <v>185</v>
      </c>
      <c r="K79" s="243" t="s">
        <v>185</v>
      </c>
      <c r="L79" s="243" t="s">
        <v>185</v>
      </c>
    </row>
    <row r="80" spans="1:12" ht="20.25" customHeight="1" x14ac:dyDescent="0.35">
      <c r="A80" s="243" t="s">
        <v>287</v>
      </c>
      <c r="B80" s="252" t="s">
        <v>290</v>
      </c>
      <c r="C80" s="252" t="s">
        <v>154</v>
      </c>
      <c r="D80" s="243" t="s">
        <v>185</v>
      </c>
      <c r="E80" s="243" t="s">
        <v>185</v>
      </c>
      <c r="F80" s="243" t="s">
        <v>185</v>
      </c>
      <c r="G80" s="243" t="s">
        <v>185</v>
      </c>
      <c r="H80" s="243" t="s">
        <v>185</v>
      </c>
      <c r="I80" s="243" t="s">
        <v>184</v>
      </c>
      <c r="J80" s="243" t="s">
        <v>184</v>
      </c>
      <c r="K80" s="243" t="s">
        <v>184</v>
      </c>
      <c r="L80" s="243" t="s">
        <v>185</v>
      </c>
    </row>
    <row r="81" spans="1:12" ht="20.25" customHeight="1" x14ac:dyDescent="0.35">
      <c r="A81" s="243" t="s">
        <v>287</v>
      </c>
      <c r="B81" s="252" t="s">
        <v>291</v>
      </c>
      <c r="C81" s="252" t="s">
        <v>156</v>
      </c>
      <c r="D81" s="243" t="s">
        <v>185</v>
      </c>
      <c r="E81" s="243" t="s">
        <v>185</v>
      </c>
      <c r="F81" s="243" t="s">
        <v>185</v>
      </c>
      <c r="G81" s="243" t="s">
        <v>185</v>
      </c>
      <c r="H81" s="243" t="s">
        <v>185</v>
      </c>
      <c r="I81" s="243" t="s">
        <v>185</v>
      </c>
      <c r="J81" s="243" t="s">
        <v>185</v>
      </c>
      <c r="K81" s="243" t="s">
        <v>185</v>
      </c>
      <c r="L81" s="243" t="s">
        <v>185</v>
      </c>
    </row>
    <row r="82" spans="1:12" ht="20.25" customHeight="1" x14ac:dyDescent="0.35">
      <c r="A82" s="243" t="s">
        <v>287</v>
      </c>
      <c r="B82" s="252" t="s">
        <v>292</v>
      </c>
      <c r="C82" s="252" t="s">
        <v>154</v>
      </c>
      <c r="D82" s="243" t="s">
        <v>185</v>
      </c>
      <c r="E82" s="243" t="s">
        <v>185</v>
      </c>
      <c r="F82" s="243" t="s">
        <v>185</v>
      </c>
      <c r="G82" s="243" t="s">
        <v>185</v>
      </c>
      <c r="H82" s="243" t="s">
        <v>185</v>
      </c>
      <c r="I82" s="243" t="s">
        <v>185</v>
      </c>
      <c r="J82" s="243" t="s">
        <v>184</v>
      </c>
      <c r="K82" s="243" t="s">
        <v>184</v>
      </c>
      <c r="L82" s="243" t="s">
        <v>184</v>
      </c>
    </row>
    <row r="83" spans="1:12" ht="20.25" customHeight="1" x14ac:dyDescent="0.35">
      <c r="A83" s="243" t="s">
        <v>287</v>
      </c>
      <c r="B83" s="252" t="s">
        <v>293</v>
      </c>
      <c r="C83" s="252" t="s">
        <v>154</v>
      </c>
      <c r="D83" s="243" t="s">
        <v>185</v>
      </c>
      <c r="E83" s="243" t="s">
        <v>185</v>
      </c>
      <c r="F83" s="243" t="s">
        <v>185</v>
      </c>
      <c r="G83" s="243" t="s">
        <v>185</v>
      </c>
      <c r="H83" s="243" t="s">
        <v>185</v>
      </c>
      <c r="I83" s="243" t="s">
        <v>185</v>
      </c>
      <c r="J83" s="243" t="s">
        <v>185</v>
      </c>
      <c r="K83" s="243" t="s">
        <v>184</v>
      </c>
      <c r="L83" s="243" t="s">
        <v>185</v>
      </c>
    </row>
    <row r="84" spans="1:12" ht="20.25" customHeight="1" x14ac:dyDescent="0.35">
      <c r="A84" s="243" t="s">
        <v>287</v>
      </c>
      <c r="B84" s="252" t="s">
        <v>294</v>
      </c>
      <c r="C84" s="252" t="s">
        <v>154</v>
      </c>
      <c r="D84" s="243" t="s">
        <v>185</v>
      </c>
      <c r="E84" s="243" t="s">
        <v>185</v>
      </c>
      <c r="F84" s="243" t="s">
        <v>185</v>
      </c>
      <c r="G84" s="243" t="s">
        <v>185</v>
      </c>
      <c r="H84" s="243" t="s">
        <v>185</v>
      </c>
      <c r="I84" s="243" t="s">
        <v>185</v>
      </c>
      <c r="J84" s="243" t="s">
        <v>185</v>
      </c>
      <c r="K84" s="243" t="s">
        <v>184</v>
      </c>
      <c r="L84" s="243" t="s">
        <v>185</v>
      </c>
    </row>
    <row r="85" spans="1:12" ht="20.25" customHeight="1" x14ac:dyDescent="0.35">
      <c r="A85" s="243" t="s">
        <v>287</v>
      </c>
      <c r="B85" s="252" t="s">
        <v>295</v>
      </c>
      <c r="C85" s="252" t="s">
        <v>154</v>
      </c>
      <c r="D85" s="243" t="s">
        <v>185</v>
      </c>
      <c r="E85" s="243" t="s">
        <v>185</v>
      </c>
      <c r="F85" s="243" t="s">
        <v>184</v>
      </c>
      <c r="G85" s="243" t="s">
        <v>185</v>
      </c>
      <c r="H85" s="243" t="s">
        <v>185</v>
      </c>
      <c r="I85" s="243" t="s">
        <v>185</v>
      </c>
      <c r="J85" s="243" t="s">
        <v>185</v>
      </c>
      <c r="K85" s="243" t="s">
        <v>185</v>
      </c>
      <c r="L85" s="243" t="s">
        <v>185</v>
      </c>
    </row>
    <row r="86" spans="1:12" ht="20.25" customHeight="1" x14ac:dyDescent="0.35">
      <c r="A86" s="243" t="s">
        <v>287</v>
      </c>
      <c r="B86" s="252" t="s">
        <v>296</v>
      </c>
      <c r="C86" s="252" t="s">
        <v>154</v>
      </c>
      <c r="D86" s="243" t="s">
        <v>185</v>
      </c>
      <c r="E86" s="243" t="s">
        <v>185</v>
      </c>
      <c r="F86" s="243" t="s">
        <v>185</v>
      </c>
      <c r="G86" s="243" t="s">
        <v>185</v>
      </c>
      <c r="H86" s="243" t="s">
        <v>185</v>
      </c>
      <c r="I86" s="243" t="s">
        <v>185</v>
      </c>
      <c r="J86" s="243" t="s">
        <v>185</v>
      </c>
      <c r="K86" s="243" t="s">
        <v>185</v>
      </c>
      <c r="L86" s="243" t="s">
        <v>185</v>
      </c>
    </row>
    <row r="87" spans="1:12" ht="20.25" customHeight="1" x14ac:dyDescent="0.35">
      <c r="A87" s="243" t="s">
        <v>287</v>
      </c>
      <c r="B87" s="252" t="s">
        <v>297</v>
      </c>
      <c r="C87" s="252" t="s">
        <v>154</v>
      </c>
      <c r="D87" s="243" t="s">
        <v>185</v>
      </c>
      <c r="E87" s="243" t="s">
        <v>185</v>
      </c>
      <c r="F87" s="243" t="s">
        <v>185</v>
      </c>
      <c r="G87" s="243" t="s">
        <v>185</v>
      </c>
      <c r="H87" s="243" t="s">
        <v>185</v>
      </c>
      <c r="I87" s="243" t="s">
        <v>185</v>
      </c>
      <c r="J87" s="243" t="s">
        <v>185</v>
      </c>
      <c r="K87" s="243" t="s">
        <v>185</v>
      </c>
      <c r="L87" s="243" t="s">
        <v>185</v>
      </c>
    </row>
    <row r="88" spans="1:12" ht="20.25" customHeight="1" x14ac:dyDescent="0.35">
      <c r="A88" s="243" t="s">
        <v>287</v>
      </c>
      <c r="B88" s="252" t="s">
        <v>298</v>
      </c>
      <c r="C88" s="252" t="s">
        <v>154</v>
      </c>
      <c r="D88" s="243" t="s">
        <v>185</v>
      </c>
      <c r="E88" s="243" t="s">
        <v>185</v>
      </c>
      <c r="F88" s="243" t="s">
        <v>185</v>
      </c>
      <c r="G88" s="243" t="s">
        <v>185</v>
      </c>
      <c r="H88" s="243" t="s">
        <v>185</v>
      </c>
      <c r="I88" s="243" t="s">
        <v>185</v>
      </c>
      <c r="J88" s="243" t="s">
        <v>184</v>
      </c>
      <c r="K88" s="243" t="s">
        <v>184</v>
      </c>
      <c r="L88" s="243" t="s">
        <v>185</v>
      </c>
    </row>
    <row r="89" spans="1:12" ht="20.25" customHeight="1" x14ac:dyDescent="0.35">
      <c r="A89" s="243" t="s">
        <v>299</v>
      </c>
      <c r="B89" s="252" t="s">
        <v>300</v>
      </c>
      <c r="C89" s="252" t="s">
        <v>154</v>
      </c>
      <c r="D89" s="243" t="s">
        <v>185</v>
      </c>
      <c r="E89" s="243" t="s">
        <v>185</v>
      </c>
      <c r="F89" s="243" t="s">
        <v>185</v>
      </c>
      <c r="G89" s="243" t="s">
        <v>185</v>
      </c>
      <c r="H89" s="243" t="s">
        <v>185</v>
      </c>
      <c r="I89" s="243" t="s">
        <v>185</v>
      </c>
      <c r="J89" s="243" t="s">
        <v>185</v>
      </c>
      <c r="K89" s="243" t="s">
        <v>185</v>
      </c>
      <c r="L89" s="243" t="s">
        <v>185</v>
      </c>
    </row>
    <row r="90" spans="1:12" ht="20.25" customHeight="1" x14ac:dyDescent="0.35">
      <c r="A90" s="243" t="s">
        <v>299</v>
      </c>
      <c r="B90" s="252" t="s">
        <v>301</v>
      </c>
      <c r="C90" s="252" t="s">
        <v>154</v>
      </c>
      <c r="D90" s="243" t="s">
        <v>185</v>
      </c>
      <c r="E90" s="243" t="s">
        <v>185</v>
      </c>
      <c r="F90" s="243" t="s">
        <v>185</v>
      </c>
      <c r="G90" s="243" t="s">
        <v>185</v>
      </c>
      <c r="H90" s="243" t="s">
        <v>184</v>
      </c>
      <c r="I90" s="243" t="s">
        <v>185</v>
      </c>
      <c r="J90" s="243" t="s">
        <v>184</v>
      </c>
      <c r="K90" s="243" t="s">
        <v>184</v>
      </c>
      <c r="L90" s="243" t="s">
        <v>185</v>
      </c>
    </row>
    <row r="91" spans="1:12" ht="20.25" customHeight="1" x14ac:dyDescent="0.35">
      <c r="A91" s="243" t="s">
        <v>299</v>
      </c>
      <c r="B91" s="252" t="s">
        <v>302</v>
      </c>
      <c r="C91" s="252" t="s">
        <v>154</v>
      </c>
      <c r="D91" s="243" t="s">
        <v>185</v>
      </c>
      <c r="E91" s="243" t="s">
        <v>185</v>
      </c>
      <c r="F91" s="243" t="s">
        <v>185</v>
      </c>
      <c r="G91" s="243" t="s">
        <v>185</v>
      </c>
      <c r="H91" s="243" t="s">
        <v>185</v>
      </c>
      <c r="I91" s="243" t="s">
        <v>185</v>
      </c>
      <c r="J91" s="243" t="s">
        <v>185</v>
      </c>
      <c r="K91" s="243" t="s">
        <v>185</v>
      </c>
      <c r="L91" s="243" t="s">
        <v>185</v>
      </c>
    </row>
    <row r="92" spans="1:12" ht="20.25" customHeight="1" x14ac:dyDescent="0.35">
      <c r="A92" s="243" t="s">
        <v>299</v>
      </c>
      <c r="B92" s="252" t="s">
        <v>303</v>
      </c>
      <c r="C92" s="252" t="s">
        <v>154</v>
      </c>
      <c r="D92" s="243" t="s">
        <v>185</v>
      </c>
      <c r="E92" s="243" t="s">
        <v>185</v>
      </c>
      <c r="F92" s="243" t="s">
        <v>185</v>
      </c>
      <c r="G92" s="243" t="s">
        <v>185</v>
      </c>
      <c r="H92" s="243" t="s">
        <v>185</v>
      </c>
      <c r="I92" s="243" t="s">
        <v>185</v>
      </c>
      <c r="J92" s="243" t="s">
        <v>185</v>
      </c>
      <c r="K92" s="243" t="s">
        <v>184</v>
      </c>
      <c r="L92" s="243" t="s">
        <v>185</v>
      </c>
    </row>
    <row r="93" spans="1:12" ht="20.25" customHeight="1" x14ac:dyDescent="0.35">
      <c r="A93" s="243" t="s">
        <v>299</v>
      </c>
      <c r="B93" s="252" t="s">
        <v>304</v>
      </c>
      <c r="C93" s="252" t="s">
        <v>154</v>
      </c>
      <c r="D93" s="243" t="s">
        <v>185</v>
      </c>
      <c r="E93" s="243" t="s">
        <v>185</v>
      </c>
      <c r="F93" s="243" t="s">
        <v>185</v>
      </c>
      <c r="G93" s="243" t="s">
        <v>185</v>
      </c>
      <c r="H93" s="243" t="s">
        <v>185</v>
      </c>
      <c r="I93" s="243" t="s">
        <v>185</v>
      </c>
      <c r="J93" s="243" t="s">
        <v>185</v>
      </c>
      <c r="K93" s="243" t="s">
        <v>185</v>
      </c>
      <c r="L93" s="243" t="s">
        <v>185</v>
      </c>
    </row>
    <row r="94" spans="1:12" ht="20.25" customHeight="1" x14ac:dyDescent="0.35">
      <c r="A94" s="243" t="s">
        <v>299</v>
      </c>
      <c r="B94" s="252" t="s">
        <v>305</v>
      </c>
      <c r="C94" s="252" t="s">
        <v>154</v>
      </c>
      <c r="D94" s="243" t="s">
        <v>185</v>
      </c>
      <c r="E94" s="243" t="s">
        <v>185</v>
      </c>
      <c r="F94" s="243" t="s">
        <v>185</v>
      </c>
      <c r="G94" s="243" t="s">
        <v>185</v>
      </c>
      <c r="H94" s="243" t="s">
        <v>185</v>
      </c>
      <c r="I94" s="243" t="s">
        <v>185</v>
      </c>
      <c r="J94" s="243" t="s">
        <v>185</v>
      </c>
      <c r="K94" s="243" t="s">
        <v>184</v>
      </c>
      <c r="L94" s="243" t="s">
        <v>185</v>
      </c>
    </row>
    <row r="95" spans="1:12" ht="20.25" customHeight="1" x14ac:dyDescent="0.35">
      <c r="A95" s="243" t="s">
        <v>299</v>
      </c>
      <c r="B95" s="252" t="s">
        <v>306</v>
      </c>
      <c r="C95" s="252" t="s">
        <v>154</v>
      </c>
      <c r="D95" s="243" t="s">
        <v>185</v>
      </c>
      <c r="E95" s="243" t="s">
        <v>185</v>
      </c>
      <c r="F95" s="243" t="s">
        <v>185</v>
      </c>
      <c r="G95" s="243" t="s">
        <v>185</v>
      </c>
      <c r="H95" s="243" t="s">
        <v>185</v>
      </c>
      <c r="I95" s="243" t="s">
        <v>185</v>
      </c>
      <c r="J95" s="243" t="s">
        <v>184</v>
      </c>
      <c r="K95" s="243" t="s">
        <v>184</v>
      </c>
      <c r="L95" s="243" t="s">
        <v>185</v>
      </c>
    </row>
    <row r="96" spans="1:12" ht="20.25" customHeight="1" x14ac:dyDescent="0.35">
      <c r="A96" s="243" t="s">
        <v>299</v>
      </c>
      <c r="B96" s="252" t="s">
        <v>307</v>
      </c>
      <c r="C96" s="252" t="s">
        <v>154</v>
      </c>
      <c r="D96" s="243" t="s">
        <v>185</v>
      </c>
      <c r="E96" s="243" t="s">
        <v>185</v>
      </c>
      <c r="F96" s="243" t="s">
        <v>185</v>
      </c>
      <c r="G96" s="243" t="s">
        <v>185</v>
      </c>
      <c r="H96" s="243" t="s">
        <v>185</v>
      </c>
      <c r="I96" s="243" t="s">
        <v>185</v>
      </c>
      <c r="J96" s="243" t="s">
        <v>185</v>
      </c>
      <c r="K96" s="243" t="s">
        <v>185</v>
      </c>
      <c r="L96" s="243" t="s">
        <v>185</v>
      </c>
    </row>
    <row r="97" spans="1:12" ht="20.25" customHeight="1" x14ac:dyDescent="0.35">
      <c r="A97" s="243" t="s">
        <v>299</v>
      </c>
      <c r="B97" s="252" t="s">
        <v>308</v>
      </c>
      <c r="C97" s="252" t="s">
        <v>154</v>
      </c>
      <c r="D97" s="243" t="s">
        <v>185</v>
      </c>
      <c r="E97" s="243" t="s">
        <v>185</v>
      </c>
      <c r="F97" s="243" t="s">
        <v>185</v>
      </c>
      <c r="G97" s="243" t="s">
        <v>185</v>
      </c>
      <c r="H97" s="243" t="s">
        <v>184</v>
      </c>
      <c r="I97" s="243" t="s">
        <v>185</v>
      </c>
      <c r="J97" s="243" t="s">
        <v>185</v>
      </c>
      <c r="K97" s="243" t="s">
        <v>184</v>
      </c>
      <c r="L97" s="243" t="s">
        <v>185</v>
      </c>
    </row>
    <row r="98" spans="1:12" ht="20.25" customHeight="1" x14ac:dyDescent="0.35">
      <c r="A98" s="243" t="s">
        <v>309</v>
      </c>
      <c r="B98" s="252" t="s">
        <v>310</v>
      </c>
      <c r="C98" s="252" t="s">
        <v>154</v>
      </c>
      <c r="D98" s="243" t="s">
        <v>185</v>
      </c>
      <c r="E98" s="243" t="s">
        <v>185</v>
      </c>
      <c r="F98" s="243" t="s">
        <v>185</v>
      </c>
      <c r="G98" s="243" t="s">
        <v>185</v>
      </c>
      <c r="H98" s="243" t="s">
        <v>185</v>
      </c>
      <c r="I98" s="243" t="s">
        <v>185</v>
      </c>
      <c r="J98" s="243" t="s">
        <v>184</v>
      </c>
      <c r="K98" s="243" t="s">
        <v>184</v>
      </c>
      <c r="L98" s="243" t="s">
        <v>185</v>
      </c>
    </row>
    <row r="99" spans="1:12" ht="20.25" customHeight="1" x14ac:dyDescent="0.35">
      <c r="A99" s="243" t="s">
        <v>309</v>
      </c>
      <c r="B99" s="252" t="s">
        <v>311</v>
      </c>
      <c r="C99" s="252" t="s">
        <v>154</v>
      </c>
      <c r="D99" s="243" t="s">
        <v>185</v>
      </c>
      <c r="E99" s="243" t="s">
        <v>185</v>
      </c>
      <c r="F99" s="243" t="s">
        <v>185</v>
      </c>
      <c r="G99" s="243" t="s">
        <v>185</v>
      </c>
      <c r="H99" s="243" t="s">
        <v>185</v>
      </c>
      <c r="I99" s="243" t="s">
        <v>185</v>
      </c>
      <c r="J99" s="243" t="s">
        <v>185</v>
      </c>
      <c r="K99" s="243" t="s">
        <v>184</v>
      </c>
      <c r="L99" s="243" t="s">
        <v>185</v>
      </c>
    </row>
    <row r="100" spans="1:12" ht="20.25" customHeight="1" x14ac:dyDescent="0.35">
      <c r="A100" s="243" t="s">
        <v>312</v>
      </c>
      <c r="B100" s="252" t="s">
        <v>313</v>
      </c>
      <c r="C100" s="252" t="s">
        <v>154</v>
      </c>
      <c r="D100" s="243" t="s">
        <v>184</v>
      </c>
      <c r="E100" s="243" t="s">
        <v>185</v>
      </c>
      <c r="F100" s="243" t="s">
        <v>185</v>
      </c>
      <c r="G100" s="243" t="s">
        <v>185</v>
      </c>
      <c r="H100" s="243" t="s">
        <v>185</v>
      </c>
      <c r="I100" s="243" t="s">
        <v>185</v>
      </c>
      <c r="J100" s="243" t="s">
        <v>184</v>
      </c>
      <c r="K100" s="243" t="s">
        <v>184</v>
      </c>
      <c r="L100" s="243" t="s">
        <v>184</v>
      </c>
    </row>
    <row r="101" spans="1:12" ht="20.25" customHeight="1" x14ac:dyDescent="0.35">
      <c r="A101" s="243" t="s">
        <v>312</v>
      </c>
      <c r="B101" s="252" t="s">
        <v>314</v>
      </c>
      <c r="C101" s="252" t="s">
        <v>154</v>
      </c>
      <c r="D101" s="243" t="s">
        <v>185</v>
      </c>
      <c r="E101" s="243" t="s">
        <v>185</v>
      </c>
      <c r="F101" s="243" t="s">
        <v>185</v>
      </c>
      <c r="G101" s="243" t="s">
        <v>185</v>
      </c>
      <c r="H101" s="243" t="s">
        <v>185</v>
      </c>
      <c r="I101" s="243" t="s">
        <v>185</v>
      </c>
      <c r="J101" s="243" t="s">
        <v>184</v>
      </c>
      <c r="K101" s="243" t="s">
        <v>184</v>
      </c>
      <c r="L101" s="243" t="s">
        <v>185</v>
      </c>
    </row>
    <row r="102" spans="1:12" ht="20.25" customHeight="1" x14ac:dyDescent="0.35">
      <c r="A102" s="243" t="s">
        <v>315</v>
      </c>
      <c r="B102" s="252" t="s">
        <v>316</v>
      </c>
      <c r="C102" s="252" t="s">
        <v>154</v>
      </c>
      <c r="D102" s="243" t="s">
        <v>184</v>
      </c>
      <c r="E102" s="243" t="s">
        <v>185</v>
      </c>
      <c r="F102" s="243" t="s">
        <v>185</v>
      </c>
      <c r="G102" s="243" t="s">
        <v>185</v>
      </c>
      <c r="H102" s="243" t="s">
        <v>184</v>
      </c>
      <c r="I102" s="243" t="s">
        <v>185</v>
      </c>
      <c r="J102" s="243" t="s">
        <v>184</v>
      </c>
      <c r="K102" s="243" t="s">
        <v>184</v>
      </c>
      <c r="L102" s="243" t="s">
        <v>185</v>
      </c>
    </row>
    <row r="103" spans="1:12" ht="20.25" customHeight="1" x14ac:dyDescent="0.35">
      <c r="A103" s="243" t="s">
        <v>317</v>
      </c>
      <c r="B103" s="252" t="s">
        <v>318</v>
      </c>
      <c r="C103" s="252" t="s">
        <v>154</v>
      </c>
      <c r="D103" s="243" t="s">
        <v>185</v>
      </c>
      <c r="E103" s="243" t="s">
        <v>185</v>
      </c>
      <c r="F103" s="243" t="s">
        <v>185</v>
      </c>
      <c r="G103" s="243" t="s">
        <v>185</v>
      </c>
      <c r="H103" s="243" t="s">
        <v>185</v>
      </c>
      <c r="I103" s="243" t="s">
        <v>185</v>
      </c>
      <c r="J103" s="243" t="s">
        <v>185</v>
      </c>
      <c r="K103" s="243" t="s">
        <v>184</v>
      </c>
      <c r="L103" s="243" t="s">
        <v>185</v>
      </c>
    </row>
    <row r="104" spans="1:12" ht="20.25" customHeight="1" x14ac:dyDescent="0.35">
      <c r="A104" s="243" t="s">
        <v>319</v>
      </c>
      <c r="B104" s="252" t="s">
        <v>320</v>
      </c>
      <c r="C104" s="252" t="s">
        <v>154</v>
      </c>
      <c r="D104" s="243" t="s">
        <v>185</v>
      </c>
      <c r="E104" s="243" t="s">
        <v>185</v>
      </c>
      <c r="F104" s="243" t="s">
        <v>185</v>
      </c>
      <c r="G104" s="243" t="s">
        <v>185</v>
      </c>
      <c r="H104" s="243" t="s">
        <v>185</v>
      </c>
      <c r="I104" s="243" t="s">
        <v>185</v>
      </c>
      <c r="J104" s="243" t="s">
        <v>185</v>
      </c>
      <c r="K104" s="243" t="s">
        <v>185</v>
      </c>
      <c r="L104" s="243" t="s">
        <v>185</v>
      </c>
    </row>
    <row r="105" spans="1:12" ht="20.25" customHeight="1" x14ac:dyDescent="0.35">
      <c r="A105" s="243" t="s">
        <v>319</v>
      </c>
      <c r="B105" s="252" t="s">
        <v>321</v>
      </c>
      <c r="C105" s="252" t="s">
        <v>154</v>
      </c>
      <c r="D105" s="243" t="s">
        <v>185</v>
      </c>
      <c r="E105" s="243" t="s">
        <v>185</v>
      </c>
      <c r="F105" s="243" t="s">
        <v>185</v>
      </c>
      <c r="G105" s="243" t="s">
        <v>185</v>
      </c>
      <c r="H105" s="243" t="s">
        <v>185</v>
      </c>
      <c r="I105" s="243" t="s">
        <v>185</v>
      </c>
      <c r="J105" s="243" t="s">
        <v>185</v>
      </c>
      <c r="K105" s="243" t="s">
        <v>185</v>
      </c>
      <c r="L105" s="243" t="s">
        <v>185</v>
      </c>
    </row>
    <row r="106" spans="1:12" ht="20.25" customHeight="1" x14ac:dyDescent="0.35">
      <c r="A106" s="243" t="s">
        <v>319</v>
      </c>
      <c r="B106" s="252" t="s">
        <v>322</v>
      </c>
      <c r="C106" s="252" t="s">
        <v>154</v>
      </c>
      <c r="D106" s="243" t="s">
        <v>185</v>
      </c>
      <c r="E106" s="243" t="s">
        <v>185</v>
      </c>
      <c r="F106" s="243" t="s">
        <v>185</v>
      </c>
      <c r="G106" s="243" t="s">
        <v>185</v>
      </c>
      <c r="H106" s="243" t="s">
        <v>185</v>
      </c>
      <c r="I106" s="243" t="s">
        <v>185</v>
      </c>
      <c r="J106" s="243" t="s">
        <v>184</v>
      </c>
      <c r="K106" s="243" t="s">
        <v>184</v>
      </c>
      <c r="L106" s="243" t="s">
        <v>185</v>
      </c>
    </row>
    <row r="107" spans="1:12" ht="20.25" customHeight="1" x14ac:dyDescent="0.35">
      <c r="A107" s="243" t="s">
        <v>319</v>
      </c>
      <c r="B107" s="252" t="s">
        <v>323</v>
      </c>
      <c r="C107" s="252" t="s">
        <v>154</v>
      </c>
      <c r="D107" s="243" t="s">
        <v>185</v>
      </c>
      <c r="E107" s="243" t="s">
        <v>185</v>
      </c>
      <c r="F107" s="243" t="s">
        <v>184</v>
      </c>
      <c r="G107" s="243" t="s">
        <v>185</v>
      </c>
      <c r="H107" s="243" t="s">
        <v>184</v>
      </c>
      <c r="I107" s="243" t="s">
        <v>185</v>
      </c>
      <c r="J107" s="243" t="s">
        <v>184</v>
      </c>
      <c r="K107" s="243" t="s">
        <v>184</v>
      </c>
      <c r="L107" s="243" t="s">
        <v>185</v>
      </c>
    </row>
    <row r="108" spans="1:12" ht="20.25" customHeight="1" x14ac:dyDescent="0.35">
      <c r="A108" s="243" t="s">
        <v>319</v>
      </c>
      <c r="B108" s="252" t="s">
        <v>324</v>
      </c>
      <c r="C108" s="252" t="s">
        <v>154</v>
      </c>
      <c r="D108" s="243" t="s">
        <v>185</v>
      </c>
      <c r="E108" s="243" t="s">
        <v>185</v>
      </c>
      <c r="F108" s="243" t="s">
        <v>184</v>
      </c>
      <c r="G108" s="243" t="s">
        <v>185</v>
      </c>
      <c r="H108" s="243" t="s">
        <v>185</v>
      </c>
      <c r="I108" s="243" t="s">
        <v>185</v>
      </c>
      <c r="J108" s="243" t="s">
        <v>184</v>
      </c>
      <c r="K108" s="243" t="s">
        <v>184</v>
      </c>
      <c r="L108" s="243" t="s">
        <v>185</v>
      </c>
    </row>
    <row r="109" spans="1:12" ht="20.25" customHeight="1" x14ac:dyDescent="0.35">
      <c r="A109" s="243" t="s">
        <v>319</v>
      </c>
      <c r="B109" s="252" t="s">
        <v>325</v>
      </c>
      <c r="C109" s="252" t="s">
        <v>154</v>
      </c>
      <c r="D109" s="243" t="s">
        <v>185</v>
      </c>
      <c r="E109" s="243" t="s">
        <v>185</v>
      </c>
      <c r="F109" s="243" t="s">
        <v>185</v>
      </c>
      <c r="G109" s="243" t="s">
        <v>185</v>
      </c>
      <c r="H109" s="243" t="s">
        <v>185</v>
      </c>
      <c r="I109" s="243" t="s">
        <v>185</v>
      </c>
      <c r="J109" s="243" t="s">
        <v>185</v>
      </c>
      <c r="K109" s="243" t="s">
        <v>185</v>
      </c>
      <c r="L109" s="243" t="s">
        <v>184</v>
      </c>
    </row>
    <row r="110" spans="1:12" ht="20.25" customHeight="1" x14ac:dyDescent="0.35">
      <c r="A110" s="243" t="s">
        <v>319</v>
      </c>
      <c r="B110" s="252" t="s">
        <v>326</v>
      </c>
      <c r="C110" s="252" t="s">
        <v>154</v>
      </c>
      <c r="D110" s="243" t="s">
        <v>185</v>
      </c>
      <c r="E110" s="243" t="s">
        <v>185</v>
      </c>
      <c r="F110" s="243" t="s">
        <v>185</v>
      </c>
      <c r="G110" s="243" t="s">
        <v>185</v>
      </c>
      <c r="H110" s="243" t="s">
        <v>185</v>
      </c>
      <c r="I110" s="243" t="s">
        <v>185</v>
      </c>
      <c r="J110" s="243" t="s">
        <v>185</v>
      </c>
      <c r="K110" s="243" t="s">
        <v>185</v>
      </c>
      <c r="L110" s="243" t="s">
        <v>185</v>
      </c>
    </row>
    <row r="111" spans="1:12" ht="20.25" customHeight="1" x14ac:dyDescent="0.35">
      <c r="A111" s="243" t="s">
        <v>319</v>
      </c>
      <c r="B111" s="252" t="s">
        <v>327</v>
      </c>
      <c r="C111" s="252" t="s">
        <v>154</v>
      </c>
      <c r="D111" s="243" t="s">
        <v>185</v>
      </c>
      <c r="E111" s="243" t="s">
        <v>185</v>
      </c>
      <c r="F111" s="243" t="s">
        <v>184</v>
      </c>
      <c r="G111" s="243" t="s">
        <v>185</v>
      </c>
      <c r="H111" s="243" t="s">
        <v>185</v>
      </c>
      <c r="I111" s="243" t="s">
        <v>185</v>
      </c>
      <c r="J111" s="243" t="s">
        <v>184</v>
      </c>
      <c r="K111" s="243" t="s">
        <v>185</v>
      </c>
      <c r="L111" s="243" t="s">
        <v>185</v>
      </c>
    </row>
    <row r="112" spans="1:12" ht="20.25" customHeight="1" x14ac:dyDescent="0.35">
      <c r="A112" s="243" t="s">
        <v>328</v>
      </c>
      <c r="B112" s="252" t="s">
        <v>329</v>
      </c>
      <c r="C112" s="252" t="s">
        <v>154</v>
      </c>
      <c r="D112" s="243" t="s">
        <v>185</v>
      </c>
      <c r="E112" s="243" t="s">
        <v>185</v>
      </c>
      <c r="F112" s="243" t="s">
        <v>185</v>
      </c>
      <c r="G112" s="243" t="s">
        <v>185</v>
      </c>
      <c r="H112" s="243" t="s">
        <v>184</v>
      </c>
      <c r="I112" s="243" t="s">
        <v>185</v>
      </c>
      <c r="J112" s="243" t="s">
        <v>185</v>
      </c>
      <c r="K112" s="243" t="s">
        <v>184</v>
      </c>
      <c r="L112" s="243" t="s">
        <v>185</v>
      </c>
    </row>
    <row r="113" spans="1:12" ht="20.25" customHeight="1" x14ac:dyDescent="0.35">
      <c r="A113" s="243" t="s">
        <v>328</v>
      </c>
      <c r="B113" s="252" t="s">
        <v>330</v>
      </c>
      <c r="C113" s="252" t="s">
        <v>154</v>
      </c>
      <c r="D113" s="243" t="s">
        <v>185</v>
      </c>
      <c r="E113" s="243" t="s">
        <v>185</v>
      </c>
      <c r="F113" s="243" t="s">
        <v>185</v>
      </c>
      <c r="G113" s="243" t="s">
        <v>185</v>
      </c>
      <c r="H113" s="243" t="s">
        <v>184</v>
      </c>
      <c r="I113" s="243" t="s">
        <v>185</v>
      </c>
      <c r="J113" s="243" t="s">
        <v>185</v>
      </c>
      <c r="K113" s="243" t="s">
        <v>184</v>
      </c>
      <c r="L113" s="243" t="s">
        <v>185</v>
      </c>
    </row>
    <row r="114" spans="1:12" ht="20.25" customHeight="1" x14ac:dyDescent="0.35">
      <c r="A114" s="243" t="s">
        <v>328</v>
      </c>
      <c r="B114" s="252" t="s">
        <v>331</v>
      </c>
      <c r="C114" s="252" t="s">
        <v>154</v>
      </c>
      <c r="D114" s="243" t="s">
        <v>185</v>
      </c>
      <c r="E114" s="243" t="s">
        <v>185</v>
      </c>
      <c r="F114" s="243" t="s">
        <v>184</v>
      </c>
      <c r="G114" s="243" t="s">
        <v>184</v>
      </c>
      <c r="H114" s="243" t="s">
        <v>184</v>
      </c>
      <c r="I114" s="243" t="s">
        <v>184</v>
      </c>
      <c r="J114" s="243" t="s">
        <v>184</v>
      </c>
      <c r="K114" s="243" t="s">
        <v>184</v>
      </c>
      <c r="L114" s="243" t="s">
        <v>185</v>
      </c>
    </row>
    <row r="115" spans="1:12" ht="20.25" customHeight="1" x14ac:dyDescent="0.35">
      <c r="A115" s="243" t="s">
        <v>328</v>
      </c>
      <c r="B115" s="252" t="s">
        <v>332</v>
      </c>
      <c r="C115" s="252" t="s">
        <v>154</v>
      </c>
      <c r="D115" s="243" t="s">
        <v>185</v>
      </c>
      <c r="E115" s="243" t="s">
        <v>185</v>
      </c>
      <c r="F115" s="243" t="s">
        <v>185</v>
      </c>
      <c r="G115" s="243" t="s">
        <v>185</v>
      </c>
      <c r="H115" s="243" t="s">
        <v>185</v>
      </c>
      <c r="I115" s="243" t="s">
        <v>184</v>
      </c>
      <c r="J115" s="243" t="s">
        <v>184</v>
      </c>
      <c r="K115" s="243" t="s">
        <v>184</v>
      </c>
      <c r="L115" s="243" t="s">
        <v>185</v>
      </c>
    </row>
    <row r="116" spans="1:12" ht="20.25" customHeight="1" x14ac:dyDescent="0.35">
      <c r="A116" s="243" t="s">
        <v>328</v>
      </c>
      <c r="B116" s="252" t="s">
        <v>333</v>
      </c>
      <c r="C116" s="252" t="s">
        <v>154</v>
      </c>
      <c r="D116" s="243" t="s">
        <v>185</v>
      </c>
      <c r="E116" s="243" t="s">
        <v>184</v>
      </c>
      <c r="F116" s="243" t="s">
        <v>184</v>
      </c>
      <c r="G116" s="243" t="s">
        <v>185</v>
      </c>
      <c r="H116" s="243" t="s">
        <v>185</v>
      </c>
      <c r="I116" s="243" t="s">
        <v>185</v>
      </c>
      <c r="J116" s="243" t="s">
        <v>185</v>
      </c>
      <c r="K116" s="243" t="s">
        <v>184</v>
      </c>
      <c r="L116" s="243" t="s">
        <v>185</v>
      </c>
    </row>
    <row r="117" spans="1:12" ht="20.25" customHeight="1" x14ac:dyDescent="0.35">
      <c r="A117" s="243" t="s">
        <v>328</v>
      </c>
      <c r="B117" s="252" t="s">
        <v>334</v>
      </c>
      <c r="C117" s="252" t="s">
        <v>154</v>
      </c>
      <c r="D117" s="243" t="s">
        <v>185</v>
      </c>
      <c r="E117" s="243" t="s">
        <v>185</v>
      </c>
      <c r="F117" s="243" t="s">
        <v>185</v>
      </c>
      <c r="G117" s="243" t="s">
        <v>185</v>
      </c>
      <c r="H117" s="243" t="s">
        <v>185</v>
      </c>
      <c r="I117" s="243" t="s">
        <v>185</v>
      </c>
      <c r="J117" s="243" t="s">
        <v>184</v>
      </c>
      <c r="K117" s="243" t="s">
        <v>184</v>
      </c>
      <c r="L117" s="243" t="s">
        <v>185</v>
      </c>
    </row>
    <row r="118" spans="1:12" ht="20.25" customHeight="1" x14ac:dyDescent="0.35">
      <c r="A118" s="243" t="s">
        <v>328</v>
      </c>
      <c r="B118" s="252" t="s">
        <v>335</v>
      </c>
      <c r="C118" s="252" t="s">
        <v>154</v>
      </c>
      <c r="D118" s="243" t="s">
        <v>185</v>
      </c>
      <c r="E118" s="243" t="s">
        <v>185</v>
      </c>
      <c r="F118" s="243" t="s">
        <v>185</v>
      </c>
      <c r="G118" s="243" t="s">
        <v>185</v>
      </c>
      <c r="H118" s="243" t="s">
        <v>184</v>
      </c>
      <c r="I118" s="243" t="s">
        <v>185</v>
      </c>
      <c r="J118" s="243" t="s">
        <v>185</v>
      </c>
      <c r="K118" s="243" t="s">
        <v>185</v>
      </c>
      <c r="L118" s="243" t="s">
        <v>185</v>
      </c>
    </row>
    <row r="119" spans="1:12" ht="20.25" customHeight="1" x14ac:dyDescent="0.35">
      <c r="A119" s="243" t="s">
        <v>336</v>
      </c>
      <c r="B119" s="252" t="s">
        <v>337</v>
      </c>
      <c r="C119" s="252" t="s">
        <v>154</v>
      </c>
      <c r="D119" s="243" t="s">
        <v>185</v>
      </c>
      <c r="E119" s="243" t="s">
        <v>185</v>
      </c>
      <c r="F119" s="243" t="s">
        <v>185</v>
      </c>
      <c r="G119" s="243" t="s">
        <v>185</v>
      </c>
      <c r="H119" s="243" t="s">
        <v>185</v>
      </c>
      <c r="I119" s="243" t="s">
        <v>185</v>
      </c>
      <c r="J119" s="243" t="s">
        <v>185</v>
      </c>
      <c r="K119" s="243" t="s">
        <v>185</v>
      </c>
      <c r="L119" s="243" t="s">
        <v>185</v>
      </c>
    </row>
    <row r="120" spans="1:12" ht="20.25" customHeight="1" x14ac:dyDescent="0.35">
      <c r="A120" s="243" t="s">
        <v>336</v>
      </c>
      <c r="B120" s="252" t="s">
        <v>338</v>
      </c>
      <c r="C120" s="252" t="s">
        <v>154</v>
      </c>
      <c r="D120" s="243" t="s">
        <v>185</v>
      </c>
      <c r="E120" s="243" t="s">
        <v>185</v>
      </c>
      <c r="F120" s="243" t="s">
        <v>185</v>
      </c>
      <c r="G120" s="243" t="s">
        <v>185</v>
      </c>
      <c r="H120" s="243" t="s">
        <v>185</v>
      </c>
      <c r="I120" s="243" t="s">
        <v>185</v>
      </c>
      <c r="J120" s="243" t="s">
        <v>185</v>
      </c>
      <c r="K120" s="243" t="s">
        <v>184</v>
      </c>
      <c r="L120" s="243" t="s">
        <v>185</v>
      </c>
    </row>
    <row r="121" spans="1:12" ht="20.25" customHeight="1" x14ac:dyDescent="0.35">
      <c r="A121" s="243" t="s">
        <v>336</v>
      </c>
      <c r="B121" s="252" t="s">
        <v>339</v>
      </c>
      <c r="C121" s="252" t="s">
        <v>154</v>
      </c>
      <c r="D121" s="243" t="s">
        <v>185</v>
      </c>
      <c r="E121" s="243" t="s">
        <v>185</v>
      </c>
      <c r="F121" s="243" t="s">
        <v>185</v>
      </c>
      <c r="G121" s="243" t="s">
        <v>185</v>
      </c>
      <c r="H121" s="243" t="s">
        <v>185</v>
      </c>
      <c r="I121" s="243" t="s">
        <v>185</v>
      </c>
      <c r="J121" s="243" t="s">
        <v>185</v>
      </c>
      <c r="K121" s="243" t="s">
        <v>184</v>
      </c>
      <c r="L121" s="243" t="s">
        <v>185</v>
      </c>
    </row>
    <row r="122" spans="1:12" ht="20.25" customHeight="1" x14ac:dyDescent="0.35">
      <c r="A122" s="243" t="s">
        <v>336</v>
      </c>
      <c r="B122" s="252" t="s">
        <v>340</v>
      </c>
      <c r="C122" s="252" t="s">
        <v>154</v>
      </c>
      <c r="D122" s="243" t="s">
        <v>185</v>
      </c>
      <c r="E122" s="243" t="s">
        <v>185</v>
      </c>
      <c r="F122" s="243" t="s">
        <v>185</v>
      </c>
      <c r="G122" s="243" t="s">
        <v>185</v>
      </c>
      <c r="H122" s="243" t="s">
        <v>184</v>
      </c>
      <c r="I122" s="243" t="s">
        <v>185</v>
      </c>
      <c r="J122" s="243" t="s">
        <v>184</v>
      </c>
      <c r="K122" s="243" t="s">
        <v>184</v>
      </c>
      <c r="L122" s="243" t="s">
        <v>184</v>
      </c>
    </row>
    <row r="123" spans="1:12" ht="20.25" customHeight="1" x14ac:dyDescent="0.35">
      <c r="A123" s="243" t="s">
        <v>336</v>
      </c>
      <c r="B123" s="252" t="s">
        <v>341</v>
      </c>
      <c r="C123" s="252" t="s">
        <v>155</v>
      </c>
      <c r="D123" s="243" t="s">
        <v>185</v>
      </c>
      <c r="E123" s="243" t="s">
        <v>185</v>
      </c>
      <c r="F123" s="243" t="s">
        <v>185</v>
      </c>
      <c r="G123" s="243" t="s">
        <v>185</v>
      </c>
      <c r="H123" s="243" t="s">
        <v>185</v>
      </c>
      <c r="I123" s="243" t="s">
        <v>185</v>
      </c>
      <c r="J123" s="243" t="s">
        <v>184</v>
      </c>
      <c r="K123" s="243" t="s">
        <v>184</v>
      </c>
      <c r="L123" s="243" t="s">
        <v>185</v>
      </c>
    </row>
    <row r="124" spans="1:12" ht="20.25" customHeight="1" x14ac:dyDescent="0.35">
      <c r="A124" s="243" t="s">
        <v>336</v>
      </c>
      <c r="B124" s="252" t="s">
        <v>342</v>
      </c>
      <c r="C124" s="252" t="s">
        <v>154</v>
      </c>
      <c r="D124" s="243" t="s">
        <v>185</v>
      </c>
      <c r="E124" s="243" t="s">
        <v>185</v>
      </c>
      <c r="F124" s="243" t="s">
        <v>185</v>
      </c>
      <c r="G124" s="243" t="s">
        <v>185</v>
      </c>
      <c r="H124" s="243" t="s">
        <v>185</v>
      </c>
      <c r="I124" s="243" t="s">
        <v>185</v>
      </c>
      <c r="J124" s="243" t="s">
        <v>184</v>
      </c>
      <c r="K124" s="243" t="s">
        <v>184</v>
      </c>
      <c r="L124" s="243" t="s">
        <v>185</v>
      </c>
    </row>
    <row r="125" spans="1:12" ht="20.25" customHeight="1" x14ac:dyDescent="0.35">
      <c r="A125" s="243" t="s">
        <v>336</v>
      </c>
      <c r="B125" s="252" t="s">
        <v>343</v>
      </c>
      <c r="C125" s="252" t="s">
        <v>154</v>
      </c>
      <c r="D125" s="243" t="s">
        <v>185</v>
      </c>
      <c r="E125" s="243" t="s">
        <v>185</v>
      </c>
      <c r="F125" s="243" t="s">
        <v>185</v>
      </c>
      <c r="G125" s="243" t="s">
        <v>185</v>
      </c>
      <c r="H125" s="243" t="s">
        <v>185</v>
      </c>
      <c r="I125" s="243" t="s">
        <v>185</v>
      </c>
      <c r="J125" s="243" t="s">
        <v>185</v>
      </c>
      <c r="K125" s="243" t="s">
        <v>184</v>
      </c>
      <c r="L125" s="243" t="s">
        <v>184</v>
      </c>
    </row>
    <row r="126" spans="1:12" ht="20.25" customHeight="1" x14ac:dyDescent="0.35">
      <c r="A126" s="243" t="s">
        <v>336</v>
      </c>
      <c r="B126" s="252" t="s">
        <v>344</v>
      </c>
      <c r="C126" s="252" t="s">
        <v>154</v>
      </c>
      <c r="D126" s="243" t="s">
        <v>185</v>
      </c>
      <c r="E126" s="243" t="s">
        <v>185</v>
      </c>
      <c r="F126" s="243" t="s">
        <v>185</v>
      </c>
      <c r="G126" s="243" t="s">
        <v>185</v>
      </c>
      <c r="H126" s="243" t="s">
        <v>185</v>
      </c>
      <c r="I126" s="243" t="s">
        <v>185</v>
      </c>
      <c r="J126" s="243" t="s">
        <v>185</v>
      </c>
      <c r="K126" s="243" t="s">
        <v>184</v>
      </c>
      <c r="L126" s="243" t="s">
        <v>185</v>
      </c>
    </row>
    <row r="127" spans="1:12" ht="20.25" customHeight="1" x14ac:dyDescent="0.35">
      <c r="A127" s="243" t="s">
        <v>336</v>
      </c>
      <c r="B127" s="252" t="s">
        <v>345</v>
      </c>
      <c r="C127" s="252" t="s">
        <v>154</v>
      </c>
      <c r="D127" s="243" t="s">
        <v>184</v>
      </c>
      <c r="E127" s="243" t="s">
        <v>185</v>
      </c>
      <c r="F127" s="243" t="s">
        <v>185</v>
      </c>
      <c r="G127" s="243" t="s">
        <v>185</v>
      </c>
      <c r="H127" s="243" t="s">
        <v>185</v>
      </c>
      <c r="I127" s="243" t="s">
        <v>185</v>
      </c>
      <c r="J127" s="243" t="s">
        <v>184</v>
      </c>
      <c r="K127" s="243" t="s">
        <v>184</v>
      </c>
      <c r="L127" s="243" t="s">
        <v>185</v>
      </c>
    </row>
    <row r="128" spans="1:12" ht="20.25" customHeight="1" x14ac:dyDescent="0.35">
      <c r="A128" s="243" t="s">
        <v>336</v>
      </c>
      <c r="B128" s="252" t="s">
        <v>346</v>
      </c>
      <c r="C128" s="252" t="s">
        <v>154</v>
      </c>
      <c r="D128" s="243" t="s">
        <v>185</v>
      </c>
      <c r="E128" s="243" t="s">
        <v>185</v>
      </c>
      <c r="F128" s="243" t="s">
        <v>185</v>
      </c>
      <c r="G128" s="243" t="s">
        <v>185</v>
      </c>
      <c r="H128" s="243" t="s">
        <v>184</v>
      </c>
      <c r="I128" s="243" t="s">
        <v>185</v>
      </c>
      <c r="J128" s="243" t="s">
        <v>185</v>
      </c>
      <c r="K128" s="243" t="s">
        <v>184</v>
      </c>
      <c r="L128" s="243" t="s">
        <v>185</v>
      </c>
    </row>
    <row r="129" spans="1:12" ht="20.25" customHeight="1" x14ac:dyDescent="0.35">
      <c r="A129" s="243" t="s">
        <v>336</v>
      </c>
      <c r="B129" s="252" t="s">
        <v>347</v>
      </c>
      <c r="C129" s="252" t="s">
        <v>154</v>
      </c>
      <c r="D129" s="243" t="s">
        <v>185</v>
      </c>
      <c r="E129" s="243" t="s">
        <v>185</v>
      </c>
      <c r="F129" s="243" t="s">
        <v>185</v>
      </c>
      <c r="G129" s="243" t="s">
        <v>185</v>
      </c>
      <c r="H129" s="243" t="s">
        <v>184</v>
      </c>
      <c r="I129" s="243" t="s">
        <v>185</v>
      </c>
      <c r="J129" s="243" t="s">
        <v>184</v>
      </c>
      <c r="K129" s="243" t="s">
        <v>184</v>
      </c>
      <c r="L129" s="243" t="s">
        <v>185</v>
      </c>
    </row>
    <row r="130" spans="1:12" ht="20.25" customHeight="1" x14ac:dyDescent="0.35">
      <c r="A130" s="243" t="s">
        <v>336</v>
      </c>
      <c r="B130" s="252" t="s">
        <v>348</v>
      </c>
      <c r="C130" s="252" t="s">
        <v>154</v>
      </c>
      <c r="D130" s="243" t="s">
        <v>185</v>
      </c>
      <c r="E130" s="243" t="s">
        <v>185</v>
      </c>
      <c r="F130" s="243" t="s">
        <v>185</v>
      </c>
      <c r="G130" s="243" t="s">
        <v>185</v>
      </c>
      <c r="H130" s="243" t="s">
        <v>185</v>
      </c>
      <c r="I130" s="243" t="s">
        <v>184</v>
      </c>
      <c r="J130" s="243" t="s">
        <v>184</v>
      </c>
      <c r="K130" s="243" t="s">
        <v>184</v>
      </c>
      <c r="L130" s="243" t="s">
        <v>185</v>
      </c>
    </row>
    <row r="131" spans="1:12" ht="20.25" customHeight="1" x14ac:dyDescent="0.35">
      <c r="A131" s="243" t="s">
        <v>336</v>
      </c>
      <c r="B131" s="252" t="s">
        <v>349</v>
      </c>
      <c r="C131" s="252" t="s">
        <v>154</v>
      </c>
      <c r="D131" s="243" t="s">
        <v>185</v>
      </c>
      <c r="E131" s="243" t="s">
        <v>185</v>
      </c>
      <c r="F131" s="243" t="s">
        <v>185</v>
      </c>
      <c r="G131" s="243" t="s">
        <v>185</v>
      </c>
      <c r="H131" s="243" t="s">
        <v>184</v>
      </c>
      <c r="I131" s="243" t="s">
        <v>185</v>
      </c>
      <c r="J131" s="243" t="s">
        <v>185</v>
      </c>
      <c r="K131" s="243" t="s">
        <v>184</v>
      </c>
      <c r="L131" s="243" t="s">
        <v>185</v>
      </c>
    </row>
    <row r="132" spans="1:12" ht="20.25" customHeight="1" x14ac:dyDescent="0.35">
      <c r="A132" s="243" t="s">
        <v>350</v>
      </c>
      <c r="B132" s="252" t="s">
        <v>351</v>
      </c>
      <c r="C132" s="252" t="s">
        <v>154</v>
      </c>
      <c r="D132" s="243" t="s">
        <v>184</v>
      </c>
      <c r="E132" s="243" t="s">
        <v>185</v>
      </c>
      <c r="F132" s="243" t="s">
        <v>185</v>
      </c>
      <c r="G132" s="243" t="s">
        <v>185</v>
      </c>
      <c r="H132" s="243" t="s">
        <v>185</v>
      </c>
      <c r="I132" s="243" t="s">
        <v>185</v>
      </c>
      <c r="J132" s="243" t="s">
        <v>185</v>
      </c>
      <c r="K132" s="243" t="s">
        <v>184</v>
      </c>
      <c r="L132" s="243" t="s">
        <v>185</v>
      </c>
    </row>
    <row r="133" spans="1:12" ht="20.25" customHeight="1" x14ac:dyDescent="0.35">
      <c r="A133" s="243" t="s">
        <v>350</v>
      </c>
      <c r="B133" s="252" t="s">
        <v>352</v>
      </c>
      <c r="C133" s="252" t="s">
        <v>154</v>
      </c>
      <c r="D133" s="243" t="s">
        <v>185</v>
      </c>
      <c r="E133" s="243" t="s">
        <v>185</v>
      </c>
      <c r="F133" s="243" t="s">
        <v>185</v>
      </c>
      <c r="G133" s="243" t="s">
        <v>185</v>
      </c>
      <c r="H133" s="243" t="s">
        <v>185</v>
      </c>
      <c r="I133" s="243" t="s">
        <v>185</v>
      </c>
      <c r="J133" s="243" t="s">
        <v>185</v>
      </c>
      <c r="K133" s="243" t="s">
        <v>184</v>
      </c>
      <c r="L133" s="243" t="s">
        <v>185</v>
      </c>
    </row>
    <row r="134" spans="1:12" ht="20.25" customHeight="1" x14ac:dyDescent="0.35">
      <c r="A134" s="243" t="s">
        <v>350</v>
      </c>
      <c r="B134" s="252" t="s">
        <v>353</v>
      </c>
      <c r="C134" s="252" t="s">
        <v>154</v>
      </c>
      <c r="D134" s="243" t="s">
        <v>185</v>
      </c>
      <c r="E134" s="243" t="s">
        <v>185</v>
      </c>
      <c r="F134" s="243" t="s">
        <v>185</v>
      </c>
      <c r="G134" s="243" t="s">
        <v>185</v>
      </c>
      <c r="H134" s="243" t="s">
        <v>185</v>
      </c>
      <c r="I134" s="243" t="s">
        <v>185</v>
      </c>
      <c r="J134" s="243" t="s">
        <v>185</v>
      </c>
      <c r="K134" s="243" t="s">
        <v>185</v>
      </c>
      <c r="L134" s="243" t="s">
        <v>185</v>
      </c>
    </row>
    <row r="135" spans="1:12" ht="20.25" customHeight="1" x14ac:dyDescent="0.35">
      <c r="A135" s="243" t="s">
        <v>354</v>
      </c>
      <c r="B135" s="252" t="s">
        <v>355</v>
      </c>
      <c r="C135" s="252" t="s">
        <v>154</v>
      </c>
      <c r="D135" s="243" t="s">
        <v>185</v>
      </c>
      <c r="E135" s="243" t="s">
        <v>185</v>
      </c>
      <c r="F135" s="243" t="s">
        <v>185</v>
      </c>
      <c r="G135" s="243" t="s">
        <v>185</v>
      </c>
      <c r="H135" s="243" t="s">
        <v>185</v>
      </c>
      <c r="I135" s="243" t="s">
        <v>185</v>
      </c>
      <c r="J135" s="243" t="s">
        <v>185</v>
      </c>
      <c r="K135" s="243" t="s">
        <v>185</v>
      </c>
      <c r="L135" s="243" t="s">
        <v>185</v>
      </c>
    </row>
    <row r="136" spans="1:12" ht="20.25" customHeight="1" x14ac:dyDescent="0.35">
      <c r="A136" s="243" t="s">
        <v>354</v>
      </c>
      <c r="B136" s="252" t="s">
        <v>356</v>
      </c>
      <c r="C136" s="252" t="s">
        <v>154</v>
      </c>
      <c r="D136" s="243" t="s">
        <v>185</v>
      </c>
      <c r="E136" s="243" t="s">
        <v>185</v>
      </c>
      <c r="F136" s="243" t="s">
        <v>185</v>
      </c>
      <c r="G136" s="243" t="s">
        <v>185</v>
      </c>
      <c r="H136" s="243" t="s">
        <v>185</v>
      </c>
      <c r="I136" s="243" t="s">
        <v>185</v>
      </c>
      <c r="J136" s="243" t="s">
        <v>185</v>
      </c>
      <c r="K136" s="243" t="s">
        <v>184</v>
      </c>
      <c r="L136" s="243" t="s">
        <v>185</v>
      </c>
    </row>
    <row r="137" spans="1:12" ht="20.25" customHeight="1" x14ac:dyDescent="0.35">
      <c r="A137" s="243" t="s">
        <v>354</v>
      </c>
      <c r="B137" s="252" t="s">
        <v>357</v>
      </c>
      <c r="C137" s="252" t="s">
        <v>154</v>
      </c>
      <c r="D137" s="243" t="s">
        <v>185</v>
      </c>
      <c r="E137" s="243" t="s">
        <v>185</v>
      </c>
      <c r="F137" s="243" t="s">
        <v>185</v>
      </c>
      <c r="G137" s="243" t="s">
        <v>185</v>
      </c>
      <c r="H137" s="243" t="s">
        <v>185</v>
      </c>
      <c r="I137" s="243" t="s">
        <v>185</v>
      </c>
      <c r="J137" s="243" t="s">
        <v>185</v>
      </c>
      <c r="K137" s="243" t="s">
        <v>185</v>
      </c>
      <c r="L137" s="243" t="s">
        <v>185</v>
      </c>
    </row>
    <row r="138" spans="1:12" ht="20.25" customHeight="1" x14ac:dyDescent="0.35">
      <c r="A138" s="243" t="s">
        <v>358</v>
      </c>
      <c r="B138" s="252" t="s">
        <v>359</v>
      </c>
      <c r="C138" s="252" t="s">
        <v>154</v>
      </c>
      <c r="D138" s="243" t="s">
        <v>185</v>
      </c>
      <c r="E138" s="243" t="s">
        <v>185</v>
      </c>
      <c r="F138" s="243" t="s">
        <v>185</v>
      </c>
      <c r="G138" s="243" t="s">
        <v>185</v>
      </c>
      <c r="H138" s="243" t="s">
        <v>185</v>
      </c>
      <c r="I138" s="243" t="s">
        <v>185</v>
      </c>
      <c r="J138" s="243" t="s">
        <v>184</v>
      </c>
      <c r="K138" s="243" t="s">
        <v>184</v>
      </c>
      <c r="L138" s="243" t="s">
        <v>185</v>
      </c>
    </row>
    <row r="139" spans="1:12" ht="20.25" customHeight="1" x14ac:dyDescent="0.35">
      <c r="A139" s="243" t="s">
        <v>358</v>
      </c>
      <c r="B139" s="252" t="s">
        <v>360</v>
      </c>
      <c r="C139" s="252" t="s">
        <v>155</v>
      </c>
      <c r="D139" s="243" t="s">
        <v>185</v>
      </c>
      <c r="E139" s="243" t="s">
        <v>185</v>
      </c>
      <c r="F139" s="243" t="s">
        <v>185</v>
      </c>
      <c r="G139" s="243" t="s">
        <v>185</v>
      </c>
      <c r="H139" s="243" t="s">
        <v>185</v>
      </c>
      <c r="I139" s="243" t="s">
        <v>184</v>
      </c>
      <c r="J139" s="243" t="s">
        <v>185</v>
      </c>
      <c r="K139" s="243" t="s">
        <v>184</v>
      </c>
      <c r="L139" s="243" t="s">
        <v>185</v>
      </c>
    </row>
    <row r="140" spans="1:12" ht="20.25" customHeight="1" x14ac:dyDescent="0.35">
      <c r="A140" s="243" t="s">
        <v>361</v>
      </c>
      <c r="B140" s="252" t="s">
        <v>362</v>
      </c>
      <c r="C140" s="252" t="s">
        <v>154</v>
      </c>
      <c r="D140" s="243" t="s">
        <v>185</v>
      </c>
      <c r="E140" s="243" t="s">
        <v>185</v>
      </c>
      <c r="F140" s="243" t="s">
        <v>185</v>
      </c>
      <c r="G140" s="243" t="s">
        <v>185</v>
      </c>
      <c r="H140" s="243" t="s">
        <v>185</v>
      </c>
      <c r="I140" s="243" t="s">
        <v>185</v>
      </c>
      <c r="J140" s="243" t="s">
        <v>185</v>
      </c>
      <c r="K140" s="243" t="s">
        <v>184</v>
      </c>
      <c r="L140" s="243" t="s">
        <v>185</v>
      </c>
    </row>
    <row r="141" spans="1:12" ht="20.25" customHeight="1" x14ac:dyDescent="0.35">
      <c r="A141" s="243" t="s">
        <v>361</v>
      </c>
      <c r="B141" s="252" t="s">
        <v>363</v>
      </c>
      <c r="C141" s="252" t="s">
        <v>154</v>
      </c>
      <c r="D141" s="243" t="s">
        <v>185</v>
      </c>
      <c r="E141" s="243" t="s">
        <v>185</v>
      </c>
      <c r="F141" s="243" t="s">
        <v>185</v>
      </c>
      <c r="G141" s="243" t="s">
        <v>185</v>
      </c>
      <c r="H141" s="243" t="s">
        <v>185</v>
      </c>
      <c r="I141" s="243" t="s">
        <v>185</v>
      </c>
      <c r="J141" s="243" t="s">
        <v>185</v>
      </c>
      <c r="K141" s="243" t="s">
        <v>185</v>
      </c>
      <c r="L141" s="243" t="s">
        <v>185</v>
      </c>
    </row>
    <row r="142" spans="1:12" ht="20.25" customHeight="1" x14ac:dyDescent="0.35">
      <c r="A142" s="243" t="s">
        <v>361</v>
      </c>
      <c r="B142" s="252" t="s">
        <v>364</v>
      </c>
      <c r="C142" s="252" t="s">
        <v>154</v>
      </c>
      <c r="D142" s="243" t="s">
        <v>185</v>
      </c>
      <c r="E142" s="243" t="s">
        <v>185</v>
      </c>
      <c r="F142" s="243" t="s">
        <v>185</v>
      </c>
      <c r="G142" s="243" t="s">
        <v>185</v>
      </c>
      <c r="H142" s="243" t="s">
        <v>185</v>
      </c>
      <c r="I142" s="243" t="s">
        <v>185</v>
      </c>
      <c r="J142" s="243" t="s">
        <v>184</v>
      </c>
      <c r="K142" s="243" t="s">
        <v>184</v>
      </c>
      <c r="L142" s="243" t="s">
        <v>185</v>
      </c>
    </row>
    <row r="143" spans="1:12" ht="20.25" customHeight="1" x14ac:dyDescent="0.35">
      <c r="A143" s="243" t="s">
        <v>365</v>
      </c>
      <c r="B143" s="252" t="s">
        <v>366</v>
      </c>
      <c r="C143" s="252" t="s">
        <v>154</v>
      </c>
      <c r="D143" s="243" t="s">
        <v>185</v>
      </c>
      <c r="E143" s="243" t="s">
        <v>185</v>
      </c>
      <c r="F143" s="243" t="s">
        <v>185</v>
      </c>
      <c r="G143" s="243" t="s">
        <v>185</v>
      </c>
      <c r="H143" s="243" t="s">
        <v>185</v>
      </c>
      <c r="I143" s="243" t="s">
        <v>185</v>
      </c>
      <c r="J143" s="243" t="s">
        <v>185</v>
      </c>
      <c r="K143" s="243" t="s">
        <v>185</v>
      </c>
      <c r="L143" s="243" t="s">
        <v>185</v>
      </c>
    </row>
    <row r="144" spans="1:12" ht="20.25" customHeight="1" x14ac:dyDescent="0.35">
      <c r="A144" s="243" t="s">
        <v>365</v>
      </c>
      <c r="B144" s="252" t="s">
        <v>367</v>
      </c>
      <c r="C144" s="252" t="s">
        <v>154</v>
      </c>
      <c r="D144" s="243" t="s">
        <v>185</v>
      </c>
      <c r="E144" s="243" t="s">
        <v>185</v>
      </c>
      <c r="F144" s="243" t="s">
        <v>185</v>
      </c>
      <c r="G144" s="243" t="s">
        <v>185</v>
      </c>
      <c r="H144" s="243" t="s">
        <v>184</v>
      </c>
      <c r="I144" s="243" t="s">
        <v>185</v>
      </c>
      <c r="J144" s="243" t="s">
        <v>185</v>
      </c>
      <c r="K144" s="243" t="s">
        <v>184</v>
      </c>
      <c r="L144" s="243" t="s">
        <v>185</v>
      </c>
    </row>
    <row r="145" spans="1:12" ht="20.25" customHeight="1" x14ac:dyDescent="0.35">
      <c r="A145" s="243" t="s">
        <v>368</v>
      </c>
      <c r="B145" s="252" t="s">
        <v>369</v>
      </c>
      <c r="C145" s="252" t="s">
        <v>154</v>
      </c>
      <c r="D145" s="243" t="s">
        <v>185</v>
      </c>
      <c r="E145" s="243" t="s">
        <v>185</v>
      </c>
      <c r="F145" s="243" t="s">
        <v>184</v>
      </c>
      <c r="G145" s="243" t="s">
        <v>185</v>
      </c>
      <c r="H145" s="243" t="s">
        <v>184</v>
      </c>
      <c r="I145" s="243" t="s">
        <v>185</v>
      </c>
      <c r="J145" s="243" t="s">
        <v>184</v>
      </c>
      <c r="K145" s="243" t="s">
        <v>184</v>
      </c>
      <c r="L145" s="243" t="s">
        <v>185</v>
      </c>
    </row>
    <row r="146" spans="1:12" ht="20.25" customHeight="1" x14ac:dyDescent="0.35">
      <c r="A146" s="243" t="s">
        <v>370</v>
      </c>
      <c r="B146" s="252" t="s">
        <v>371</v>
      </c>
      <c r="C146" s="252" t="s">
        <v>154</v>
      </c>
      <c r="D146" s="243" t="s">
        <v>185</v>
      </c>
      <c r="E146" s="243" t="s">
        <v>185</v>
      </c>
      <c r="F146" s="243" t="s">
        <v>184</v>
      </c>
      <c r="G146" s="243" t="s">
        <v>185</v>
      </c>
      <c r="H146" s="243" t="s">
        <v>185</v>
      </c>
      <c r="I146" s="243" t="s">
        <v>185</v>
      </c>
      <c r="J146" s="243" t="s">
        <v>185</v>
      </c>
      <c r="K146" s="243" t="s">
        <v>185</v>
      </c>
      <c r="L146" s="243" t="s">
        <v>185</v>
      </c>
    </row>
    <row r="147" spans="1:12" ht="20.25" customHeight="1" x14ac:dyDescent="0.35">
      <c r="A147" s="243" t="s">
        <v>370</v>
      </c>
      <c r="B147" s="252" t="s">
        <v>372</v>
      </c>
      <c r="C147" s="252" t="s">
        <v>154</v>
      </c>
      <c r="D147" s="243" t="s">
        <v>185</v>
      </c>
      <c r="E147" s="243" t="s">
        <v>185</v>
      </c>
      <c r="F147" s="243" t="s">
        <v>184</v>
      </c>
      <c r="G147" s="243" t="s">
        <v>185</v>
      </c>
      <c r="H147" s="243" t="s">
        <v>184</v>
      </c>
      <c r="I147" s="243" t="s">
        <v>185</v>
      </c>
      <c r="J147" s="243" t="s">
        <v>185</v>
      </c>
      <c r="K147" s="243" t="s">
        <v>185</v>
      </c>
      <c r="L147" s="243" t="s">
        <v>185</v>
      </c>
    </row>
    <row r="148" spans="1:12" ht="20.25" customHeight="1" x14ac:dyDescent="0.35">
      <c r="A148" s="243" t="s">
        <v>370</v>
      </c>
      <c r="B148" s="252" t="s">
        <v>373</v>
      </c>
      <c r="C148" s="252" t="s">
        <v>154</v>
      </c>
      <c r="D148" s="243" t="s">
        <v>185</v>
      </c>
      <c r="E148" s="243" t="s">
        <v>185</v>
      </c>
      <c r="F148" s="243" t="s">
        <v>185</v>
      </c>
      <c r="G148" s="243" t="s">
        <v>185</v>
      </c>
      <c r="H148" s="243" t="s">
        <v>185</v>
      </c>
      <c r="I148" s="243" t="s">
        <v>185</v>
      </c>
      <c r="J148" s="243" t="s">
        <v>185</v>
      </c>
      <c r="K148" s="243" t="s">
        <v>185</v>
      </c>
      <c r="L148" s="243" t="s">
        <v>185</v>
      </c>
    </row>
    <row r="149" spans="1:12" ht="20.25" customHeight="1" x14ac:dyDescent="0.35">
      <c r="A149" s="243" t="s">
        <v>374</v>
      </c>
      <c r="B149" s="252" t="s">
        <v>375</v>
      </c>
      <c r="C149" s="252" t="s">
        <v>154</v>
      </c>
      <c r="D149" s="243" t="s">
        <v>185</v>
      </c>
      <c r="E149" s="243" t="s">
        <v>185</v>
      </c>
      <c r="F149" s="243" t="s">
        <v>185</v>
      </c>
      <c r="G149" s="243" t="s">
        <v>185</v>
      </c>
      <c r="H149" s="243" t="s">
        <v>185</v>
      </c>
      <c r="I149" s="243" t="s">
        <v>185</v>
      </c>
      <c r="J149" s="243" t="s">
        <v>185</v>
      </c>
      <c r="K149" s="243" t="s">
        <v>185</v>
      </c>
      <c r="L149" s="243" t="s">
        <v>185</v>
      </c>
    </row>
    <row r="150" spans="1:12" ht="20.25" customHeight="1" x14ac:dyDescent="0.35">
      <c r="A150" s="243" t="s">
        <v>374</v>
      </c>
      <c r="B150" s="252" t="s">
        <v>376</v>
      </c>
      <c r="C150" s="252" t="s">
        <v>154</v>
      </c>
      <c r="D150" s="243" t="s">
        <v>185</v>
      </c>
      <c r="E150" s="243" t="s">
        <v>185</v>
      </c>
      <c r="F150" s="243" t="s">
        <v>185</v>
      </c>
      <c r="G150" s="243" t="s">
        <v>184</v>
      </c>
      <c r="H150" s="243" t="s">
        <v>185</v>
      </c>
      <c r="I150" s="243" t="s">
        <v>185</v>
      </c>
      <c r="J150" s="243" t="s">
        <v>185</v>
      </c>
      <c r="K150" s="243" t="s">
        <v>184</v>
      </c>
      <c r="L150" s="243" t="s">
        <v>185</v>
      </c>
    </row>
    <row r="151" spans="1:12" ht="20.25" customHeight="1" x14ac:dyDescent="0.35">
      <c r="A151" s="243" t="s">
        <v>374</v>
      </c>
      <c r="B151" s="252" t="s">
        <v>377</v>
      </c>
      <c r="C151" s="252" t="s">
        <v>154</v>
      </c>
      <c r="D151" s="243" t="s">
        <v>185</v>
      </c>
      <c r="E151" s="243" t="s">
        <v>185</v>
      </c>
      <c r="F151" s="243" t="s">
        <v>185</v>
      </c>
      <c r="G151" s="243" t="s">
        <v>185</v>
      </c>
      <c r="H151" s="243" t="s">
        <v>185</v>
      </c>
      <c r="I151" s="243" t="s">
        <v>185</v>
      </c>
      <c r="J151" s="243" t="s">
        <v>184</v>
      </c>
      <c r="K151" s="243" t="s">
        <v>184</v>
      </c>
      <c r="L151" s="243" t="s">
        <v>185</v>
      </c>
    </row>
    <row r="152" spans="1:12" ht="20.25" customHeight="1" x14ac:dyDescent="0.35">
      <c r="A152" s="243" t="s">
        <v>374</v>
      </c>
      <c r="B152" s="252" t="s">
        <v>378</v>
      </c>
      <c r="C152" s="252" t="s">
        <v>154</v>
      </c>
      <c r="D152" s="243" t="s">
        <v>185</v>
      </c>
      <c r="E152" s="243" t="s">
        <v>184</v>
      </c>
      <c r="F152" s="243" t="s">
        <v>184</v>
      </c>
      <c r="G152" s="243" t="s">
        <v>184</v>
      </c>
      <c r="H152" s="243" t="s">
        <v>185</v>
      </c>
      <c r="I152" s="243" t="s">
        <v>185</v>
      </c>
      <c r="J152" s="243" t="s">
        <v>184</v>
      </c>
      <c r="K152" s="243" t="s">
        <v>184</v>
      </c>
      <c r="L152" s="243" t="s">
        <v>185</v>
      </c>
    </row>
    <row r="153" spans="1:12" ht="20.25" customHeight="1" x14ac:dyDescent="0.35">
      <c r="A153" s="243" t="s">
        <v>374</v>
      </c>
      <c r="B153" s="252" t="s">
        <v>379</v>
      </c>
      <c r="C153" s="252" t="s">
        <v>154</v>
      </c>
      <c r="D153" s="243" t="s">
        <v>185</v>
      </c>
      <c r="E153" s="243" t="s">
        <v>185</v>
      </c>
      <c r="F153" s="243" t="s">
        <v>185</v>
      </c>
      <c r="G153" s="243" t="s">
        <v>185</v>
      </c>
      <c r="H153" s="243" t="s">
        <v>185</v>
      </c>
      <c r="I153" s="243" t="s">
        <v>185</v>
      </c>
      <c r="J153" s="243" t="s">
        <v>184</v>
      </c>
      <c r="K153" s="243" t="s">
        <v>184</v>
      </c>
      <c r="L153" s="243" t="s">
        <v>185</v>
      </c>
    </row>
    <row r="154" spans="1:12" ht="20.25" customHeight="1" x14ac:dyDescent="0.35">
      <c r="A154" s="243" t="s">
        <v>380</v>
      </c>
      <c r="B154" s="252" t="s">
        <v>381</v>
      </c>
      <c r="C154" s="252" t="s">
        <v>154</v>
      </c>
      <c r="D154" s="243" t="s">
        <v>185</v>
      </c>
      <c r="E154" s="243" t="s">
        <v>185</v>
      </c>
      <c r="F154" s="243" t="s">
        <v>185</v>
      </c>
      <c r="G154" s="243" t="s">
        <v>185</v>
      </c>
      <c r="H154" s="243" t="s">
        <v>185</v>
      </c>
      <c r="I154" s="243" t="s">
        <v>185</v>
      </c>
      <c r="J154" s="243" t="s">
        <v>185</v>
      </c>
      <c r="K154" s="243" t="s">
        <v>185</v>
      </c>
      <c r="L154" s="243" t="s">
        <v>185</v>
      </c>
    </row>
    <row r="155" spans="1:12" ht="20.25" customHeight="1" x14ac:dyDescent="0.35">
      <c r="A155" s="243" t="s">
        <v>382</v>
      </c>
      <c r="B155" s="252" t="s">
        <v>383</v>
      </c>
      <c r="C155" s="252" t="s">
        <v>154</v>
      </c>
      <c r="D155" s="243" t="s">
        <v>185</v>
      </c>
      <c r="E155" s="243" t="s">
        <v>185</v>
      </c>
      <c r="F155" s="243" t="s">
        <v>184</v>
      </c>
      <c r="G155" s="243" t="s">
        <v>185</v>
      </c>
      <c r="H155" s="243" t="s">
        <v>184</v>
      </c>
      <c r="I155" s="243" t="s">
        <v>185</v>
      </c>
      <c r="J155" s="243" t="s">
        <v>184</v>
      </c>
      <c r="K155" s="243" t="s">
        <v>184</v>
      </c>
      <c r="L155" s="243" t="s">
        <v>185</v>
      </c>
    </row>
    <row r="156" spans="1:12" ht="20.25" customHeight="1" x14ac:dyDescent="0.35">
      <c r="A156" s="243" t="s">
        <v>382</v>
      </c>
      <c r="B156" s="252" t="s">
        <v>384</v>
      </c>
      <c r="C156" s="252" t="s">
        <v>154</v>
      </c>
      <c r="D156" s="243" t="s">
        <v>185</v>
      </c>
      <c r="E156" s="243" t="s">
        <v>185</v>
      </c>
      <c r="F156" s="243" t="s">
        <v>185</v>
      </c>
      <c r="G156" s="243" t="s">
        <v>185</v>
      </c>
      <c r="H156" s="243" t="s">
        <v>185</v>
      </c>
      <c r="I156" s="243" t="s">
        <v>185</v>
      </c>
      <c r="J156" s="243" t="s">
        <v>184</v>
      </c>
      <c r="K156" s="243" t="s">
        <v>184</v>
      </c>
      <c r="L156" s="243" t="s">
        <v>185</v>
      </c>
    </row>
    <row r="157" spans="1:12" ht="20.25" customHeight="1" x14ac:dyDescent="0.35">
      <c r="A157" s="243" t="s">
        <v>382</v>
      </c>
      <c r="B157" s="252" t="s">
        <v>385</v>
      </c>
      <c r="C157" s="252" t="s">
        <v>154</v>
      </c>
      <c r="D157" s="243" t="s">
        <v>185</v>
      </c>
      <c r="E157" s="243" t="s">
        <v>185</v>
      </c>
      <c r="F157" s="243" t="s">
        <v>185</v>
      </c>
      <c r="G157" s="243" t="s">
        <v>185</v>
      </c>
      <c r="H157" s="243" t="s">
        <v>185</v>
      </c>
      <c r="I157" s="243" t="s">
        <v>185</v>
      </c>
      <c r="J157" s="243" t="s">
        <v>184</v>
      </c>
      <c r="K157" s="243" t="s">
        <v>184</v>
      </c>
      <c r="L157" s="243" t="s">
        <v>185</v>
      </c>
    </row>
    <row r="158" spans="1:12" ht="20.25" customHeight="1" x14ac:dyDescent="0.35">
      <c r="A158" s="243" t="s">
        <v>382</v>
      </c>
      <c r="B158" s="252" t="s">
        <v>386</v>
      </c>
      <c r="C158" s="252" t="s">
        <v>154</v>
      </c>
      <c r="D158" s="243" t="s">
        <v>185</v>
      </c>
      <c r="E158" s="243" t="s">
        <v>185</v>
      </c>
      <c r="F158" s="243" t="s">
        <v>185</v>
      </c>
      <c r="G158" s="243" t="s">
        <v>185</v>
      </c>
      <c r="H158" s="243" t="s">
        <v>185</v>
      </c>
      <c r="I158" s="243" t="s">
        <v>185</v>
      </c>
      <c r="J158" s="243" t="s">
        <v>184</v>
      </c>
      <c r="K158" s="243" t="s">
        <v>185</v>
      </c>
      <c r="L158" s="243" t="s">
        <v>185</v>
      </c>
    </row>
    <row r="159" spans="1:12" ht="20.25" customHeight="1" x14ac:dyDescent="0.35">
      <c r="A159" s="243" t="s">
        <v>382</v>
      </c>
      <c r="B159" s="252" t="s">
        <v>387</v>
      </c>
      <c r="C159" s="252" t="s">
        <v>154</v>
      </c>
      <c r="D159" s="243" t="s">
        <v>185</v>
      </c>
      <c r="E159" s="243" t="s">
        <v>185</v>
      </c>
      <c r="F159" s="243" t="s">
        <v>185</v>
      </c>
      <c r="G159" s="243" t="s">
        <v>185</v>
      </c>
      <c r="H159" s="243" t="s">
        <v>185</v>
      </c>
      <c r="I159" s="243" t="s">
        <v>185</v>
      </c>
      <c r="J159" s="243" t="s">
        <v>185</v>
      </c>
      <c r="K159" s="243" t="s">
        <v>185</v>
      </c>
      <c r="L159" s="243" t="s">
        <v>185</v>
      </c>
    </row>
    <row r="160" spans="1:12" ht="20.25" customHeight="1" x14ac:dyDescent="0.35">
      <c r="A160" s="243" t="s">
        <v>382</v>
      </c>
      <c r="B160" s="252" t="s">
        <v>388</v>
      </c>
      <c r="C160" s="252" t="s">
        <v>154</v>
      </c>
      <c r="D160" s="243" t="s">
        <v>185</v>
      </c>
      <c r="E160" s="243" t="s">
        <v>185</v>
      </c>
      <c r="F160" s="243" t="s">
        <v>185</v>
      </c>
      <c r="G160" s="243" t="s">
        <v>185</v>
      </c>
      <c r="H160" s="243" t="s">
        <v>185</v>
      </c>
      <c r="I160" s="243" t="s">
        <v>185</v>
      </c>
      <c r="J160" s="243" t="s">
        <v>185</v>
      </c>
      <c r="K160" s="243" t="s">
        <v>185</v>
      </c>
      <c r="L160" s="243" t="s">
        <v>185</v>
      </c>
    </row>
    <row r="161" spans="1:12" ht="20.25" customHeight="1" x14ac:dyDescent="0.35">
      <c r="A161" s="243" t="s">
        <v>382</v>
      </c>
      <c r="B161" s="252" t="s">
        <v>389</v>
      </c>
      <c r="C161" s="252" t="s">
        <v>154</v>
      </c>
      <c r="D161" s="243" t="s">
        <v>185</v>
      </c>
      <c r="E161" s="243" t="s">
        <v>185</v>
      </c>
      <c r="F161" s="243" t="s">
        <v>184</v>
      </c>
      <c r="G161" s="243" t="s">
        <v>185</v>
      </c>
      <c r="H161" s="243" t="s">
        <v>185</v>
      </c>
      <c r="I161" s="243" t="s">
        <v>185</v>
      </c>
      <c r="J161" s="243" t="s">
        <v>184</v>
      </c>
      <c r="K161" s="243" t="s">
        <v>184</v>
      </c>
      <c r="L161" s="243" t="s">
        <v>185</v>
      </c>
    </row>
    <row r="162" spans="1:12" ht="20.25" customHeight="1" x14ac:dyDescent="0.35">
      <c r="A162" s="243" t="s">
        <v>382</v>
      </c>
      <c r="B162" s="252" t="s">
        <v>390</v>
      </c>
      <c r="C162" s="252" t="s">
        <v>154</v>
      </c>
      <c r="D162" s="243" t="s">
        <v>185</v>
      </c>
      <c r="E162" s="243" t="s">
        <v>185</v>
      </c>
      <c r="F162" s="243" t="s">
        <v>185</v>
      </c>
      <c r="G162" s="243" t="s">
        <v>185</v>
      </c>
      <c r="H162" s="243" t="s">
        <v>185</v>
      </c>
      <c r="I162" s="243" t="s">
        <v>185</v>
      </c>
      <c r="J162" s="243" t="s">
        <v>185</v>
      </c>
      <c r="K162" s="243" t="s">
        <v>185</v>
      </c>
      <c r="L162" s="243" t="s">
        <v>185</v>
      </c>
    </row>
    <row r="163" spans="1:12" ht="20.25" customHeight="1" x14ac:dyDescent="0.35">
      <c r="A163" s="243" t="s">
        <v>382</v>
      </c>
      <c r="B163" s="252" t="s">
        <v>391</v>
      </c>
      <c r="C163" s="252" t="s">
        <v>154</v>
      </c>
      <c r="D163" s="243" t="s">
        <v>185</v>
      </c>
      <c r="E163" s="243" t="s">
        <v>185</v>
      </c>
      <c r="F163" s="243" t="s">
        <v>185</v>
      </c>
      <c r="G163" s="243" t="s">
        <v>185</v>
      </c>
      <c r="H163" s="243" t="s">
        <v>184</v>
      </c>
      <c r="I163" s="243" t="s">
        <v>185</v>
      </c>
      <c r="J163" s="243" t="s">
        <v>185</v>
      </c>
      <c r="K163" s="243" t="s">
        <v>185</v>
      </c>
      <c r="L163" s="243" t="s">
        <v>185</v>
      </c>
    </row>
    <row r="164" spans="1:12" ht="20.25" customHeight="1" x14ac:dyDescent="0.35">
      <c r="A164" s="243" t="s">
        <v>382</v>
      </c>
      <c r="B164" s="252" t="s">
        <v>392</v>
      </c>
      <c r="C164" s="252" t="s">
        <v>154</v>
      </c>
      <c r="D164" s="243" t="s">
        <v>185</v>
      </c>
      <c r="E164" s="243" t="s">
        <v>185</v>
      </c>
      <c r="F164" s="243" t="s">
        <v>185</v>
      </c>
      <c r="G164" s="243" t="s">
        <v>185</v>
      </c>
      <c r="H164" s="243" t="s">
        <v>185</v>
      </c>
      <c r="I164" s="243" t="s">
        <v>185</v>
      </c>
      <c r="J164" s="243" t="s">
        <v>184</v>
      </c>
      <c r="K164" s="243" t="s">
        <v>184</v>
      </c>
      <c r="L164" s="243" t="s">
        <v>185</v>
      </c>
    </row>
    <row r="165" spans="1:12" ht="20.25" customHeight="1" x14ac:dyDescent="0.35">
      <c r="A165" s="243" t="s">
        <v>382</v>
      </c>
      <c r="B165" s="252" t="s">
        <v>393</v>
      </c>
      <c r="C165" s="252" t="s">
        <v>156</v>
      </c>
      <c r="D165" s="243" t="s">
        <v>185</v>
      </c>
      <c r="E165" s="243" t="s">
        <v>185</v>
      </c>
      <c r="F165" s="243" t="s">
        <v>185</v>
      </c>
      <c r="G165" s="243" t="s">
        <v>185</v>
      </c>
      <c r="H165" s="243" t="s">
        <v>184</v>
      </c>
      <c r="I165" s="243" t="s">
        <v>185</v>
      </c>
      <c r="J165" s="243" t="s">
        <v>184</v>
      </c>
      <c r="K165" s="243" t="s">
        <v>184</v>
      </c>
      <c r="L165" s="243" t="s">
        <v>185</v>
      </c>
    </row>
    <row r="166" spans="1:12" ht="20.25" customHeight="1" x14ac:dyDescent="0.35">
      <c r="A166" s="243" t="s">
        <v>382</v>
      </c>
      <c r="B166" s="252" t="s">
        <v>394</v>
      </c>
      <c r="C166" s="252" t="s">
        <v>154</v>
      </c>
      <c r="D166" s="243" t="s">
        <v>185</v>
      </c>
      <c r="E166" s="243" t="s">
        <v>185</v>
      </c>
      <c r="F166" s="243" t="s">
        <v>185</v>
      </c>
      <c r="G166" s="243" t="s">
        <v>185</v>
      </c>
      <c r="H166" s="243" t="s">
        <v>185</v>
      </c>
      <c r="I166" s="243" t="s">
        <v>185</v>
      </c>
      <c r="J166" s="243" t="s">
        <v>184</v>
      </c>
      <c r="K166" s="243" t="s">
        <v>184</v>
      </c>
      <c r="L166" s="243" t="s">
        <v>185</v>
      </c>
    </row>
    <row r="167" spans="1:12" ht="20.25" customHeight="1" x14ac:dyDescent="0.35">
      <c r="A167" s="243" t="s">
        <v>382</v>
      </c>
      <c r="B167" s="252" t="s">
        <v>395</v>
      </c>
      <c r="C167" s="252" t="s">
        <v>154</v>
      </c>
      <c r="D167" s="243" t="s">
        <v>185</v>
      </c>
      <c r="E167" s="243" t="s">
        <v>185</v>
      </c>
      <c r="F167" s="243" t="s">
        <v>185</v>
      </c>
      <c r="G167" s="243" t="s">
        <v>185</v>
      </c>
      <c r="H167" s="243" t="s">
        <v>185</v>
      </c>
      <c r="I167" s="243" t="s">
        <v>185</v>
      </c>
      <c r="J167" s="243" t="s">
        <v>185</v>
      </c>
      <c r="K167" s="243" t="s">
        <v>185</v>
      </c>
      <c r="L167" s="243" t="s">
        <v>185</v>
      </c>
    </row>
    <row r="168" spans="1:12" ht="20.25" customHeight="1" x14ac:dyDescent="0.35">
      <c r="A168" s="243" t="s">
        <v>382</v>
      </c>
      <c r="B168" s="252" t="s">
        <v>396</v>
      </c>
      <c r="C168" s="252" t="s">
        <v>154</v>
      </c>
      <c r="D168" s="243" t="s">
        <v>185</v>
      </c>
      <c r="E168" s="243" t="s">
        <v>185</v>
      </c>
      <c r="F168" s="243" t="s">
        <v>185</v>
      </c>
      <c r="G168" s="243" t="s">
        <v>185</v>
      </c>
      <c r="H168" s="243" t="s">
        <v>185</v>
      </c>
      <c r="I168" s="243" t="s">
        <v>185</v>
      </c>
      <c r="J168" s="243" t="s">
        <v>184</v>
      </c>
      <c r="K168" s="243" t="s">
        <v>184</v>
      </c>
      <c r="L168" s="243" t="s">
        <v>185</v>
      </c>
    </row>
    <row r="169" spans="1:12" ht="20.25" customHeight="1" x14ac:dyDescent="0.35">
      <c r="A169" s="243" t="s">
        <v>382</v>
      </c>
      <c r="B169" s="252" t="s">
        <v>397</v>
      </c>
      <c r="C169" s="252" t="s">
        <v>154</v>
      </c>
      <c r="D169" s="243" t="s">
        <v>185</v>
      </c>
      <c r="E169" s="243" t="s">
        <v>185</v>
      </c>
      <c r="F169" s="243" t="s">
        <v>185</v>
      </c>
      <c r="G169" s="243" t="s">
        <v>185</v>
      </c>
      <c r="H169" s="243" t="s">
        <v>185</v>
      </c>
      <c r="I169" s="243" t="s">
        <v>185</v>
      </c>
      <c r="J169" s="243" t="s">
        <v>184</v>
      </c>
      <c r="K169" s="243" t="s">
        <v>184</v>
      </c>
      <c r="L169" s="243" t="s">
        <v>184</v>
      </c>
    </row>
    <row r="170" spans="1:12" ht="20.25" customHeight="1" x14ac:dyDescent="0.35">
      <c r="A170" s="243" t="s">
        <v>382</v>
      </c>
      <c r="B170" s="252" t="s">
        <v>398</v>
      </c>
      <c r="C170" s="252" t="s">
        <v>154</v>
      </c>
      <c r="D170" s="243" t="s">
        <v>185</v>
      </c>
      <c r="E170" s="243" t="s">
        <v>185</v>
      </c>
      <c r="F170" s="243" t="s">
        <v>185</v>
      </c>
      <c r="G170" s="243" t="s">
        <v>185</v>
      </c>
      <c r="H170" s="243" t="s">
        <v>185</v>
      </c>
      <c r="I170" s="243" t="s">
        <v>185</v>
      </c>
      <c r="J170" s="243" t="s">
        <v>185</v>
      </c>
      <c r="K170" s="243" t="s">
        <v>184</v>
      </c>
      <c r="L170" s="243" t="s">
        <v>185</v>
      </c>
    </row>
    <row r="171" spans="1:12" ht="20.25" customHeight="1" x14ac:dyDescent="0.35">
      <c r="A171" s="243" t="s">
        <v>382</v>
      </c>
      <c r="B171" s="252" t="s">
        <v>399</v>
      </c>
      <c r="C171" s="252" t="s">
        <v>154</v>
      </c>
      <c r="D171" s="243" t="s">
        <v>185</v>
      </c>
      <c r="E171" s="243" t="s">
        <v>185</v>
      </c>
      <c r="F171" s="243" t="s">
        <v>185</v>
      </c>
      <c r="G171" s="243" t="s">
        <v>185</v>
      </c>
      <c r="H171" s="243" t="s">
        <v>185</v>
      </c>
      <c r="I171" s="243" t="s">
        <v>185</v>
      </c>
      <c r="J171" s="243" t="s">
        <v>184</v>
      </c>
      <c r="K171" s="243" t="s">
        <v>184</v>
      </c>
      <c r="L171" s="243" t="s">
        <v>185</v>
      </c>
    </row>
    <row r="172" spans="1:12" ht="20.25" customHeight="1" x14ac:dyDescent="0.35">
      <c r="A172" s="243" t="s">
        <v>382</v>
      </c>
      <c r="B172" s="252" t="s">
        <v>400</v>
      </c>
      <c r="C172" s="252" t="s">
        <v>154</v>
      </c>
      <c r="D172" s="243" t="s">
        <v>185</v>
      </c>
      <c r="E172" s="243" t="s">
        <v>185</v>
      </c>
      <c r="F172" s="243" t="s">
        <v>185</v>
      </c>
      <c r="G172" s="243" t="s">
        <v>185</v>
      </c>
      <c r="H172" s="243" t="s">
        <v>185</v>
      </c>
      <c r="I172" s="243" t="s">
        <v>185</v>
      </c>
      <c r="J172" s="243" t="s">
        <v>184</v>
      </c>
      <c r="K172" s="243" t="s">
        <v>184</v>
      </c>
      <c r="L172" s="243" t="s">
        <v>185</v>
      </c>
    </row>
    <row r="173" spans="1:12" ht="20.25" customHeight="1" x14ac:dyDescent="0.35">
      <c r="A173" s="243" t="s">
        <v>401</v>
      </c>
      <c r="B173" s="252" t="s">
        <v>402</v>
      </c>
      <c r="C173" s="252" t="s">
        <v>154</v>
      </c>
      <c r="D173" s="243" t="s">
        <v>185</v>
      </c>
      <c r="E173" s="243" t="s">
        <v>185</v>
      </c>
      <c r="F173" s="243" t="s">
        <v>185</v>
      </c>
      <c r="G173" s="243" t="s">
        <v>185</v>
      </c>
      <c r="H173" s="243" t="s">
        <v>185</v>
      </c>
      <c r="I173" s="243" t="s">
        <v>185</v>
      </c>
      <c r="J173" s="243" t="s">
        <v>185</v>
      </c>
      <c r="K173" s="243" t="s">
        <v>184</v>
      </c>
      <c r="L173" s="243" t="s">
        <v>185</v>
      </c>
    </row>
    <row r="174" spans="1:12" ht="20.25" customHeight="1" x14ac:dyDescent="0.35">
      <c r="A174" s="243" t="s">
        <v>403</v>
      </c>
      <c r="B174" s="252" t="s">
        <v>404</v>
      </c>
      <c r="C174" s="252" t="s">
        <v>154</v>
      </c>
      <c r="D174" s="243" t="s">
        <v>185</v>
      </c>
      <c r="E174" s="243" t="s">
        <v>185</v>
      </c>
      <c r="F174" s="243" t="s">
        <v>185</v>
      </c>
      <c r="G174" s="243" t="s">
        <v>185</v>
      </c>
      <c r="H174" s="243" t="s">
        <v>185</v>
      </c>
      <c r="I174" s="243" t="s">
        <v>185</v>
      </c>
      <c r="J174" s="243" t="s">
        <v>185</v>
      </c>
      <c r="K174" s="243" t="s">
        <v>185</v>
      </c>
      <c r="L174" s="243" t="s">
        <v>185</v>
      </c>
    </row>
    <row r="175" spans="1:12" ht="20.25" customHeight="1" x14ac:dyDescent="0.35">
      <c r="A175" s="243" t="s">
        <v>403</v>
      </c>
      <c r="B175" s="252" t="s">
        <v>405</v>
      </c>
      <c r="C175" s="252" t="s">
        <v>154</v>
      </c>
      <c r="D175" s="243" t="s">
        <v>185</v>
      </c>
      <c r="E175" s="243" t="s">
        <v>185</v>
      </c>
      <c r="F175" s="243" t="s">
        <v>185</v>
      </c>
      <c r="G175" s="243" t="s">
        <v>185</v>
      </c>
      <c r="H175" s="243" t="s">
        <v>185</v>
      </c>
      <c r="I175" s="243" t="s">
        <v>185</v>
      </c>
      <c r="J175" s="243" t="s">
        <v>184</v>
      </c>
      <c r="K175" s="243" t="s">
        <v>184</v>
      </c>
      <c r="L175" s="243" t="s">
        <v>185</v>
      </c>
    </row>
    <row r="176" spans="1:12" ht="20.25" customHeight="1" x14ac:dyDescent="0.35">
      <c r="A176" s="243" t="s">
        <v>406</v>
      </c>
      <c r="B176" s="252" t="s">
        <v>407</v>
      </c>
      <c r="C176" s="252" t="s">
        <v>154</v>
      </c>
      <c r="D176" s="243" t="s">
        <v>185</v>
      </c>
      <c r="E176" s="243" t="s">
        <v>185</v>
      </c>
      <c r="F176" s="243" t="s">
        <v>185</v>
      </c>
      <c r="G176" s="243" t="s">
        <v>185</v>
      </c>
      <c r="H176" s="243" t="s">
        <v>185</v>
      </c>
      <c r="I176" s="243" t="s">
        <v>185</v>
      </c>
      <c r="J176" s="243" t="s">
        <v>185</v>
      </c>
      <c r="K176" s="243" t="s">
        <v>185</v>
      </c>
      <c r="L176" s="243" t="s">
        <v>185</v>
      </c>
    </row>
    <row r="177" spans="1:12" ht="20.25" customHeight="1" x14ac:dyDescent="0.35">
      <c r="A177" s="243" t="s">
        <v>406</v>
      </c>
      <c r="B177" s="252" t="s">
        <v>408</v>
      </c>
      <c r="C177" s="252" t="s">
        <v>154</v>
      </c>
      <c r="D177" s="243" t="s">
        <v>185</v>
      </c>
      <c r="E177" s="243" t="s">
        <v>185</v>
      </c>
      <c r="F177" s="243" t="s">
        <v>185</v>
      </c>
      <c r="G177" s="243" t="s">
        <v>185</v>
      </c>
      <c r="H177" s="243" t="s">
        <v>185</v>
      </c>
      <c r="I177" s="243" t="s">
        <v>185</v>
      </c>
      <c r="J177" s="243" t="s">
        <v>184</v>
      </c>
      <c r="K177" s="243" t="s">
        <v>185</v>
      </c>
      <c r="L177" s="243" t="s">
        <v>185</v>
      </c>
    </row>
    <row r="178" spans="1:12" ht="20.25" customHeight="1" x14ac:dyDescent="0.35">
      <c r="A178" s="243" t="s">
        <v>406</v>
      </c>
      <c r="B178" s="252" t="s">
        <v>409</v>
      </c>
      <c r="C178" s="252" t="s">
        <v>154</v>
      </c>
      <c r="D178" s="243" t="s">
        <v>185</v>
      </c>
      <c r="E178" s="243" t="s">
        <v>185</v>
      </c>
      <c r="F178" s="243" t="s">
        <v>185</v>
      </c>
      <c r="G178" s="243" t="s">
        <v>185</v>
      </c>
      <c r="H178" s="243" t="s">
        <v>185</v>
      </c>
      <c r="I178" s="243" t="s">
        <v>185</v>
      </c>
      <c r="J178" s="243" t="s">
        <v>185</v>
      </c>
      <c r="K178" s="243" t="s">
        <v>185</v>
      </c>
      <c r="L178" s="243" t="s">
        <v>184</v>
      </c>
    </row>
    <row r="179" spans="1:12" ht="20.25" customHeight="1" x14ac:dyDescent="0.35">
      <c r="A179" s="243" t="s">
        <v>406</v>
      </c>
      <c r="B179" s="252" t="s">
        <v>410</v>
      </c>
      <c r="C179" s="252" t="s">
        <v>154</v>
      </c>
      <c r="D179" s="243" t="s">
        <v>185</v>
      </c>
      <c r="E179" s="243" t="s">
        <v>185</v>
      </c>
      <c r="F179" s="243" t="s">
        <v>185</v>
      </c>
      <c r="G179" s="243" t="s">
        <v>185</v>
      </c>
      <c r="H179" s="243" t="s">
        <v>185</v>
      </c>
      <c r="I179" s="243" t="s">
        <v>185</v>
      </c>
      <c r="J179" s="243" t="s">
        <v>185</v>
      </c>
      <c r="K179" s="243" t="s">
        <v>185</v>
      </c>
      <c r="L179" s="243" t="s">
        <v>185</v>
      </c>
    </row>
    <row r="180" spans="1:12" ht="20.25" customHeight="1" x14ac:dyDescent="0.35">
      <c r="A180" s="243" t="s">
        <v>411</v>
      </c>
      <c r="B180" s="252" t="s">
        <v>412</v>
      </c>
      <c r="C180" s="252" t="s">
        <v>154</v>
      </c>
      <c r="D180" s="243" t="s">
        <v>185</v>
      </c>
      <c r="E180" s="243" t="s">
        <v>185</v>
      </c>
      <c r="F180" s="243" t="s">
        <v>185</v>
      </c>
      <c r="G180" s="243" t="s">
        <v>185</v>
      </c>
      <c r="H180" s="243" t="s">
        <v>185</v>
      </c>
      <c r="I180" s="243" t="s">
        <v>185</v>
      </c>
      <c r="J180" s="243" t="s">
        <v>184</v>
      </c>
      <c r="K180" s="243" t="s">
        <v>184</v>
      </c>
      <c r="L180" s="243" t="s">
        <v>185</v>
      </c>
    </row>
    <row r="181" spans="1:12" ht="20.25" customHeight="1" x14ac:dyDescent="0.35">
      <c r="A181" s="243" t="s">
        <v>411</v>
      </c>
      <c r="B181" s="252" t="s">
        <v>413</v>
      </c>
      <c r="C181" s="252" t="s">
        <v>154</v>
      </c>
      <c r="D181" s="243" t="s">
        <v>185</v>
      </c>
      <c r="E181" s="243" t="s">
        <v>185</v>
      </c>
      <c r="F181" s="243" t="s">
        <v>185</v>
      </c>
      <c r="G181" s="243" t="s">
        <v>185</v>
      </c>
      <c r="H181" s="243" t="s">
        <v>185</v>
      </c>
      <c r="I181" s="243" t="s">
        <v>185</v>
      </c>
      <c r="J181" s="243" t="s">
        <v>185</v>
      </c>
      <c r="K181" s="243" t="s">
        <v>185</v>
      </c>
      <c r="L181" s="243" t="s">
        <v>185</v>
      </c>
    </row>
    <row r="182" spans="1:12" ht="20.25" customHeight="1" x14ac:dyDescent="0.35">
      <c r="A182" s="243" t="s">
        <v>411</v>
      </c>
      <c r="B182" s="252" t="s">
        <v>414</v>
      </c>
      <c r="C182" s="252" t="s">
        <v>154</v>
      </c>
      <c r="D182" s="243" t="s">
        <v>185</v>
      </c>
      <c r="E182" s="243" t="s">
        <v>185</v>
      </c>
      <c r="F182" s="243" t="s">
        <v>185</v>
      </c>
      <c r="G182" s="243" t="s">
        <v>185</v>
      </c>
      <c r="H182" s="243" t="s">
        <v>184</v>
      </c>
      <c r="I182" s="243" t="s">
        <v>185</v>
      </c>
      <c r="J182" s="243" t="s">
        <v>184</v>
      </c>
      <c r="K182" s="243" t="s">
        <v>184</v>
      </c>
      <c r="L182" s="243" t="s">
        <v>185</v>
      </c>
    </row>
    <row r="183" spans="1:12" ht="20.25" customHeight="1" x14ac:dyDescent="0.35">
      <c r="A183" s="243" t="s">
        <v>411</v>
      </c>
      <c r="B183" s="252" t="s">
        <v>415</v>
      </c>
      <c r="C183" s="252" t="s">
        <v>154</v>
      </c>
      <c r="D183" s="243" t="s">
        <v>185</v>
      </c>
      <c r="E183" s="243" t="s">
        <v>185</v>
      </c>
      <c r="F183" s="243" t="s">
        <v>185</v>
      </c>
      <c r="G183" s="243" t="s">
        <v>185</v>
      </c>
      <c r="H183" s="243" t="s">
        <v>185</v>
      </c>
      <c r="I183" s="243" t="s">
        <v>185</v>
      </c>
      <c r="J183" s="243" t="s">
        <v>184</v>
      </c>
      <c r="K183" s="243" t="s">
        <v>184</v>
      </c>
      <c r="L183" s="243" t="s">
        <v>185</v>
      </c>
    </row>
    <row r="184" spans="1:12" ht="20.25" customHeight="1" x14ac:dyDescent="0.35">
      <c r="A184" s="243" t="s">
        <v>411</v>
      </c>
      <c r="B184" s="252" t="s">
        <v>416</v>
      </c>
      <c r="C184" s="252" t="s">
        <v>154</v>
      </c>
      <c r="D184" s="243" t="s">
        <v>185</v>
      </c>
      <c r="E184" s="243" t="s">
        <v>185</v>
      </c>
      <c r="F184" s="243" t="s">
        <v>184</v>
      </c>
      <c r="G184" s="243" t="s">
        <v>185</v>
      </c>
      <c r="H184" s="243" t="s">
        <v>184</v>
      </c>
      <c r="I184" s="243" t="s">
        <v>185</v>
      </c>
      <c r="J184" s="243" t="s">
        <v>184</v>
      </c>
      <c r="K184" s="243" t="s">
        <v>184</v>
      </c>
      <c r="L184" s="243" t="s">
        <v>185</v>
      </c>
    </row>
    <row r="185" spans="1:12" ht="20.25" customHeight="1" x14ac:dyDescent="0.35">
      <c r="A185" s="243" t="s">
        <v>411</v>
      </c>
      <c r="B185" s="252" t="s">
        <v>417</v>
      </c>
      <c r="C185" s="252" t="s">
        <v>154</v>
      </c>
      <c r="D185" s="243" t="s">
        <v>185</v>
      </c>
      <c r="E185" s="243" t="s">
        <v>185</v>
      </c>
      <c r="F185" s="243" t="s">
        <v>185</v>
      </c>
      <c r="G185" s="243" t="s">
        <v>185</v>
      </c>
      <c r="H185" s="243" t="s">
        <v>185</v>
      </c>
      <c r="I185" s="243" t="s">
        <v>185</v>
      </c>
      <c r="J185" s="243" t="s">
        <v>185</v>
      </c>
      <c r="K185" s="243" t="s">
        <v>184</v>
      </c>
      <c r="L185" s="243" t="s">
        <v>185</v>
      </c>
    </row>
    <row r="186" spans="1:12" ht="20.25" customHeight="1" x14ac:dyDescent="0.35">
      <c r="A186" s="243" t="s">
        <v>418</v>
      </c>
      <c r="B186" s="252" t="s">
        <v>419</v>
      </c>
      <c r="C186" s="252" t="s">
        <v>155</v>
      </c>
      <c r="D186" s="243" t="s">
        <v>185</v>
      </c>
      <c r="E186" s="243" t="s">
        <v>185</v>
      </c>
      <c r="F186" s="243" t="s">
        <v>185</v>
      </c>
      <c r="G186" s="243" t="s">
        <v>185</v>
      </c>
      <c r="H186" s="243" t="s">
        <v>185</v>
      </c>
      <c r="I186" s="243" t="s">
        <v>185</v>
      </c>
      <c r="J186" s="243" t="s">
        <v>185</v>
      </c>
      <c r="K186" s="243" t="s">
        <v>185</v>
      </c>
      <c r="L186" s="243" t="s">
        <v>185</v>
      </c>
    </row>
    <row r="187" spans="1:12" ht="20.25" customHeight="1" x14ac:dyDescent="0.35">
      <c r="A187" s="243" t="s">
        <v>418</v>
      </c>
      <c r="B187" s="252" t="s">
        <v>420</v>
      </c>
      <c r="C187" s="252" t="s">
        <v>154</v>
      </c>
      <c r="D187" s="243" t="s">
        <v>185</v>
      </c>
      <c r="E187" s="243" t="s">
        <v>185</v>
      </c>
      <c r="F187" s="243" t="s">
        <v>185</v>
      </c>
      <c r="G187" s="243" t="s">
        <v>185</v>
      </c>
      <c r="H187" s="243" t="s">
        <v>185</v>
      </c>
      <c r="I187" s="243" t="s">
        <v>185</v>
      </c>
      <c r="J187" s="243" t="s">
        <v>185</v>
      </c>
      <c r="K187" s="243" t="s">
        <v>185</v>
      </c>
      <c r="L187" s="243" t="s">
        <v>185</v>
      </c>
    </row>
    <row r="188" spans="1:12" ht="20.25" customHeight="1" x14ac:dyDescent="0.35">
      <c r="A188" s="243" t="s">
        <v>418</v>
      </c>
      <c r="B188" s="252" t="s">
        <v>421</v>
      </c>
      <c r="C188" s="252" t="s">
        <v>155</v>
      </c>
      <c r="D188" s="243" t="s">
        <v>185</v>
      </c>
      <c r="E188" s="243" t="s">
        <v>185</v>
      </c>
      <c r="F188" s="243" t="s">
        <v>184</v>
      </c>
      <c r="G188" s="243" t="s">
        <v>185</v>
      </c>
      <c r="H188" s="243" t="s">
        <v>184</v>
      </c>
      <c r="I188" s="243" t="s">
        <v>185</v>
      </c>
      <c r="J188" s="243" t="s">
        <v>184</v>
      </c>
      <c r="K188" s="243" t="s">
        <v>185</v>
      </c>
      <c r="L188" s="243" t="s">
        <v>184</v>
      </c>
    </row>
    <row r="189" spans="1:12" ht="20.25" customHeight="1" x14ac:dyDescent="0.35">
      <c r="A189" s="243" t="s">
        <v>418</v>
      </c>
      <c r="B189" s="252" t="s">
        <v>422</v>
      </c>
      <c r="C189" s="252" t="s">
        <v>154</v>
      </c>
      <c r="D189" s="243" t="s">
        <v>185</v>
      </c>
      <c r="E189" s="243" t="s">
        <v>185</v>
      </c>
      <c r="F189" s="243" t="s">
        <v>185</v>
      </c>
      <c r="G189" s="243" t="s">
        <v>185</v>
      </c>
      <c r="H189" s="243" t="s">
        <v>184</v>
      </c>
      <c r="I189" s="243" t="s">
        <v>185</v>
      </c>
      <c r="J189" s="243" t="s">
        <v>184</v>
      </c>
      <c r="K189" s="243" t="s">
        <v>184</v>
      </c>
      <c r="L189" s="243" t="s">
        <v>185</v>
      </c>
    </row>
    <row r="190" spans="1:12" ht="20.25" customHeight="1" x14ac:dyDescent="0.35">
      <c r="A190" s="243" t="s">
        <v>423</v>
      </c>
      <c r="B190" s="252" t="s">
        <v>424</v>
      </c>
      <c r="C190" s="252" t="s">
        <v>154</v>
      </c>
      <c r="D190" s="243" t="s">
        <v>185</v>
      </c>
      <c r="E190" s="243" t="s">
        <v>185</v>
      </c>
      <c r="F190" s="243" t="s">
        <v>185</v>
      </c>
      <c r="G190" s="243" t="s">
        <v>185</v>
      </c>
      <c r="H190" s="243" t="s">
        <v>185</v>
      </c>
      <c r="I190" s="243" t="s">
        <v>185</v>
      </c>
      <c r="J190" s="243" t="s">
        <v>185</v>
      </c>
      <c r="K190" s="243" t="s">
        <v>185</v>
      </c>
      <c r="L190" s="243" t="s">
        <v>184</v>
      </c>
    </row>
    <row r="191" spans="1:12" ht="20.25" customHeight="1" x14ac:dyDescent="0.35">
      <c r="A191" s="243" t="s">
        <v>425</v>
      </c>
      <c r="B191" s="252" t="s">
        <v>426</v>
      </c>
      <c r="C191" s="252" t="s">
        <v>154</v>
      </c>
      <c r="D191" s="243" t="s">
        <v>185</v>
      </c>
      <c r="E191" s="243" t="s">
        <v>185</v>
      </c>
      <c r="F191" s="243" t="s">
        <v>185</v>
      </c>
      <c r="G191" s="243" t="s">
        <v>185</v>
      </c>
      <c r="H191" s="243" t="s">
        <v>185</v>
      </c>
      <c r="I191" s="243" t="s">
        <v>185</v>
      </c>
      <c r="J191" s="243" t="s">
        <v>185</v>
      </c>
      <c r="K191" s="243" t="s">
        <v>185</v>
      </c>
      <c r="L191" s="243" t="s">
        <v>185</v>
      </c>
    </row>
    <row r="192" spans="1:12" ht="20.25" customHeight="1" x14ac:dyDescent="0.35">
      <c r="A192" s="243" t="s">
        <v>427</v>
      </c>
      <c r="B192" s="252" t="s">
        <v>428</v>
      </c>
      <c r="C192" s="252" t="s">
        <v>154</v>
      </c>
      <c r="D192" s="243" t="s">
        <v>185</v>
      </c>
      <c r="E192" s="243" t="s">
        <v>185</v>
      </c>
      <c r="F192" s="243" t="s">
        <v>185</v>
      </c>
      <c r="G192" s="243" t="s">
        <v>185</v>
      </c>
      <c r="H192" s="243" t="s">
        <v>185</v>
      </c>
      <c r="I192" s="243" t="s">
        <v>185</v>
      </c>
      <c r="J192" s="243" t="s">
        <v>185</v>
      </c>
      <c r="K192" s="243" t="s">
        <v>185</v>
      </c>
      <c r="L192" s="243" t="s">
        <v>185</v>
      </c>
    </row>
    <row r="193" spans="1:12" ht="20.25" customHeight="1" x14ac:dyDescent="0.35">
      <c r="A193" s="243" t="s">
        <v>427</v>
      </c>
      <c r="B193" s="252" t="s">
        <v>429</v>
      </c>
      <c r="C193" s="252" t="s">
        <v>154</v>
      </c>
      <c r="D193" s="243" t="s">
        <v>185</v>
      </c>
      <c r="E193" s="243" t="s">
        <v>185</v>
      </c>
      <c r="F193" s="243" t="s">
        <v>185</v>
      </c>
      <c r="G193" s="243" t="s">
        <v>185</v>
      </c>
      <c r="H193" s="243" t="s">
        <v>185</v>
      </c>
      <c r="I193" s="243" t="s">
        <v>185</v>
      </c>
      <c r="J193" s="243" t="s">
        <v>185</v>
      </c>
      <c r="K193" s="243" t="s">
        <v>185</v>
      </c>
      <c r="L193" s="243" t="s">
        <v>185</v>
      </c>
    </row>
    <row r="194" spans="1:12" ht="20.25" customHeight="1" x14ac:dyDescent="0.35">
      <c r="A194" s="243" t="s">
        <v>427</v>
      </c>
      <c r="B194" s="252" t="s">
        <v>430</v>
      </c>
      <c r="C194" s="252" t="s">
        <v>154</v>
      </c>
      <c r="D194" s="243" t="s">
        <v>185</v>
      </c>
      <c r="E194" s="243" t="s">
        <v>185</v>
      </c>
      <c r="F194" s="243" t="s">
        <v>185</v>
      </c>
      <c r="G194" s="243" t="s">
        <v>185</v>
      </c>
      <c r="H194" s="243" t="s">
        <v>185</v>
      </c>
      <c r="I194" s="243" t="s">
        <v>185</v>
      </c>
      <c r="J194" s="243" t="s">
        <v>185</v>
      </c>
      <c r="K194" s="243" t="s">
        <v>184</v>
      </c>
      <c r="L194" s="243" t="s">
        <v>185</v>
      </c>
    </row>
    <row r="195" spans="1:12" ht="20.25" customHeight="1" x14ac:dyDescent="0.35">
      <c r="A195" s="243" t="s">
        <v>427</v>
      </c>
      <c r="B195" s="252" t="s">
        <v>431</v>
      </c>
      <c r="C195" s="252" t="s">
        <v>154</v>
      </c>
      <c r="D195" s="243" t="s">
        <v>185</v>
      </c>
      <c r="E195" s="243" t="s">
        <v>185</v>
      </c>
      <c r="F195" s="243" t="s">
        <v>185</v>
      </c>
      <c r="G195" s="243" t="s">
        <v>185</v>
      </c>
      <c r="H195" s="243" t="s">
        <v>185</v>
      </c>
      <c r="I195" s="243" t="s">
        <v>185</v>
      </c>
      <c r="J195" s="243" t="s">
        <v>185</v>
      </c>
      <c r="K195" s="243" t="s">
        <v>185</v>
      </c>
      <c r="L195" s="243" t="s">
        <v>185</v>
      </c>
    </row>
    <row r="196" spans="1:12" ht="20.25" customHeight="1" x14ac:dyDescent="0.35">
      <c r="A196" s="243" t="s">
        <v>427</v>
      </c>
      <c r="B196" s="252" t="s">
        <v>432</v>
      </c>
      <c r="C196" s="252" t="s">
        <v>154</v>
      </c>
      <c r="D196" s="243" t="s">
        <v>185</v>
      </c>
      <c r="E196" s="243" t="s">
        <v>185</v>
      </c>
      <c r="F196" s="243" t="s">
        <v>185</v>
      </c>
      <c r="G196" s="243" t="s">
        <v>185</v>
      </c>
      <c r="H196" s="243" t="s">
        <v>185</v>
      </c>
      <c r="I196" s="243" t="s">
        <v>185</v>
      </c>
      <c r="J196" s="243" t="s">
        <v>185</v>
      </c>
      <c r="K196" s="243" t="s">
        <v>184</v>
      </c>
      <c r="L196" s="243" t="s">
        <v>185</v>
      </c>
    </row>
    <row r="197" spans="1:12" ht="20.25" customHeight="1" x14ac:dyDescent="0.35">
      <c r="A197" s="243" t="s">
        <v>427</v>
      </c>
      <c r="B197" s="252" t="s">
        <v>433</v>
      </c>
      <c r="C197" s="252" t="s">
        <v>154</v>
      </c>
      <c r="D197" s="243" t="s">
        <v>185</v>
      </c>
      <c r="E197" s="243" t="s">
        <v>185</v>
      </c>
      <c r="F197" s="243" t="s">
        <v>185</v>
      </c>
      <c r="G197" s="243" t="s">
        <v>185</v>
      </c>
      <c r="H197" s="243" t="s">
        <v>185</v>
      </c>
      <c r="I197" s="243" t="s">
        <v>185</v>
      </c>
      <c r="J197" s="243" t="s">
        <v>184</v>
      </c>
      <c r="K197" s="243" t="s">
        <v>184</v>
      </c>
      <c r="L197" s="243" t="s">
        <v>185</v>
      </c>
    </row>
    <row r="198" spans="1:12" ht="20.25" customHeight="1" x14ac:dyDescent="0.35">
      <c r="A198" s="243" t="s">
        <v>427</v>
      </c>
      <c r="B198" s="252" t="s">
        <v>434</v>
      </c>
      <c r="C198" s="252" t="s">
        <v>154</v>
      </c>
      <c r="D198" s="243" t="s">
        <v>185</v>
      </c>
      <c r="E198" s="243" t="s">
        <v>185</v>
      </c>
      <c r="F198" s="243" t="s">
        <v>185</v>
      </c>
      <c r="G198" s="243" t="s">
        <v>185</v>
      </c>
      <c r="H198" s="243" t="s">
        <v>185</v>
      </c>
      <c r="I198" s="243" t="s">
        <v>185</v>
      </c>
      <c r="J198" s="243" t="s">
        <v>184</v>
      </c>
      <c r="K198" s="243" t="s">
        <v>184</v>
      </c>
      <c r="L198" s="243" t="s">
        <v>185</v>
      </c>
    </row>
    <row r="199" spans="1:12" ht="20.25" customHeight="1" x14ac:dyDescent="0.35">
      <c r="A199" s="243" t="s">
        <v>427</v>
      </c>
      <c r="B199" s="252" t="s">
        <v>435</v>
      </c>
      <c r="C199" s="252" t="s">
        <v>154</v>
      </c>
      <c r="D199" s="243" t="s">
        <v>185</v>
      </c>
      <c r="E199" s="243" t="s">
        <v>185</v>
      </c>
      <c r="F199" s="243" t="s">
        <v>185</v>
      </c>
      <c r="G199" s="243" t="s">
        <v>185</v>
      </c>
      <c r="H199" s="243" t="s">
        <v>185</v>
      </c>
      <c r="I199" s="243" t="s">
        <v>185</v>
      </c>
      <c r="J199" s="243" t="s">
        <v>184</v>
      </c>
      <c r="K199" s="243" t="s">
        <v>185</v>
      </c>
      <c r="L199" s="243" t="s">
        <v>185</v>
      </c>
    </row>
    <row r="200" spans="1:12" ht="20.25" customHeight="1" x14ac:dyDescent="0.35">
      <c r="A200" s="243" t="s">
        <v>427</v>
      </c>
      <c r="B200" s="252" t="s">
        <v>436</v>
      </c>
      <c r="C200" s="252" t="s">
        <v>154</v>
      </c>
      <c r="D200" s="243" t="s">
        <v>185</v>
      </c>
      <c r="E200" s="243" t="s">
        <v>185</v>
      </c>
      <c r="F200" s="243" t="s">
        <v>185</v>
      </c>
      <c r="G200" s="243" t="s">
        <v>185</v>
      </c>
      <c r="H200" s="243" t="s">
        <v>185</v>
      </c>
      <c r="I200" s="243" t="s">
        <v>185</v>
      </c>
      <c r="J200" s="243" t="s">
        <v>185</v>
      </c>
      <c r="K200" s="243" t="s">
        <v>185</v>
      </c>
      <c r="L200" s="243" t="s">
        <v>185</v>
      </c>
    </row>
    <row r="201" spans="1:12" ht="20.25" customHeight="1" x14ac:dyDescent="0.35">
      <c r="A201" s="243" t="s">
        <v>437</v>
      </c>
      <c r="B201" s="252" t="s">
        <v>438</v>
      </c>
      <c r="C201" s="252" t="s">
        <v>154</v>
      </c>
      <c r="D201" s="243" t="s">
        <v>185</v>
      </c>
      <c r="E201" s="243" t="s">
        <v>185</v>
      </c>
      <c r="F201" s="243" t="s">
        <v>185</v>
      </c>
      <c r="G201" s="243" t="s">
        <v>185</v>
      </c>
      <c r="H201" s="243" t="s">
        <v>184</v>
      </c>
      <c r="I201" s="243" t="s">
        <v>185</v>
      </c>
      <c r="J201" s="243" t="s">
        <v>185</v>
      </c>
      <c r="K201" s="243" t="s">
        <v>184</v>
      </c>
      <c r="L201" s="243" t="s">
        <v>185</v>
      </c>
    </row>
    <row r="202" spans="1:12" ht="20.25" customHeight="1" x14ac:dyDescent="0.35">
      <c r="A202" s="243" t="s">
        <v>437</v>
      </c>
      <c r="B202" s="252" t="s">
        <v>439</v>
      </c>
      <c r="C202" s="252" t="s">
        <v>154</v>
      </c>
      <c r="D202" s="243" t="s">
        <v>185</v>
      </c>
      <c r="E202" s="243" t="s">
        <v>185</v>
      </c>
      <c r="F202" s="243" t="s">
        <v>185</v>
      </c>
      <c r="G202" s="243" t="s">
        <v>185</v>
      </c>
      <c r="H202" s="243" t="s">
        <v>185</v>
      </c>
      <c r="I202" s="243" t="s">
        <v>185</v>
      </c>
      <c r="J202" s="243" t="s">
        <v>185</v>
      </c>
      <c r="K202" s="243" t="s">
        <v>184</v>
      </c>
      <c r="L202" s="243" t="s">
        <v>185</v>
      </c>
    </row>
    <row r="203" spans="1:12" ht="20.25" customHeight="1" x14ac:dyDescent="0.35">
      <c r="A203" s="243" t="s">
        <v>440</v>
      </c>
      <c r="B203" s="252" t="s">
        <v>441</v>
      </c>
      <c r="C203" s="252" t="s">
        <v>154</v>
      </c>
      <c r="D203" s="243" t="s">
        <v>185</v>
      </c>
      <c r="E203" s="243" t="s">
        <v>185</v>
      </c>
      <c r="F203" s="243" t="s">
        <v>185</v>
      </c>
      <c r="G203" s="243" t="s">
        <v>185</v>
      </c>
      <c r="H203" s="243" t="s">
        <v>185</v>
      </c>
      <c r="I203" s="243" t="s">
        <v>185</v>
      </c>
      <c r="J203" s="243" t="s">
        <v>185</v>
      </c>
      <c r="K203" s="243" t="s">
        <v>184</v>
      </c>
      <c r="L203" s="243" t="s">
        <v>185</v>
      </c>
    </row>
    <row r="204" spans="1:12" ht="20.25" customHeight="1" x14ac:dyDescent="0.35">
      <c r="A204" s="243" t="s">
        <v>440</v>
      </c>
      <c r="B204" s="252" t="s">
        <v>442</v>
      </c>
      <c r="C204" s="252" t="s">
        <v>154</v>
      </c>
      <c r="D204" s="243" t="s">
        <v>185</v>
      </c>
      <c r="E204" s="243" t="s">
        <v>185</v>
      </c>
      <c r="F204" s="243" t="s">
        <v>185</v>
      </c>
      <c r="G204" s="243" t="s">
        <v>185</v>
      </c>
      <c r="H204" s="243" t="s">
        <v>185</v>
      </c>
      <c r="I204" s="243" t="s">
        <v>185</v>
      </c>
      <c r="J204" s="243" t="s">
        <v>185</v>
      </c>
      <c r="K204" s="243" t="s">
        <v>185</v>
      </c>
      <c r="L204" s="243" t="s">
        <v>185</v>
      </c>
    </row>
    <row r="205" spans="1:12" ht="20.25" customHeight="1" x14ac:dyDescent="0.35">
      <c r="A205" s="243" t="s">
        <v>440</v>
      </c>
      <c r="B205" s="252" t="s">
        <v>443</v>
      </c>
      <c r="C205" s="252" t="s">
        <v>156</v>
      </c>
      <c r="D205" s="243" t="s">
        <v>185</v>
      </c>
      <c r="E205" s="243" t="s">
        <v>185</v>
      </c>
      <c r="F205" s="243" t="s">
        <v>185</v>
      </c>
      <c r="G205" s="243" t="s">
        <v>185</v>
      </c>
      <c r="H205" s="243" t="s">
        <v>185</v>
      </c>
      <c r="I205" s="243" t="s">
        <v>185</v>
      </c>
      <c r="J205" s="243" t="s">
        <v>185</v>
      </c>
      <c r="K205" s="243" t="s">
        <v>184</v>
      </c>
      <c r="L205" s="243" t="s">
        <v>185</v>
      </c>
    </row>
    <row r="206" spans="1:12" ht="20.25" customHeight="1" x14ac:dyDescent="0.35">
      <c r="A206" s="243" t="s">
        <v>440</v>
      </c>
      <c r="B206" s="252" t="s">
        <v>444</v>
      </c>
      <c r="C206" s="252" t="s">
        <v>154</v>
      </c>
      <c r="D206" s="243" t="s">
        <v>185</v>
      </c>
      <c r="E206" s="243" t="s">
        <v>185</v>
      </c>
      <c r="F206" s="243" t="s">
        <v>185</v>
      </c>
      <c r="G206" s="243" t="s">
        <v>185</v>
      </c>
      <c r="H206" s="243" t="s">
        <v>185</v>
      </c>
      <c r="I206" s="243" t="s">
        <v>185</v>
      </c>
      <c r="J206" s="243" t="s">
        <v>185</v>
      </c>
      <c r="K206" s="243" t="s">
        <v>185</v>
      </c>
      <c r="L206" s="243" t="s">
        <v>185</v>
      </c>
    </row>
    <row r="207" spans="1:12" ht="20.25" customHeight="1" x14ac:dyDescent="0.35">
      <c r="A207" s="243" t="s">
        <v>440</v>
      </c>
      <c r="B207" s="252" t="s">
        <v>445</v>
      </c>
      <c r="C207" s="252" t="s">
        <v>154</v>
      </c>
      <c r="D207" s="243" t="s">
        <v>185</v>
      </c>
      <c r="E207" s="243" t="s">
        <v>185</v>
      </c>
      <c r="F207" s="243" t="s">
        <v>185</v>
      </c>
      <c r="G207" s="243" t="s">
        <v>185</v>
      </c>
      <c r="H207" s="243" t="s">
        <v>185</v>
      </c>
      <c r="I207" s="243" t="s">
        <v>185</v>
      </c>
      <c r="J207" s="243" t="s">
        <v>185</v>
      </c>
      <c r="K207" s="243" t="s">
        <v>185</v>
      </c>
      <c r="L207" s="243" t="s">
        <v>185</v>
      </c>
    </row>
    <row r="208" spans="1:12" ht="20.25" customHeight="1" x14ac:dyDescent="0.35">
      <c r="A208" s="243" t="s">
        <v>440</v>
      </c>
      <c r="B208" s="252" t="s">
        <v>446</v>
      </c>
      <c r="C208" s="252" t="s">
        <v>154</v>
      </c>
      <c r="D208" s="243" t="s">
        <v>185</v>
      </c>
      <c r="E208" s="243" t="s">
        <v>185</v>
      </c>
      <c r="F208" s="243" t="s">
        <v>185</v>
      </c>
      <c r="G208" s="243" t="s">
        <v>185</v>
      </c>
      <c r="H208" s="243" t="s">
        <v>185</v>
      </c>
      <c r="I208" s="243" t="s">
        <v>185</v>
      </c>
      <c r="J208" s="243" t="s">
        <v>185</v>
      </c>
      <c r="K208" s="243" t="s">
        <v>185</v>
      </c>
      <c r="L208" s="243" t="s">
        <v>185</v>
      </c>
    </row>
    <row r="209" spans="1:12" ht="20.25" customHeight="1" x14ac:dyDescent="0.35">
      <c r="A209" s="243" t="s">
        <v>447</v>
      </c>
      <c r="B209" s="252" t="s">
        <v>448</v>
      </c>
      <c r="C209" s="252" t="s">
        <v>154</v>
      </c>
      <c r="D209" s="243" t="s">
        <v>185</v>
      </c>
      <c r="E209" s="243" t="s">
        <v>185</v>
      </c>
      <c r="F209" s="243" t="s">
        <v>185</v>
      </c>
      <c r="G209" s="243" t="s">
        <v>185</v>
      </c>
      <c r="H209" s="243" t="s">
        <v>184</v>
      </c>
      <c r="I209" s="243" t="s">
        <v>185</v>
      </c>
      <c r="J209" s="243" t="s">
        <v>185</v>
      </c>
      <c r="K209" s="243" t="s">
        <v>184</v>
      </c>
      <c r="L209" s="243" t="s">
        <v>185</v>
      </c>
    </row>
    <row r="210" spans="1:12" ht="20.25" customHeight="1" x14ac:dyDescent="0.35">
      <c r="A210" s="243" t="s">
        <v>447</v>
      </c>
      <c r="B210" s="252" t="s">
        <v>449</v>
      </c>
      <c r="C210" s="252" t="s">
        <v>154</v>
      </c>
      <c r="D210" s="243" t="s">
        <v>185</v>
      </c>
      <c r="E210" s="243" t="s">
        <v>185</v>
      </c>
      <c r="F210" s="243" t="s">
        <v>185</v>
      </c>
      <c r="G210" s="243" t="s">
        <v>185</v>
      </c>
      <c r="H210" s="243" t="s">
        <v>185</v>
      </c>
      <c r="I210" s="243" t="s">
        <v>185</v>
      </c>
      <c r="J210" s="243" t="s">
        <v>184</v>
      </c>
      <c r="K210" s="243" t="s">
        <v>184</v>
      </c>
      <c r="L210" s="243" t="s">
        <v>185</v>
      </c>
    </row>
    <row r="211" spans="1:12" ht="20.25" customHeight="1" x14ac:dyDescent="0.35">
      <c r="A211" s="243" t="s">
        <v>447</v>
      </c>
      <c r="B211" s="252" t="s">
        <v>450</v>
      </c>
      <c r="C211" s="252" t="s">
        <v>154</v>
      </c>
      <c r="D211" s="243" t="s">
        <v>185</v>
      </c>
      <c r="E211" s="243" t="s">
        <v>185</v>
      </c>
      <c r="F211" s="243" t="s">
        <v>185</v>
      </c>
      <c r="G211" s="243" t="s">
        <v>185</v>
      </c>
      <c r="H211" s="243" t="s">
        <v>185</v>
      </c>
      <c r="I211" s="243" t="s">
        <v>185</v>
      </c>
      <c r="J211" s="243" t="s">
        <v>185</v>
      </c>
      <c r="K211" s="243" t="s">
        <v>185</v>
      </c>
      <c r="L211" s="243" t="s">
        <v>185</v>
      </c>
    </row>
    <row r="212" spans="1:12" ht="20.25" customHeight="1" x14ac:dyDescent="0.35">
      <c r="A212" s="243" t="s">
        <v>447</v>
      </c>
      <c r="B212" s="252" t="s">
        <v>451</v>
      </c>
      <c r="C212" s="252" t="s">
        <v>154</v>
      </c>
      <c r="D212" s="243" t="s">
        <v>185</v>
      </c>
      <c r="E212" s="243" t="s">
        <v>185</v>
      </c>
      <c r="F212" s="243" t="s">
        <v>185</v>
      </c>
      <c r="G212" s="243" t="s">
        <v>185</v>
      </c>
      <c r="H212" s="243" t="s">
        <v>185</v>
      </c>
      <c r="I212" s="243" t="s">
        <v>185</v>
      </c>
      <c r="J212" s="243" t="s">
        <v>185</v>
      </c>
      <c r="K212" s="243" t="s">
        <v>185</v>
      </c>
      <c r="L212" s="243" t="s">
        <v>184</v>
      </c>
    </row>
    <row r="213" spans="1:12" ht="20.25" customHeight="1" x14ac:dyDescent="0.35">
      <c r="A213" s="243" t="s">
        <v>447</v>
      </c>
      <c r="B213" s="252" t="s">
        <v>452</v>
      </c>
      <c r="C213" s="252" t="s">
        <v>136</v>
      </c>
      <c r="D213" s="243" t="s">
        <v>185</v>
      </c>
      <c r="E213" s="243" t="s">
        <v>185</v>
      </c>
      <c r="F213" s="243" t="s">
        <v>185</v>
      </c>
      <c r="G213" s="243" t="s">
        <v>185</v>
      </c>
      <c r="H213" s="243" t="s">
        <v>185</v>
      </c>
      <c r="I213" s="243" t="s">
        <v>185</v>
      </c>
      <c r="J213" s="243" t="s">
        <v>185</v>
      </c>
      <c r="K213" s="243" t="s">
        <v>185</v>
      </c>
      <c r="L213" s="243" t="s">
        <v>184</v>
      </c>
    </row>
    <row r="214" spans="1:12" ht="20.25" customHeight="1" x14ac:dyDescent="0.35">
      <c r="A214" s="243" t="s">
        <v>447</v>
      </c>
      <c r="B214" s="252" t="s">
        <v>453</v>
      </c>
      <c r="C214" s="252" t="s">
        <v>154</v>
      </c>
      <c r="D214" s="243" t="s">
        <v>185</v>
      </c>
      <c r="E214" s="243" t="s">
        <v>185</v>
      </c>
      <c r="F214" s="243" t="s">
        <v>185</v>
      </c>
      <c r="G214" s="243" t="s">
        <v>185</v>
      </c>
      <c r="H214" s="243" t="s">
        <v>185</v>
      </c>
      <c r="I214" s="243" t="s">
        <v>185</v>
      </c>
      <c r="J214" s="243" t="s">
        <v>185</v>
      </c>
      <c r="K214" s="243" t="s">
        <v>185</v>
      </c>
      <c r="L214" s="243" t="s">
        <v>185</v>
      </c>
    </row>
    <row r="215" spans="1:12" ht="20.25" customHeight="1" x14ac:dyDescent="0.35">
      <c r="A215" s="243" t="s">
        <v>447</v>
      </c>
      <c r="B215" s="252" t="s">
        <v>454</v>
      </c>
      <c r="C215" s="252" t="s">
        <v>154</v>
      </c>
      <c r="D215" s="243" t="s">
        <v>185</v>
      </c>
      <c r="E215" s="243" t="s">
        <v>185</v>
      </c>
      <c r="F215" s="243" t="s">
        <v>185</v>
      </c>
      <c r="G215" s="243" t="s">
        <v>185</v>
      </c>
      <c r="H215" s="243" t="s">
        <v>185</v>
      </c>
      <c r="I215" s="243" t="s">
        <v>185</v>
      </c>
      <c r="J215" s="243" t="s">
        <v>185</v>
      </c>
      <c r="K215" s="243" t="s">
        <v>185</v>
      </c>
      <c r="L215" s="243" t="s">
        <v>185</v>
      </c>
    </row>
    <row r="216" spans="1:12" ht="20.25" customHeight="1" x14ac:dyDescent="0.35">
      <c r="A216" s="243" t="s">
        <v>455</v>
      </c>
      <c r="B216" s="252" t="s">
        <v>456</v>
      </c>
      <c r="C216" s="252" t="s">
        <v>154</v>
      </c>
      <c r="D216" s="243" t="s">
        <v>185</v>
      </c>
      <c r="E216" s="243" t="s">
        <v>185</v>
      </c>
      <c r="F216" s="243" t="s">
        <v>185</v>
      </c>
      <c r="G216" s="243" t="s">
        <v>185</v>
      </c>
      <c r="H216" s="243" t="s">
        <v>185</v>
      </c>
      <c r="I216" s="243" t="s">
        <v>185</v>
      </c>
      <c r="J216" s="243" t="s">
        <v>185</v>
      </c>
      <c r="K216" s="243" t="s">
        <v>185</v>
      </c>
      <c r="L216" s="243" t="s">
        <v>185</v>
      </c>
    </row>
    <row r="217" spans="1:12" ht="20.25" customHeight="1" x14ac:dyDescent="0.35">
      <c r="A217" s="243" t="s">
        <v>457</v>
      </c>
      <c r="B217" s="252" t="s">
        <v>458</v>
      </c>
      <c r="C217" s="252" t="s">
        <v>156</v>
      </c>
      <c r="D217" s="243" t="s">
        <v>185</v>
      </c>
      <c r="E217" s="243" t="s">
        <v>185</v>
      </c>
      <c r="F217" s="243" t="s">
        <v>184</v>
      </c>
      <c r="G217" s="243" t="s">
        <v>185</v>
      </c>
      <c r="H217" s="243" t="s">
        <v>185</v>
      </c>
      <c r="I217" s="243" t="s">
        <v>185</v>
      </c>
      <c r="J217" s="243" t="s">
        <v>185</v>
      </c>
      <c r="K217" s="243" t="s">
        <v>184</v>
      </c>
      <c r="L217" s="243" t="s">
        <v>185</v>
      </c>
    </row>
    <row r="218" spans="1:12" ht="20.25" customHeight="1" x14ac:dyDescent="0.35">
      <c r="A218" s="243" t="s">
        <v>457</v>
      </c>
      <c r="B218" s="252" t="s">
        <v>459</v>
      </c>
      <c r="C218" s="252" t="s">
        <v>156</v>
      </c>
      <c r="D218" s="243" t="s">
        <v>185</v>
      </c>
      <c r="E218" s="243" t="s">
        <v>185</v>
      </c>
      <c r="F218" s="243" t="s">
        <v>185</v>
      </c>
      <c r="G218" s="243" t="s">
        <v>185</v>
      </c>
      <c r="H218" s="243" t="s">
        <v>185</v>
      </c>
      <c r="I218" s="243" t="s">
        <v>184</v>
      </c>
      <c r="J218" s="243" t="s">
        <v>185</v>
      </c>
      <c r="K218" s="243" t="s">
        <v>184</v>
      </c>
      <c r="L218" s="243" t="s">
        <v>185</v>
      </c>
    </row>
    <row r="219" spans="1:12" ht="20.25" customHeight="1" x14ac:dyDescent="0.35">
      <c r="A219" s="243" t="s">
        <v>457</v>
      </c>
      <c r="B219" s="252" t="s">
        <v>460</v>
      </c>
      <c r="C219" s="252" t="s">
        <v>154</v>
      </c>
      <c r="D219" s="243" t="s">
        <v>185</v>
      </c>
      <c r="E219" s="243" t="s">
        <v>185</v>
      </c>
      <c r="F219" s="243" t="s">
        <v>185</v>
      </c>
      <c r="G219" s="243" t="s">
        <v>185</v>
      </c>
      <c r="H219" s="243" t="s">
        <v>185</v>
      </c>
      <c r="I219" s="243" t="s">
        <v>185</v>
      </c>
      <c r="J219" s="243" t="s">
        <v>184</v>
      </c>
      <c r="K219" s="243" t="s">
        <v>184</v>
      </c>
      <c r="L219" s="243" t="s">
        <v>185</v>
      </c>
    </row>
    <row r="220" spans="1:12" ht="20.25" customHeight="1" x14ac:dyDescent="0.35">
      <c r="A220" s="243" t="s">
        <v>457</v>
      </c>
      <c r="B220" s="252" t="s">
        <v>461</v>
      </c>
      <c r="C220" s="252" t="s">
        <v>154</v>
      </c>
      <c r="D220" s="243" t="s">
        <v>185</v>
      </c>
      <c r="E220" s="243" t="s">
        <v>185</v>
      </c>
      <c r="F220" s="243" t="s">
        <v>185</v>
      </c>
      <c r="G220" s="243" t="s">
        <v>185</v>
      </c>
      <c r="H220" s="243" t="s">
        <v>184</v>
      </c>
      <c r="I220" s="243" t="s">
        <v>185</v>
      </c>
      <c r="J220" s="243" t="s">
        <v>184</v>
      </c>
      <c r="K220" s="243" t="s">
        <v>184</v>
      </c>
      <c r="L220" s="243" t="s">
        <v>185</v>
      </c>
    </row>
    <row r="221" spans="1:12" ht="20.25" customHeight="1" x14ac:dyDescent="0.35">
      <c r="A221" s="243" t="s">
        <v>457</v>
      </c>
      <c r="B221" s="252" t="s">
        <v>462</v>
      </c>
      <c r="C221" s="252" t="s">
        <v>154</v>
      </c>
      <c r="D221" s="243" t="s">
        <v>185</v>
      </c>
      <c r="E221" s="243" t="s">
        <v>185</v>
      </c>
      <c r="F221" s="243" t="s">
        <v>185</v>
      </c>
      <c r="G221" s="243" t="s">
        <v>185</v>
      </c>
      <c r="H221" s="243" t="s">
        <v>185</v>
      </c>
      <c r="I221" s="243" t="s">
        <v>185</v>
      </c>
      <c r="J221" s="243" t="s">
        <v>185</v>
      </c>
      <c r="K221" s="243" t="s">
        <v>185</v>
      </c>
      <c r="L221" s="243" t="s">
        <v>185</v>
      </c>
    </row>
    <row r="222" spans="1:12" ht="20.25" customHeight="1" x14ac:dyDescent="0.35">
      <c r="A222" s="243" t="s">
        <v>463</v>
      </c>
      <c r="B222" s="252" t="s">
        <v>464</v>
      </c>
      <c r="C222" s="252" t="s">
        <v>154</v>
      </c>
      <c r="D222" s="243" t="s">
        <v>185</v>
      </c>
      <c r="E222" s="243" t="s">
        <v>185</v>
      </c>
      <c r="F222" s="243" t="s">
        <v>185</v>
      </c>
      <c r="G222" s="243" t="s">
        <v>185</v>
      </c>
      <c r="H222" s="243" t="s">
        <v>185</v>
      </c>
      <c r="I222" s="243" t="s">
        <v>185</v>
      </c>
      <c r="J222" s="243" t="s">
        <v>185</v>
      </c>
      <c r="K222" s="243" t="s">
        <v>184</v>
      </c>
      <c r="L222" s="243" t="s">
        <v>185</v>
      </c>
    </row>
    <row r="223" spans="1:12" ht="20.25" customHeight="1" x14ac:dyDescent="0.35">
      <c r="A223" s="243" t="s">
        <v>463</v>
      </c>
      <c r="B223" s="252" t="s">
        <v>465</v>
      </c>
      <c r="C223" s="252" t="s">
        <v>154</v>
      </c>
      <c r="D223" s="243" t="s">
        <v>185</v>
      </c>
      <c r="E223" s="243" t="s">
        <v>185</v>
      </c>
      <c r="F223" s="243" t="s">
        <v>185</v>
      </c>
      <c r="G223" s="243" t="s">
        <v>185</v>
      </c>
      <c r="H223" s="243" t="s">
        <v>185</v>
      </c>
      <c r="I223" s="243" t="s">
        <v>185</v>
      </c>
      <c r="J223" s="243" t="s">
        <v>185</v>
      </c>
      <c r="K223" s="243" t="s">
        <v>184</v>
      </c>
      <c r="L223" s="243" t="s">
        <v>185</v>
      </c>
    </row>
    <row r="224" spans="1:12" ht="20.25" customHeight="1" x14ac:dyDescent="0.35">
      <c r="A224" s="243" t="s">
        <v>463</v>
      </c>
      <c r="B224" s="252" t="s">
        <v>466</v>
      </c>
      <c r="C224" s="252" t="s">
        <v>154</v>
      </c>
      <c r="D224" s="243" t="s">
        <v>185</v>
      </c>
      <c r="E224" s="243" t="s">
        <v>185</v>
      </c>
      <c r="F224" s="243" t="s">
        <v>185</v>
      </c>
      <c r="G224" s="243" t="s">
        <v>185</v>
      </c>
      <c r="H224" s="243" t="s">
        <v>185</v>
      </c>
      <c r="I224" s="243" t="s">
        <v>185</v>
      </c>
      <c r="J224" s="243" t="s">
        <v>184</v>
      </c>
      <c r="K224" s="243" t="s">
        <v>184</v>
      </c>
      <c r="L224" s="243" t="s">
        <v>184</v>
      </c>
    </row>
    <row r="225" spans="1:12" ht="20.25" customHeight="1" x14ac:dyDescent="0.35">
      <c r="A225" s="243" t="s">
        <v>463</v>
      </c>
      <c r="B225" s="252" t="s">
        <v>467</v>
      </c>
      <c r="C225" s="252" t="s">
        <v>154</v>
      </c>
      <c r="D225" s="243" t="s">
        <v>184</v>
      </c>
      <c r="E225" s="243" t="s">
        <v>185</v>
      </c>
      <c r="F225" s="243" t="s">
        <v>185</v>
      </c>
      <c r="G225" s="243" t="s">
        <v>185</v>
      </c>
      <c r="H225" s="243" t="s">
        <v>185</v>
      </c>
      <c r="I225" s="243" t="s">
        <v>185</v>
      </c>
      <c r="J225" s="243" t="s">
        <v>184</v>
      </c>
      <c r="K225" s="243" t="s">
        <v>184</v>
      </c>
      <c r="L225" s="243" t="s">
        <v>185</v>
      </c>
    </row>
    <row r="226" spans="1:12" ht="20.25" customHeight="1" x14ac:dyDescent="0.35">
      <c r="A226" s="243" t="s">
        <v>463</v>
      </c>
      <c r="B226" s="252" t="s">
        <v>468</v>
      </c>
      <c r="C226" s="252" t="s">
        <v>154</v>
      </c>
      <c r="D226" s="243" t="s">
        <v>185</v>
      </c>
      <c r="E226" s="243" t="s">
        <v>185</v>
      </c>
      <c r="F226" s="243" t="s">
        <v>185</v>
      </c>
      <c r="G226" s="243" t="s">
        <v>185</v>
      </c>
      <c r="H226" s="243" t="s">
        <v>185</v>
      </c>
      <c r="I226" s="243" t="s">
        <v>185</v>
      </c>
      <c r="J226" s="243" t="s">
        <v>185</v>
      </c>
      <c r="K226" s="243" t="s">
        <v>185</v>
      </c>
      <c r="L226" s="243" t="s">
        <v>185</v>
      </c>
    </row>
    <row r="227" spans="1:12" ht="20.25" customHeight="1" x14ac:dyDescent="0.35">
      <c r="A227" s="243" t="s">
        <v>463</v>
      </c>
      <c r="B227" s="252" t="s">
        <v>469</v>
      </c>
      <c r="C227" s="252" t="s">
        <v>154</v>
      </c>
      <c r="D227" s="243" t="s">
        <v>185</v>
      </c>
      <c r="E227" s="243" t="s">
        <v>185</v>
      </c>
      <c r="F227" s="243" t="s">
        <v>185</v>
      </c>
      <c r="G227" s="243" t="s">
        <v>185</v>
      </c>
      <c r="H227" s="243" t="s">
        <v>185</v>
      </c>
      <c r="I227" s="243" t="s">
        <v>185</v>
      </c>
      <c r="J227" s="243" t="s">
        <v>184</v>
      </c>
      <c r="K227" s="243" t="s">
        <v>184</v>
      </c>
      <c r="L227" s="243" t="s">
        <v>185</v>
      </c>
    </row>
    <row r="228" spans="1:12" ht="20.25" customHeight="1" x14ac:dyDescent="0.35">
      <c r="A228" s="243" t="s">
        <v>470</v>
      </c>
      <c r="B228" s="252" t="s">
        <v>471</v>
      </c>
      <c r="C228" s="252" t="s">
        <v>154</v>
      </c>
      <c r="D228" s="243" t="s">
        <v>185</v>
      </c>
      <c r="E228" s="243" t="s">
        <v>185</v>
      </c>
      <c r="F228" s="243" t="s">
        <v>185</v>
      </c>
      <c r="G228" s="243" t="s">
        <v>185</v>
      </c>
      <c r="H228" s="243" t="s">
        <v>185</v>
      </c>
      <c r="I228" s="243" t="s">
        <v>185</v>
      </c>
      <c r="J228" s="243" t="s">
        <v>185</v>
      </c>
      <c r="K228" s="243" t="s">
        <v>185</v>
      </c>
      <c r="L228" s="243" t="s">
        <v>185</v>
      </c>
    </row>
    <row r="229" spans="1:12" ht="20.25" customHeight="1" x14ac:dyDescent="0.35">
      <c r="A229" s="243" t="s">
        <v>472</v>
      </c>
      <c r="B229" s="252" t="s">
        <v>473</v>
      </c>
      <c r="C229" s="252" t="s">
        <v>154</v>
      </c>
      <c r="D229" s="243" t="s">
        <v>185</v>
      </c>
      <c r="E229" s="243" t="s">
        <v>185</v>
      </c>
      <c r="F229" s="243" t="s">
        <v>185</v>
      </c>
      <c r="G229" s="243" t="s">
        <v>185</v>
      </c>
      <c r="H229" s="243" t="s">
        <v>185</v>
      </c>
      <c r="I229" s="243" t="s">
        <v>185</v>
      </c>
      <c r="J229" s="243" t="s">
        <v>185</v>
      </c>
      <c r="K229" s="243" t="s">
        <v>184</v>
      </c>
      <c r="L229" s="243" t="s">
        <v>185</v>
      </c>
    </row>
    <row r="230" spans="1:12" ht="20.25" customHeight="1" x14ac:dyDescent="0.35">
      <c r="A230" s="243" t="s">
        <v>472</v>
      </c>
      <c r="B230" s="252" t="s">
        <v>474</v>
      </c>
      <c r="C230" s="252" t="s">
        <v>154</v>
      </c>
      <c r="D230" s="243" t="s">
        <v>185</v>
      </c>
      <c r="E230" s="243" t="s">
        <v>185</v>
      </c>
      <c r="F230" s="243" t="s">
        <v>185</v>
      </c>
      <c r="G230" s="243" t="s">
        <v>185</v>
      </c>
      <c r="H230" s="243" t="s">
        <v>185</v>
      </c>
      <c r="I230" s="243" t="s">
        <v>185</v>
      </c>
      <c r="J230" s="243" t="s">
        <v>185</v>
      </c>
      <c r="K230" s="243" t="s">
        <v>184</v>
      </c>
      <c r="L230" s="243" t="s">
        <v>185</v>
      </c>
    </row>
    <row r="231" spans="1:12" ht="20.25" customHeight="1" x14ac:dyDescent="0.35">
      <c r="A231" s="243" t="s">
        <v>472</v>
      </c>
      <c r="B231" s="252" t="s">
        <v>475</v>
      </c>
      <c r="C231" s="252" t="s">
        <v>154</v>
      </c>
      <c r="D231" s="243" t="s">
        <v>185</v>
      </c>
      <c r="E231" s="243" t="s">
        <v>185</v>
      </c>
      <c r="F231" s="243" t="s">
        <v>185</v>
      </c>
      <c r="G231" s="243" t="s">
        <v>185</v>
      </c>
      <c r="H231" s="243" t="s">
        <v>185</v>
      </c>
      <c r="I231" s="243" t="s">
        <v>185</v>
      </c>
      <c r="J231" s="243" t="s">
        <v>184</v>
      </c>
      <c r="K231" s="243" t="s">
        <v>184</v>
      </c>
      <c r="L231" s="243" t="s">
        <v>185</v>
      </c>
    </row>
    <row r="232" spans="1:12" ht="20.25" customHeight="1" x14ac:dyDescent="0.35">
      <c r="A232" s="243" t="s">
        <v>472</v>
      </c>
      <c r="B232" s="252" t="s">
        <v>476</v>
      </c>
      <c r="C232" s="252" t="s">
        <v>154</v>
      </c>
      <c r="D232" s="243" t="s">
        <v>185</v>
      </c>
      <c r="E232" s="243" t="s">
        <v>185</v>
      </c>
      <c r="F232" s="243" t="s">
        <v>185</v>
      </c>
      <c r="G232" s="243" t="s">
        <v>185</v>
      </c>
      <c r="H232" s="243" t="s">
        <v>185</v>
      </c>
      <c r="I232" s="243" t="s">
        <v>185</v>
      </c>
      <c r="J232" s="243" t="s">
        <v>184</v>
      </c>
      <c r="K232" s="243" t="s">
        <v>184</v>
      </c>
      <c r="L232" s="243" t="s">
        <v>185</v>
      </c>
    </row>
    <row r="233" spans="1:12" ht="20.25" customHeight="1" x14ac:dyDescent="0.35">
      <c r="A233" s="243" t="s">
        <v>472</v>
      </c>
      <c r="B233" s="252" t="s">
        <v>477</v>
      </c>
      <c r="C233" s="252" t="s">
        <v>154</v>
      </c>
      <c r="D233" s="243" t="s">
        <v>185</v>
      </c>
      <c r="E233" s="243" t="s">
        <v>185</v>
      </c>
      <c r="F233" s="243" t="s">
        <v>185</v>
      </c>
      <c r="G233" s="243" t="s">
        <v>185</v>
      </c>
      <c r="H233" s="243" t="s">
        <v>185</v>
      </c>
      <c r="I233" s="243" t="s">
        <v>185</v>
      </c>
      <c r="J233" s="243" t="s">
        <v>184</v>
      </c>
      <c r="K233" s="243" t="s">
        <v>184</v>
      </c>
      <c r="L233" s="243" t="s">
        <v>185</v>
      </c>
    </row>
    <row r="234" spans="1:12" ht="20.25" customHeight="1" x14ac:dyDescent="0.35">
      <c r="A234" s="243" t="s">
        <v>472</v>
      </c>
      <c r="B234" s="252" t="s">
        <v>478</v>
      </c>
      <c r="C234" s="252" t="s">
        <v>154</v>
      </c>
      <c r="D234" s="243" t="s">
        <v>185</v>
      </c>
      <c r="E234" s="243" t="s">
        <v>185</v>
      </c>
      <c r="F234" s="243" t="s">
        <v>185</v>
      </c>
      <c r="G234" s="243" t="s">
        <v>185</v>
      </c>
      <c r="H234" s="243" t="s">
        <v>185</v>
      </c>
      <c r="I234" s="243" t="s">
        <v>185</v>
      </c>
      <c r="J234" s="243" t="s">
        <v>185</v>
      </c>
      <c r="K234" s="243" t="s">
        <v>184</v>
      </c>
      <c r="L234" s="243" t="s">
        <v>185</v>
      </c>
    </row>
    <row r="235" spans="1:12" ht="30.75" customHeight="1" x14ac:dyDescent="0.35">
      <c r="A235" s="191"/>
      <c r="B235" s="192" t="s">
        <v>708</v>
      </c>
      <c r="C235" s="192"/>
      <c r="D235" s="191">
        <f t="shared" ref="D235:L235" si="0">COUNTIF(D4:D234,"Yes")</f>
        <v>6</v>
      </c>
      <c r="E235" s="191">
        <f t="shared" si="0"/>
        <v>3</v>
      </c>
      <c r="F235" s="191">
        <f t="shared" si="0"/>
        <v>18</v>
      </c>
      <c r="G235" s="191">
        <f t="shared" si="0"/>
        <v>4</v>
      </c>
      <c r="H235" s="191">
        <f t="shared" si="0"/>
        <v>38</v>
      </c>
      <c r="I235" s="191">
        <f t="shared" si="0"/>
        <v>14</v>
      </c>
      <c r="J235" s="191">
        <f t="shared" si="0"/>
        <v>86</v>
      </c>
      <c r="K235" s="191">
        <f t="shared" si="0"/>
        <v>130</v>
      </c>
      <c r="L235" s="191">
        <f t="shared" si="0"/>
        <v>17</v>
      </c>
    </row>
    <row r="237" spans="1:12" x14ac:dyDescent="0.35">
      <c r="A237" s="167" t="s">
        <v>183</v>
      </c>
    </row>
    <row r="238" spans="1:12" x14ac:dyDescent="0.35">
      <c r="A238" s="170" t="s">
        <v>114</v>
      </c>
    </row>
  </sheetData>
  <autoFilter ref="A3:L3" xr:uid="{00000000-0009-0000-0000-00001B000000}"/>
  <mergeCells count="1">
    <mergeCell ref="A2:B2"/>
  </mergeCells>
  <conditionalFormatting sqref="A4:L234">
    <cfRule type="expression" dxfId="1" priority="1">
      <formula>MOD(ROW(),2)=0</formula>
    </cfRule>
  </conditionalFormatting>
  <hyperlinks>
    <hyperlink ref="A2:B2" location="TOC!A1" display="Return to Table of Contents" xr:uid="{00000000-0004-0000-1B00-000000000000}"/>
  </hyperlinks>
  <pageMargins left="0.25" right="0.25" top="0.75" bottom="0.75" header="0.3" footer="0.3"/>
  <pageSetup scale="48" fitToHeight="0" orientation="portrait" r:id="rId1"/>
  <headerFooter>
    <oddHeader>&amp;L&amp;"Arial,Bold"2022-23 &amp;"Arial,Bold Italic"Survey of Allied Dental Education&amp;"Arial,Bold"
Report 2 - Dental Assisting  Education Programs</oddHeader>
  </headerFooter>
  <rowBreaks count="3" manualBreakCount="3">
    <brk id="58" max="16383" man="1"/>
    <brk id="118" max="16383" man="1"/>
    <brk id="185"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sheetPr>
  <dimension ref="A1:T239"/>
  <sheetViews>
    <sheetView zoomScaleNormal="100" workbookViewId="0">
      <pane xSplit="3" ySplit="4" topLeftCell="D5" activePane="bottomRight" state="frozen"/>
      <selection pane="topRight" activeCell="D1" sqref="D1"/>
      <selection pane="bottomLeft" activeCell="A5" sqref="A5"/>
      <selection pane="bottomRight" sqref="A1:B1"/>
    </sheetView>
  </sheetViews>
  <sheetFormatPr defaultColWidth="9.265625" defaultRowHeight="12.75" x14ac:dyDescent="0.35"/>
  <cols>
    <col min="1" max="1" width="8.265625" style="67" customWidth="1"/>
    <col min="2" max="2" width="74.59765625" style="67" customWidth="1"/>
    <col min="3" max="3" width="26.73046875" style="67" customWidth="1"/>
    <col min="4" max="8" width="12.265625" style="67" customWidth="1"/>
    <col min="9" max="10" width="10.73046875" style="67" customWidth="1"/>
    <col min="11" max="11" width="11.59765625" style="67" customWidth="1"/>
    <col min="12" max="12" width="11.265625" style="67" customWidth="1"/>
    <col min="13" max="15" width="10.73046875" style="67" customWidth="1"/>
    <col min="16" max="16" width="11.59765625" style="67" customWidth="1"/>
    <col min="17" max="17" width="12.265625" style="67" customWidth="1"/>
    <col min="18" max="18" width="11.73046875" style="67" customWidth="1"/>
    <col min="19" max="20" width="10.73046875" style="67" customWidth="1"/>
    <col min="21" max="16384" width="9.265625" style="67"/>
  </cols>
  <sheetData>
    <row r="1" spans="1:20" ht="33" customHeight="1" x14ac:dyDescent="0.4">
      <c r="A1" s="358" t="s">
        <v>44</v>
      </c>
      <c r="B1" s="358"/>
      <c r="C1" s="282"/>
    </row>
    <row r="2" spans="1:20" ht="18" customHeight="1" x14ac:dyDescent="0.35">
      <c r="A2" s="320" t="s">
        <v>46</v>
      </c>
      <c r="B2" s="320"/>
      <c r="C2" s="237"/>
    </row>
    <row r="3" spans="1:20" ht="39" customHeight="1" x14ac:dyDescent="0.4">
      <c r="A3" s="69"/>
      <c r="B3" s="70"/>
      <c r="C3" s="70"/>
      <c r="D3" s="356" t="s">
        <v>709</v>
      </c>
      <c r="E3" s="357"/>
      <c r="F3" s="188"/>
      <c r="G3" s="188"/>
      <c r="H3" s="188"/>
      <c r="I3" s="188"/>
      <c r="J3" s="194"/>
      <c r="K3" s="356" t="s">
        <v>710</v>
      </c>
      <c r="L3" s="319"/>
      <c r="M3" s="357"/>
      <c r="N3" s="193"/>
      <c r="O3" s="188"/>
      <c r="P3" s="188"/>
      <c r="Q3" s="188"/>
      <c r="R3" s="188"/>
      <c r="S3" s="188"/>
      <c r="T3" s="194"/>
    </row>
    <row r="4" spans="1:20" ht="46.5" x14ac:dyDescent="0.4">
      <c r="A4" s="69" t="s">
        <v>192</v>
      </c>
      <c r="B4" s="70" t="s">
        <v>193</v>
      </c>
      <c r="C4" s="70" t="s">
        <v>194</v>
      </c>
      <c r="D4" s="195" t="s">
        <v>711</v>
      </c>
      <c r="E4" s="196" t="s">
        <v>712</v>
      </c>
      <c r="F4" s="190" t="s">
        <v>713</v>
      </c>
      <c r="G4" s="190" t="s">
        <v>714</v>
      </c>
      <c r="H4" s="190" t="s">
        <v>715</v>
      </c>
      <c r="I4" s="190" t="s">
        <v>716</v>
      </c>
      <c r="J4" s="196" t="s">
        <v>717</v>
      </c>
      <c r="K4" s="197" t="s">
        <v>718</v>
      </c>
      <c r="L4" s="196" t="s">
        <v>719</v>
      </c>
      <c r="M4" s="198" t="s">
        <v>720</v>
      </c>
      <c r="N4" s="197" t="s">
        <v>721</v>
      </c>
      <c r="O4" s="190" t="s">
        <v>722</v>
      </c>
      <c r="P4" s="190" t="s">
        <v>723</v>
      </c>
      <c r="Q4" s="190" t="s">
        <v>724</v>
      </c>
      <c r="R4" s="190" t="s">
        <v>725</v>
      </c>
      <c r="S4" s="190" t="s">
        <v>726</v>
      </c>
      <c r="T4" s="196" t="s">
        <v>136</v>
      </c>
    </row>
    <row r="5" spans="1:20" ht="20.25" customHeight="1" x14ac:dyDescent="0.35">
      <c r="A5" s="240" t="s">
        <v>200</v>
      </c>
      <c r="B5" s="241" t="s">
        <v>201</v>
      </c>
      <c r="C5" s="241" t="s">
        <v>154</v>
      </c>
      <c r="D5" s="291" t="s">
        <v>185</v>
      </c>
      <c r="E5" s="292" t="s">
        <v>184</v>
      </c>
      <c r="F5" s="243" t="s">
        <v>185</v>
      </c>
      <c r="G5" s="243" t="s">
        <v>185</v>
      </c>
      <c r="H5" s="243" t="s">
        <v>185</v>
      </c>
      <c r="I5" s="243" t="s">
        <v>185</v>
      </c>
      <c r="J5" s="292" t="s">
        <v>185</v>
      </c>
      <c r="K5" s="242" t="s">
        <v>184</v>
      </c>
      <c r="L5" s="292" t="s">
        <v>184</v>
      </c>
      <c r="M5" s="245" t="s">
        <v>185</v>
      </c>
      <c r="N5" s="242" t="s">
        <v>184</v>
      </c>
      <c r="O5" s="243" t="s">
        <v>184</v>
      </c>
      <c r="P5" s="243" t="s">
        <v>185</v>
      </c>
      <c r="Q5" s="243" t="s">
        <v>184</v>
      </c>
      <c r="R5" s="243" t="s">
        <v>185</v>
      </c>
      <c r="S5" s="243" t="s">
        <v>184</v>
      </c>
      <c r="T5" s="292" t="s">
        <v>185</v>
      </c>
    </row>
    <row r="6" spans="1:20" ht="20.25" customHeight="1" x14ac:dyDescent="0.35">
      <c r="A6" s="240" t="s">
        <v>200</v>
      </c>
      <c r="B6" s="241" t="s">
        <v>203</v>
      </c>
      <c r="C6" s="241" t="s">
        <v>154</v>
      </c>
      <c r="D6" s="291" t="s">
        <v>185</v>
      </c>
      <c r="E6" s="292" t="s">
        <v>185</v>
      </c>
      <c r="F6" s="243" t="s">
        <v>185</v>
      </c>
      <c r="G6" s="243" t="s">
        <v>185</v>
      </c>
      <c r="H6" s="243" t="s">
        <v>185</v>
      </c>
      <c r="I6" s="243" t="s">
        <v>185</v>
      </c>
      <c r="J6" s="292" t="s">
        <v>184</v>
      </c>
      <c r="K6" s="242" t="s">
        <v>185</v>
      </c>
      <c r="L6" s="292" t="s">
        <v>185</v>
      </c>
      <c r="M6" s="245" t="s">
        <v>185</v>
      </c>
      <c r="N6" s="242" t="s">
        <v>185</v>
      </c>
      <c r="O6" s="243" t="s">
        <v>185</v>
      </c>
      <c r="P6" s="243" t="s">
        <v>185</v>
      </c>
      <c r="Q6" s="243" t="s">
        <v>184</v>
      </c>
      <c r="R6" s="243" t="s">
        <v>185</v>
      </c>
      <c r="S6" s="243" t="s">
        <v>185</v>
      </c>
      <c r="T6" s="292" t="s">
        <v>185</v>
      </c>
    </row>
    <row r="7" spans="1:20" ht="20.25" customHeight="1" x14ac:dyDescent="0.35">
      <c r="A7" s="240" t="s">
        <v>200</v>
      </c>
      <c r="B7" s="241" t="s">
        <v>204</v>
      </c>
      <c r="C7" s="241" t="s">
        <v>154</v>
      </c>
      <c r="D7" s="291" t="s">
        <v>185</v>
      </c>
      <c r="E7" s="292" t="s">
        <v>185</v>
      </c>
      <c r="F7" s="243" t="s">
        <v>185</v>
      </c>
      <c r="G7" s="243" t="s">
        <v>185</v>
      </c>
      <c r="H7" s="243" t="s">
        <v>185</v>
      </c>
      <c r="I7" s="243" t="s">
        <v>185</v>
      </c>
      <c r="J7" s="292" t="s">
        <v>184</v>
      </c>
      <c r="K7" s="242" t="s">
        <v>184</v>
      </c>
      <c r="L7" s="292" t="s">
        <v>185</v>
      </c>
      <c r="M7" s="245" t="s">
        <v>185</v>
      </c>
      <c r="N7" s="242" t="s">
        <v>184</v>
      </c>
      <c r="O7" s="243" t="s">
        <v>184</v>
      </c>
      <c r="P7" s="243" t="s">
        <v>184</v>
      </c>
      <c r="Q7" s="243" t="s">
        <v>184</v>
      </c>
      <c r="R7" s="243" t="s">
        <v>185</v>
      </c>
      <c r="S7" s="243" t="s">
        <v>185</v>
      </c>
      <c r="T7" s="292" t="s">
        <v>185</v>
      </c>
    </row>
    <row r="8" spans="1:20" ht="20.25" customHeight="1" x14ac:dyDescent="0.35">
      <c r="A8" s="240" t="s">
        <v>200</v>
      </c>
      <c r="B8" s="241" t="s">
        <v>205</v>
      </c>
      <c r="C8" s="241" t="s">
        <v>154</v>
      </c>
      <c r="D8" s="291" t="s">
        <v>185</v>
      </c>
      <c r="E8" s="292" t="s">
        <v>184</v>
      </c>
      <c r="F8" s="243" t="s">
        <v>185</v>
      </c>
      <c r="G8" s="243" t="s">
        <v>185</v>
      </c>
      <c r="H8" s="243" t="s">
        <v>185</v>
      </c>
      <c r="I8" s="243" t="s">
        <v>185</v>
      </c>
      <c r="J8" s="292" t="s">
        <v>184</v>
      </c>
      <c r="K8" s="242" t="s">
        <v>185</v>
      </c>
      <c r="L8" s="292" t="s">
        <v>185</v>
      </c>
      <c r="M8" s="245" t="s">
        <v>185</v>
      </c>
      <c r="N8" s="242" t="s">
        <v>184</v>
      </c>
      <c r="O8" s="243" t="s">
        <v>184</v>
      </c>
      <c r="P8" s="243" t="s">
        <v>185</v>
      </c>
      <c r="Q8" s="243" t="s">
        <v>184</v>
      </c>
      <c r="R8" s="243" t="s">
        <v>185</v>
      </c>
      <c r="S8" s="243" t="s">
        <v>184</v>
      </c>
      <c r="T8" s="292" t="s">
        <v>185</v>
      </c>
    </row>
    <row r="9" spans="1:20" ht="20.25" customHeight="1" x14ac:dyDescent="0.35">
      <c r="A9" s="240" t="s">
        <v>200</v>
      </c>
      <c r="B9" s="241" t="s">
        <v>206</v>
      </c>
      <c r="C9" s="241" t="s">
        <v>154</v>
      </c>
      <c r="D9" s="291" t="s">
        <v>185</v>
      </c>
      <c r="E9" s="292" t="s">
        <v>184</v>
      </c>
      <c r="F9" s="243" t="s">
        <v>185</v>
      </c>
      <c r="G9" s="243" t="s">
        <v>185</v>
      </c>
      <c r="H9" s="243" t="s">
        <v>185</v>
      </c>
      <c r="I9" s="243" t="s">
        <v>185</v>
      </c>
      <c r="J9" s="292" t="s">
        <v>184</v>
      </c>
      <c r="K9" s="242" t="s">
        <v>184</v>
      </c>
      <c r="L9" s="292" t="s">
        <v>185</v>
      </c>
      <c r="M9" s="245" t="s">
        <v>185</v>
      </c>
      <c r="N9" s="242" t="s">
        <v>184</v>
      </c>
      <c r="O9" s="243" t="s">
        <v>184</v>
      </c>
      <c r="P9" s="243" t="s">
        <v>184</v>
      </c>
      <c r="Q9" s="243" t="s">
        <v>184</v>
      </c>
      <c r="R9" s="243" t="s">
        <v>185</v>
      </c>
      <c r="S9" s="243" t="s">
        <v>184</v>
      </c>
      <c r="T9" s="292" t="s">
        <v>185</v>
      </c>
    </row>
    <row r="10" spans="1:20" ht="20.25" customHeight="1" x14ac:dyDescent="0.35">
      <c r="A10" s="240" t="s">
        <v>207</v>
      </c>
      <c r="B10" s="241" t="s">
        <v>208</v>
      </c>
      <c r="C10" s="241" t="s">
        <v>154</v>
      </c>
      <c r="D10" s="291" t="s">
        <v>185</v>
      </c>
      <c r="E10" s="292" t="s">
        <v>185</v>
      </c>
      <c r="F10" s="243" t="s">
        <v>185</v>
      </c>
      <c r="G10" s="243" t="s">
        <v>185</v>
      </c>
      <c r="H10" s="243" t="s">
        <v>185</v>
      </c>
      <c r="I10" s="243" t="s">
        <v>184</v>
      </c>
      <c r="J10" s="292" t="s">
        <v>184</v>
      </c>
      <c r="K10" s="242" t="s">
        <v>184</v>
      </c>
      <c r="L10" s="292" t="s">
        <v>185</v>
      </c>
      <c r="M10" s="245" t="s">
        <v>185</v>
      </c>
      <c r="N10" s="242" t="s">
        <v>184</v>
      </c>
      <c r="O10" s="243" t="s">
        <v>184</v>
      </c>
      <c r="P10" s="243" t="s">
        <v>185</v>
      </c>
      <c r="Q10" s="243" t="s">
        <v>184</v>
      </c>
      <c r="R10" s="243" t="s">
        <v>184</v>
      </c>
      <c r="S10" s="243" t="s">
        <v>184</v>
      </c>
      <c r="T10" s="292" t="s">
        <v>185</v>
      </c>
    </row>
    <row r="11" spans="1:20" ht="20.25" customHeight="1" x14ac:dyDescent="0.35">
      <c r="A11" s="240" t="s">
        <v>209</v>
      </c>
      <c r="B11" s="241" t="s">
        <v>210</v>
      </c>
      <c r="C11" s="241" t="s">
        <v>154</v>
      </c>
      <c r="D11" s="291" t="s">
        <v>185</v>
      </c>
      <c r="E11" s="292" t="s">
        <v>185</v>
      </c>
      <c r="F11" s="243" t="s">
        <v>185</v>
      </c>
      <c r="G11" s="243" t="s">
        <v>185</v>
      </c>
      <c r="H11" s="243" t="s">
        <v>185</v>
      </c>
      <c r="I11" s="243" t="s">
        <v>185</v>
      </c>
      <c r="J11" s="292" t="s">
        <v>184</v>
      </c>
      <c r="K11" s="242" t="s">
        <v>184</v>
      </c>
      <c r="L11" s="292" t="s">
        <v>184</v>
      </c>
      <c r="M11" s="245" t="s">
        <v>185</v>
      </c>
      <c r="N11" s="242" t="s">
        <v>185</v>
      </c>
      <c r="O11" s="243" t="s">
        <v>184</v>
      </c>
      <c r="P11" s="243" t="s">
        <v>185</v>
      </c>
      <c r="Q11" s="243" t="s">
        <v>184</v>
      </c>
      <c r="R11" s="243" t="s">
        <v>184</v>
      </c>
      <c r="S11" s="243" t="s">
        <v>184</v>
      </c>
      <c r="T11" s="292" t="s">
        <v>185</v>
      </c>
    </row>
    <row r="12" spans="1:20" ht="20.25" customHeight="1" x14ac:dyDescent="0.35">
      <c r="A12" s="240" t="s">
        <v>209</v>
      </c>
      <c r="B12" s="241" t="s">
        <v>211</v>
      </c>
      <c r="C12" s="241" t="s">
        <v>154</v>
      </c>
      <c r="D12" s="291" t="s">
        <v>185</v>
      </c>
      <c r="E12" s="292" t="s">
        <v>184</v>
      </c>
      <c r="F12" s="243" t="s">
        <v>185</v>
      </c>
      <c r="G12" s="243" t="s">
        <v>185</v>
      </c>
      <c r="H12" s="243" t="s">
        <v>185</v>
      </c>
      <c r="I12" s="243" t="s">
        <v>185</v>
      </c>
      <c r="J12" s="292" t="s">
        <v>184</v>
      </c>
      <c r="K12" s="242" t="s">
        <v>184</v>
      </c>
      <c r="L12" s="292" t="s">
        <v>185</v>
      </c>
      <c r="M12" s="245" t="s">
        <v>185</v>
      </c>
      <c r="N12" s="242" t="s">
        <v>184</v>
      </c>
      <c r="O12" s="243" t="s">
        <v>184</v>
      </c>
      <c r="P12" s="243" t="s">
        <v>184</v>
      </c>
      <c r="Q12" s="243" t="s">
        <v>184</v>
      </c>
      <c r="R12" s="243" t="s">
        <v>184</v>
      </c>
      <c r="S12" s="243" t="s">
        <v>184</v>
      </c>
      <c r="T12" s="292" t="s">
        <v>185</v>
      </c>
    </row>
    <row r="13" spans="1:20" ht="20.25" customHeight="1" x14ac:dyDescent="0.35">
      <c r="A13" s="240" t="s">
        <v>212</v>
      </c>
      <c r="B13" s="241" t="s">
        <v>213</v>
      </c>
      <c r="C13" s="241" t="s">
        <v>154</v>
      </c>
      <c r="D13" s="291" t="s">
        <v>185</v>
      </c>
      <c r="E13" s="292" t="s">
        <v>185</v>
      </c>
      <c r="F13" s="243" t="s">
        <v>185</v>
      </c>
      <c r="G13" s="243" t="s">
        <v>185</v>
      </c>
      <c r="H13" s="243" t="s">
        <v>185</v>
      </c>
      <c r="I13" s="243" t="s">
        <v>185</v>
      </c>
      <c r="J13" s="292" t="s">
        <v>185</v>
      </c>
      <c r="K13" s="242" t="s">
        <v>184</v>
      </c>
      <c r="L13" s="292" t="s">
        <v>185</v>
      </c>
      <c r="M13" s="245" t="s">
        <v>185</v>
      </c>
      <c r="N13" s="242" t="s">
        <v>184</v>
      </c>
      <c r="O13" s="243" t="s">
        <v>184</v>
      </c>
      <c r="P13" s="243" t="s">
        <v>184</v>
      </c>
      <c r="Q13" s="243" t="s">
        <v>184</v>
      </c>
      <c r="R13" s="243" t="s">
        <v>184</v>
      </c>
      <c r="S13" s="243" t="s">
        <v>185</v>
      </c>
      <c r="T13" s="292" t="s">
        <v>185</v>
      </c>
    </row>
    <row r="14" spans="1:20" ht="20.25" customHeight="1" x14ac:dyDescent="0.35">
      <c r="A14" s="240" t="s">
        <v>212</v>
      </c>
      <c r="B14" s="241" t="s">
        <v>214</v>
      </c>
      <c r="C14" s="241" t="s">
        <v>154</v>
      </c>
      <c r="D14" s="291" t="s">
        <v>185</v>
      </c>
      <c r="E14" s="292" t="s">
        <v>184</v>
      </c>
      <c r="F14" s="243" t="s">
        <v>185</v>
      </c>
      <c r="G14" s="243" t="s">
        <v>185</v>
      </c>
      <c r="H14" s="243" t="s">
        <v>185</v>
      </c>
      <c r="I14" s="243" t="s">
        <v>185</v>
      </c>
      <c r="J14" s="292" t="s">
        <v>185</v>
      </c>
      <c r="K14" s="242" t="s">
        <v>185</v>
      </c>
      <c r="L14" s="292" t="s">
        <v>185</v>
      </c>
      <c r="M14" s="245" t="s">
        <v>185</v>
      </c>
      <c r="N14" s="242" t="s">
        <v>185</v>
      </c>
      <c r="O14" s="243" t="s">
        <v>185</v>
      </c>
      <c r="P14" s="243" t="s">
        <v>185</v>
      </c>
      <c r="Q14" s="243" t="s">
        <v>184</v>
      </c>
      <c r="R14" s="243" t="s">
        <v>185</v>
      </c>
      <c r="S14" s="243" t="s">
        <v>185</v>
      </c>
      <c r="T14" s="292" t="s">
        <v>185</v>
      </c>
    </row>
    <row r="15" spans="1:20" ht="20.25" customHeight="1" x14ac:dyDescent="0.35">
      <c r="A15" s="240" t="s">
        <v>215</v>
      </c>
      <c r="B15" s="241" t="s">
        <v>216</v>
      </c>
      <c r="C15" s="241" t="s">
        <v>154</v>
      </c>
      <c r="D15" s="291" t="s">
        <v>185</v>
      </c>
      <c r="E15" s="292" t="s">
        <v>185</v>
      </c>
      <c r="F15" s="243" t="s">
        <v>185</v>
      </c>
      <c r="G15" s="243" t="s">
        <v>185</v>
      </c>
      <c r="H15" s="243" t="s">
        <v>185</v>
      </c>
      <c r="I15" s="243" t="s">
        <v>184</v>
      </c>
      <c r="J15" s="292" t="s">
        <v>185</v>
      </c>
      <c r="K15" s="242" t="s">
        <v>184</v>
      </c>
      <c r="L15" s="292" t="s">
        <v>185</v>
      </c>
      <c r="M15" s="245" t="s">
        <v>185</v>
      </c>
      <c r="N15" s="242" t="s">
        <v>185</v>
      </c>
      <c r="O15" s="243" t="s">
        <v>185</v>
      </c>
      <c r="P15" s="243" t="s">
        <v>185</v>
      </c>
      <c r="Q15" s="243" t="s">
        <v>185</v>
      </c>
      <c r="R15" s="243" t="s">
        <v>184</v>
      </c>
      <c r="S15" s="243" t="s">
        <v>184</v>
      </c>
      <c r="T15" s="292" t="s">
        <v>184</v>
      </c>
    </row>
    <row r="16" spans="1:20" ht="20.25" customHeight="1" x14ac:dyDescent="0.35">
      <c r="A16" s="240" t="s">
        <v>215</v>
      </c>
      <c r="B16" s="241" t="s">
        <v>217</v>
      </c>
      <c r="C16" s="241" t="s">
        <v>154</v>
      </c>
      <c r="D16" s="291" t="s">
        <v>185</v>
      </c>
      <c r="E16" s="292" t="s">
        <v>185</v>
      </c>
      <c r="F16" s="243" t="s">
        <v>185</v>
      </c>
      <c r="G16" s="243" t="s">
        <v>185</v>
      </c>
      <c r="H16" s="243" t="s">
        <v>185</v>
      </c>
      <c r="I16" s="243" t="s">
        <v>185</v>
      </c>
      <c r="J16" s="292" t="s">
        <v>184</v>
      </c>
      <c r="K16" s="242" t="s">
        <v>184</v>
      </c>
      <c r="L16" s="292" t="s">
        <v>185</v>
      </c>
      <c r="M16" s="245" t="s">
        <v>185</v>
      </c>
      <c r="N16" s="242" t="s">
        <v>184</v>
      </c>
      <c r="O16" s="243" t="s">
        <v>184</v>
      </c>
      <c r="P16" s="243" t="s">
        <v>185</v>
      </c>
      <c r="Q16" s="243" t="s">
        <v>184</v>
      </c>
      <c r="R16" s="243" t="s">
        <v>185</v>
      </c>
      <c r="S16" s="243" t="s">
        <v>184</v>
      </c>
      <c r="T16" s="292" t="s">
        <v>185</v>
      </c>
    </row>
    <row r="17" spans="1:20" ht="20.25" customHeight="1" x14ac:dyDescent="0.35">
      <c r="A17" s="240" t="s">
        <v>215</v>
      </c>
      <c r="B17" s="241" t="s">
        <v>218</v>
      </c>
      <c r="C17" s="241" t="s">
        <v>154</v>
      </c>
      <c r="D17" s="291" t="s">
        <v>185</v>
      </c>
      <c r="E17" s="292" t="s">
        <v>184</v>
      </c>
      <c r="F17" s="243" t="s">
        <v>185</v>
      </c>
      <c r="G17" s="243" t="s">
        <v>185</v>
      </c>
      <c r="H17" s="243" t="s">
        <v>185</v>
      </c>
      <c r="I17" s="243" t="s">
        <v>184</v>
      </c>
      <c r="J17" s="292" t="s">
        <v>184</v>
      </c>
      <c r="K17" s="242" t="s">
        <v>184</v>
      </c>
      <c r="L17" s="292" t="s">
        <v>185</v>
      </c>
      <c r="M17" s="245" t="s">
        <v>185</v>
      </c>
      <c r="N17" s="242" t="s">
        <v>185</v>
      </c>
      <c r="O17" s="243" t="s">
        <v>185</v>
      </c>
      <c r="P17" s="243" t="s">
        <v>185</v>
      </c>
      <c r="Q17" s="243" t="s">
        <v>184</v>
      </c>
      <c r="R17" s="243" t="s">
        <v>185</v>
      </c>
      <c r="S17" s="243" t="s">
        <v>184</v>
      </c>
      <c r="T17" s="292" t="s">
        <v>185</v>
      </c>
    </row>
    <row r="18" spans="1:20" ht="20.25" customHeight="1" x14ac:dyDescent="0.35">
      <c r="A18" s="240" t="s">
        <v>215</v>
      </c>
      <c r="B18" s="241" t="s">
        <v>219</v>
      </c>
      <c r="C18" s="241" t="s">
        <v>154</v>
      </c>
      <c r="D18" s="291" t="s">
        <v>185</v>
      </c>
      <c r="E18" s="292" t="s">
        <v>184</v>
      </c>
      <c r="F18" s="243" t="s">
        <v>185</v>
      </c>
      <c r="G18" s="243" t="s">
        <v>185</v>
      </c>
      <c r="H18" s="243" t="s">
        <v>185</v>
      </c>
      <c r="I18" s="243" t="s">
        <v>185</v>
      </c>
      <c r="J18" s="292" t="s">
        <v>184</v>
      </c>
      <c r="K18" s="242" t="s">
        <v>185</v>
      </c>
      <c r="L18" s="292" t="s">
        <v>185</v>
      </c>
      <c r="M18" s="245" t="s">
        <v>185</v>
      </c>
      <c r="N18" s="242" t="s">
        <v>185</v>
      </c>
      <c r="O18" s="243" t="s">
        <v>185</v>
      </c>
      <c r="P18" s="243" t="s">
        <v>185</v>
      </c>
      <c r="Q18" s="243" t="s">
        <v>185</v>
      </c>
      <c r="R18" s="243" t="s">
        <v>185</v>
      </c>
      <c r="S18" s="243" t="s">
        <v>185</v>
      </c>
      <c r="T18" s="292" t="s">
        <v>185</v>
      </c>
    </row>
    <row r="19" spans="1:20" ht="20.25" customHeight="1" x14ac:dyDescent="0.35">
      <c r="A19" s="240" t="s">
        <v>215</v>
      </c>
      <c r="B19" s="241" t="s">
        <v>220</v>
      </c>
      <c r="C19" s="241" t="s">
        <v>154</v>
      </c>
      <c r="D19" s="291" t="s">
        <v>185</v>
      </c>
      <c r="E19" s="292" t="s">
        <v>185</v>
      </c>
      <c r="F19" s="243" t="s">
        <v>185</v>
      </c>
      <c r="G19" s="243" t="s">
        <v>185</v>
      </c>
      <c r="H19" s="243" t="s">
        <v>185</v>
      </c>
      <c r="I19" s="243" t="s">
        <v>185</v>
      </c>
      <c r="J19" s="292" t="s">
        <v>185</v>
      </c>
      <c r="K19" s="242" t="s">
        <v>185</v>
      </c>
      <c r="L19" s="292" t="s">
        <v>185</v>
      </c>
      <c r="M19" s="245" t="s">
        <v>185</v>
      </c>
      <c r="N19" s="242" t="s">
        <v>185</v>
      </c>
      <c r="O19" s="243" t="s">
        <v>185</v>
      </c>
      <c r="P19" s="243" t="s">
        <v>185</v>
      </c>
      <c r="Q19" s="243" t="s">
        <v>185</v>
      </c>
      <c r="R19" s="243" t="s">
        <v>185</v>
      </c>
      <c r="S19" s="243" t="s">
        <v>184</v>
      </c>
      <c r="T19" s="292" t="s">
        <v>185</v>
      </c>
    </row>
    <row r="20" spans="1:20" ht="20.25" customHeight="1" x14ac:dyDescent="0.35">
      <c r="A20" s="240" t="s">
        <v>215</v>
      </c>
      <c r="B20" s="241" t="s">
        <v>221</v>
      </c>
      <c r="C20" s="241" t="s">
        <v>154</v>
      </c>
      <c r="D20" s="291" t="s">
        <v>185</v>
      </c>
      <c r="E20" s="292" t="s">
        <v>184</v>
      </c>
      <c r="F20" s="243" t="s">
        <v>185</v>
      </c>
      <c r="G20" s="243" t="s">
        <v>185</v>
      </c>
      <c r="H20" s="243" t="s">
        <v>184</v>
      </c>
      <c r="I20" s="243" t="s">
        <v>185</v>
      </c>
      <c r="J20" s="292" t="s">
        <v>184</v>
      </c>
      <c r="K20" s="242" t="s">
        <v>184</v>
      </c>
      <c r="L20" s="292" t="s">
        <v>185</v>
      </c>
      <c r="M20" s="245" t="s">
        <v>185</v>
      </c>
      <c r="N20" s="242" t="s">
        <v>184</v>
      </c>
      <c r="O20" s="243" t="s">
        <v>184</v>
      </c>
      <c r="P20" s="243" t="s">
        <v>185</v>
      </c>
      <c r="Q20" s="243" t="s">
        <v>185</v>
      </c>
      <c r="R20" s="243" t="s">
        <v>184</v>
      </c>
      <c r="S20" s="243" t="s">
        <v>185</v>
      </c>
      <c r="T20" s="292" t="s">
        <v>185</v>
      </c>
    </row>
    <row r="21" spans="1:20" ht="20.25" customHeight="1" x14ac:dyDescent="0.35">
      <c r="A21" s="240" t="s">
        <v>215</v>
      </c>
      <c r="B21" s="241" t="s">
        <v>222</v>
      </c>
      <c r="C21" s="241" t="s">
        <v>154</v>
      </c>
      <c r="D21" s="291" t="s">
        <v>185</v>
      </c>
      <c r="E21" s="292" t="s">
        <v>185</v>
      </c>
      <c r="F21" s="243" t="s">
        <v>185</v>
      </c>
      <c r="G21" s="243" t="s">
        <v>185</v>
      </c>
      <c r="H21" s="243" t="s">
        <v>185</v>
      </c>
      <c r="I21" s="243" t="s">
        <v>185</v>
      </c>
      <c r="J21" s="292" t="s">
        <v>185</v>
      </c>
      <c r="K21" s="242" t="s">
        <v>185</v>
      </c>
      <c r="L21" s="292" t="s">
        <v>185</v>
      </c>
      <c r="M21" s="245" t="s">
        <v>185</v>
      </c>
      <c r="N21" s="242" t="s">
        <v>185</v>
      </c>
      <c r="O21" s="243" t="s">
        <v>185</v>
      </c>
      <c r="P21" s="243" t="s">
        <v>185</v>
      </c>
      <c r="Q21" s="243" t="s">
        <v>185</v>
      </c>
      <c r="R21" s="243" t="s">
        <v>185</v>
      </c>
      <c r="S21" s="243" t="s">
        <v>185</v>
      </c>
      <c r="T21" s="292" t="s">
        <v>185</v>
      </c>
    </row>
    <row r="22" spans="1:20" ht="20.25" customHeight="1" x14ac:dyDescent="0.35">
      <c r="A22" s="240" t="s">
        <v>215</v>
      </c>
      <c r="B22" s="241" t="s">
        <v>223</v>
      </c>
      <c r="C22" s="241" t="s">
        <v>154</v>
      </c>
      <c r="D22" s="291" t="s">
        <v>185</v>
      </c>
      <c r="E22" s="292" t="s">
        <v>185</v>
      </c>
      <c r="F22" s="243" t="s">
        <v>185</v>
      </c>
      <c r="G22" s="243" t="s">
        <v>185</v>
      </c>
      <c r="H22" s="243" t="s">
        <v>185</v>
      </c>
      <c r="I22" s="243" t="s">
        <v>185</v>
      </c>
      <c r="J22" s="292" t="s">
        <v>184</v>
      </c>
      <c r="K22" s="242" t="s">
        <v>185</v>
      </c>
      <c r="L22" s="292" t="s">
        <v>185</v>
      </c>
      <c r="M22" s="245" t="s">
        <v>185</v>
      </c>
      <c r="N22" s="242" t="s">
        <v>184</v>
      </c>
      <c r="O22" s="243" t="s">
        <v>184</v>
      </c>
      <c r="P22" s="243" t="s">
        <v>185</v>
      </c>
      <c r="Q22" s="243" t="s">
        <v>184</v>
      </c>
      <c r="R22" s="243" t="s">
        <v>185</v>
      </c>
      <c r="S22" s="243" t="s">
        <v>185</v>
      </c>
      <c r="T22" s="292" t="s">
        <v>185</v>
      </c>
    </row>
    <row r="23" spans="1:20" ht="20.25" customHeight="1" x14ac:dyDescent="0.35">
      <c r="A23" s="240" t="s">
        <v>215</v>
      </c>
      <c r="B23" s="241" t="s">
        <v>224</v>
      </c>
      <c r="C23" s="241" t="s">
        <v>154</v>
      </c>
      <c r="D23" s="291" t="s">
        <v>185</v>
      </c>
      <c r="E23" s="292" t="s">
        <v>185</v>
      </c>
      <c r="F23" s="243" t="s">
        <v>185</v>
      </c>
      <c r="G23" s="243" t="s">
        <v>185</v>
      </c>
      <c r="H23" s="243" t="s">
        <v>185</v>
      </c>
      <c r="I23" s="243" t="s">
        <v>185</v>
      </c>
      <c r="J23" s="292" t="s">
        <v>184</v>
      </c>
      <c r="K23" s="242" t="s">
        <v>185</v>
      </c>
      <c r="L23" s="292" t="s">
        <v>185</v>
      </c>
      <c r="M23" s="245" t="s">
        <v>185</v>
      </c>
      <c r="N23" s="242" t="s">
        <v>184</v>
      </c>
      <c r="O23" s="243" t="s">
        <v>184</v>
      </c>
      <c r="P23" s="243" t="s">
        <v>184</v>
      </c>
      <c r="Q23" s="243" t="s">
        <v>184</v>
      </c>
      <c r="R23" s="243" t="s">
        <v>184</v>
      </c>
      <c r="S23" s="243" t="s">
        <v>184</v>
      </c>
      <c r="T23" s="292" t="s">
        <v>185</v>
      </c>
    </row>
    <row r="24" spans="1:20" ht="20.25" customHeight="1" x14ac:dyDescent="0.35">
      <c r="A24" s="240" t="s">
        <v>215</v>
      </c>
      <c r="B24" s="241" t="s">
        <v>225</v>
      </c>
      <c r="C24" s="241" t="s">
        <v>154</v>
      </c>
      <c r="D24" s="291" t="s">
        <v>185</v>
      </c>
      <c r="E24" s="292" t="s">
        <v>184</v>
      </c>
      <c r="F24" s="243" t="s">
        <v>185</v>
      </c>
      <c r="G24" s="243" t="s">
        <v>185</v>
      </c>
      <c r="H24" s="243" t="s">
        <v>185</v>
      </c>
      <c r="I24" s="243" t="s">
        <v>184</v>
      </c>
      <c r="J24" s="292" t="s">
        <v>184</v>
      </c>
      <c r="K24" s="242" t="s">
        <v>184</v>
      </c>
      <c r="L24" s="292" t="s">
        <v>184</v>
      </c>
      <c r="M24" s="245" t="s">
        <v>185</v>
      </c>
      <c r="N24" s="242" t="s">
        <v>184</v>
      </c>
      <c r="O24" s="243" t="s">
        <v>184</v>
      </c>
      <c r="P24" s="243" t="s">
        <v>184</v>
      </c>
      <c r="Q24" s="243" t="s">
        <v>184</v>
      </c>
      <c r="R24" s="243" t="s">
        <v>184</v>
      </c>
      <c r="S24" s="243" t="s">
        <v>184</v>
      </c>
      <c r="T24" s="292" t="s">
        <v>185</v>
      </c>
    </row>
    <row r="25" spans="1:20" ht="20.25" customHeight="1" x14ac:dyDescent="0.35">
      <c r="A25" s="240" t="s">
        <v>215</v>
      </c>
      <c r="B25" s="241" t="s">
        <v>226</v>
      </c>
      <c r="C25" s="241" t="s">
        <v>154</v>
      </c>
      <c r="D25" s="291" t="s">
        <v>185</v>
      </c>
      <c r="E25" s="292" t="s">
        <v>185</v>
      </c>
      <c r="F25" s="243" t="s">
        <v>185</v>
      </c>
      <c r="G25" s="243" t="s">
        <v>184</v>
      </c>
      <c r="H25" s="243" t="s">
        <v>185</v>
      </c>
      <c r="I25" s="243" t="s">
        <v>184</v>
      </c>
      <c r="J25" s="292" t="s">
        <v>184</v>
      </c>
      <c r="K25" s="242" t="s">
        <v>184</v>
      </c>
      <c r="L25" s="292" t="s">
        <v>185</v>
      </c>
      <c r="M25" s="245" t="s">
        <v>185</v>
      </c>
      <c r="N25" s="242" t="s">
        <v>184</v>
      </c>
      <c r="O25" s="243" t="s">
        <v>184</v>
      </c>
      <c r="P25" s="243" t="s">
        <v>185</v>
      </c>
      <c r="Q25" s="243" t="s">
        <v>184</v>
      </c>
      <c r="R25" s="243" t="s">
        <v>184</v>
      </c>
      <c r="S25" s="243" t="s">
        <v>184</v>
      </c>
      <c r="T25" s="292" t="s">
        <v>185</v>
      </c>
    </row>
    <row r="26" spans="1:20" ht="20.25" customHeight="1" x14ac:dyDescent="0.35">
      <c r="A26" s="240" t="s">
        <v>215</v>
      </c>
      <c r="B26" s="241" t="s">
        <v>227</v>
      </c>
      <c r="C26" s="241" t="s">
        <v>154</v>
      </c>
      <c r="D26" s="291" t="s">
        <v>185</v>
      </c>
      <c r="E26" s="292" t="s">
        <v>185</v>
      </c>
      <c r="F26" s="243" t="s">
        <v>185</v>
      </c>
      <c r="G26" s="243" t="s">
        <v>185</v>
      </c>
      <c r="H26" s="243" t="s">
        <v>184</v>
      </c>
      <c r="I26" s="243" t="s">
        <v>185</v>
      </c>
      <c r="J26" s="292" t="s">
        <v>185</v>
      </c>
      <c r="K26" s="242" t="s">
        <v>185</v>
      </c>
      <c r="L26" s="292" t="s">
        <v>185</v>
      </c>
      <c r="M26" s="245" t="s">
        <v>185</v>
      </c>
      <c r="N26" s="242" t="s">
        <v>184</v>
      </c>
      <c r="O26" s="243" t="s">
        <v>184</v>
      </c>
      <c r="P26" s="243" t="s">
        <v>185</v>
      </c>
      <c r="Q26" s="243" t="s">
        <v>184</v>
      </c>
      <c r="R26" s="243" t="s">
        <v>185</v>
      </c>
      <c r="S26" s="243" t="s">
        <v>185</v>
      </c>
      <c r="T26" s="292" t="s">
        <v>185</v>
      </c>
    </row>
    <row r="27" spans="1:20" ht="20.25" customHeight="1" x14ac:dyDescent="0.35">
      <c r="A27" s="240" t="s">
        <v>215</v>
      </c>
      <c r="B27" s="241" t="s">
        <v>228</v>
      </c>
      <c r="C27" s="241" t="s">
        <v>154</v>
      </c>
      <c r="D27" s="291" t="s">
        <v>185</v>
      </c>
      <c r="E27" s="292" t="s">
        <v>185</v>
      </c>
      <c r="F27" s="243" t="s">
        <v>185</v>
      </c>
      <c r="G27" s="243" t="s">
        <v>185</v>
      </c>
      <c r="H27" s="243" t="s">
        <v>185</v>
      </c>
      <c r="I27" s="243" t="s">
        <v>184</v>
      </c>
      <c r="J27" s="292" t="s">
        <v>184</v>
      </c>
      <c r="K27" s="242" t="s">
        <v>184</v>
      </c>
      <c r="L27" s="292" t="s">
        <v>185</v>
      </c>
      <c r="M27" s="245" t="s">
        <v>185</v>
      </c>
      <c r="N27" s="242" t="s">
        <v>184</v>
      </c>
      <c r="O27" s="243" t="s">
        <v>184</v>
      </c>
      <c r="P27" s="243" t="s">
        <v>184</v>
      </c>
      <c r="Q27" s="243" t="s">
        <v>184</v>
      </c>
      <c r="R27" s="243" t="s">
        <v>184</v>
      </c>
      <c r="S27" s="243" t="s">
        <v>184</v>
      </c>
      <c r="T27" s="292" t="s">
        <v>185</v>
      </c>
    </row>
    <row r="28" spans="1:20" ht="20.25" customHeight="1" x14ac:dyDescent="0.35">
      <c r="A28" s="240" t="s">
        <v>215</v>
      </c>
      <c r="B28" s="241" t="s">
        <v>229</v>
      </c>
      <c r="C28" s="241" t="s">
        <v>154</v>
      </c>
      <c r="D28" s="291" t="s">
        <v>185</v>
      </c>
      <c r="E28" s="292" t="s">
        <v>184</v>
      </c>
      <c r="F28" s="243" t="s">
        <v>185</v>
      </c>
      <c r="G28" s="243" t="s">
        <v>185</v>
      </c>
      <c r="H28" s="243" t="s">
        <v>185</v>
      </c>
      <c r="I28" s="243" t="s">
        <v>184</v>
      </c>
      <c r="J28" s="292" t="s">
        <v>185</v>
      </c>
      <c r="K28" s="242" t="s">
        <v>185</v>
      </c>
      <c r="L28" s="292" t="s">
        <v>185</v>
      </c>
      <c r="M28" s="245" t="s">
        <v>185</v>
      </c>
      <c r="N28" s="242" t="s">
        <v>184</v>
      </c>
      <c r="O28" s="243" t="s">
        <v>184</v>
      </c>
      <c r="P28" s="243" t="s">
        <v>184</v>
      </c>
      <c r="Q28" s="243" t="s">
        <v>184</v>
      </c>
      <c r="R28" s="243" t="s">
        <v>185</v>
      </c>
      <c r="S28" s="243" t="s">
        <v>184</v>
      </c>
      <c r="T28" s="292" t="s">
        <v>185</v>
      </c>
    </row>
    <row r="29" spans="1:20" ht="20.25" customHeight="1" x14ac:dyDescent="0.35">
      <c r="A29" s="240" t="s">
        <v>215</v>
      </c>
      <c r="B29" s="241" t="s">
        <v>230</v>
      </c>
      <c r="C29" s="241" t="s">
        <v>154</v>
      </c>
      <c r="D29" s="291" t="s">
        <v>185</v>
      </c>
      <c r="E29" s="292" t="s">
        <v>184</v>
      </c>
      <c r="F29" s="243" t="s">
        <v>185</v>
      </c>
      <c r="G29" s="243" t="s">
        <v>185</v>
      </c>
      <c r="H29" s="243" t="s">
        <v>184</v>
      </c>
      <c r="I29" s="243" t="s">
        <v>184</v>
      </c>
      <c r="J29" s="292" t="s">
        <v>184</v>
      </c>
      <c r="K29" s="242" t="s">
        <v>184</v>
      </c>
      <c r="L29" s="292" t="s">
        <v>184</v>
      </c>
      <c r="M29" s="245" t="s">
        <v>184</v>
      </c>
      <c r="N29" s="242" t="s">
        <v>184</v>
      </c>
      <c r="O29" s="243" t="s">
        <v>184</v>
      </c>
      <c r="P29" s="243" t="s">
        <v>184</v>
      </c>
      <c r="Q29" s="243" t="s">
        <v>185</v>
      </c>
      <c r="R29" s="243" t="s">
        <v>185</v>
      </c>
      <c r="S29" s="243" t="s">
        <v>184</v>
      </c>
      <c r="T29" s="292" t="s">
        <v>185</v>
      </c>
    </row>
    <row r="30" spans="1:20" ht="20.25" customHeight="1" x14ac:dyDescent="0.35">
      <c r="A30" s="240" t="s">
        <v>215</v>
      </c>
      <c r="B30" s="241" t="s">
        <v>231</v>
      </c>
      <c r="C30" s="241" t="s">
        <v>154</v>
      </c>
      <c r="D30" s="291" t="s">
        <v>185</v>
      </c>
      <c r="E30" s="292" t="s">
        <v>184</v>
      </c>
      <c r="F30" s="243" t="s">
        <v>184</v>
      </c>
      <c r="G30" s="243" t="s">
        <v>185</v>
      </c>
      <c r="H30" s="243" t="s">
        <v>185</v>
      </c>
      <c r="I30" s="243" t="s">
        <v>185</v>
      </c>
      <c r="J30" s="292" t="s">
        <v>184</v>
      </c>
      <c r="K30" s="242" t="s">
        <v>185</v>
      </c>
      <c r="L30" s="292" t="s">
        <v>185</v>
      </c>
      <c r="M30" s="245" t="s">
        <v>185</v>
      </c>
      <c r="N30" s="242" t="s">
        <v>184</v>
      </c>
      <c r="O30" s="243" t="s">
        <v>184</v>
      </c>
      <c r="P30" s="243" t="s">
        <v>185</v>
      </c>
      <c r="Q30" s="243" t="s">
        <v>184</v>
      </c>
      <c r="R30" s="243" t="s">
        <v>184</v>
      </c>
      <c r="S30" s="243" t="s">
        <v>185</v>
      </c>
      <c r="T30" s="292" t="s">
        <v>185</v>
      </c>
    </row>
    <row r="31" spans="1:20" ht="20.25" customHeight="1" x14ac:dyDescent="0.35">
      <c r="A31" s="240" t="s">
        <v>215</v>
      </c>
      <c r="B31" s="241" t="s">
        <v>232</v>
      </c>
      <c r="C31" s="241" t="s">
        <v>154</v>
      </c>
      <c r="D31" s="291" t="s">
        <v>185</v>
      </c>
      <c r="E31" s="292" t="s">
        <v>185</v>
      </c>
      <c r="F31" s="243" t="s">
        <v>185</v>
      </c>
      <c r="G31" s="243" t="s">
        <v>185</v>
      </c>
      <c r="H31" s="243" t="s">
        <v>185</v>
      </c>
      <c r="I31" s="243" t="s">
        <v>184</v>
      </c>
      <c r="J31" s="292" t="s">
        <v>184</v>
      </c>
      <c r="K31" s="242" t="s">
        <v>185</v>
      </c>
      <c r="L31" s="292" t="s">
        <v>185</v>
      </c>
      <c r="M31" s="245" t="s">
        <v>185</v>
      </c>
      <c r="N31" s="242" t="s">
        <v>185</v>
      </c>
      <c r="O31" s="243" t="s">
        <v>184</v>
      </c>
      <c r="P31" s="243" t="s">
        <v>185</v>
      </c>
      <c r="Q31" s="243" t="s">
        <v>184</v>
      </c>
      <c r="R31" s="243" t="s">
        <v>185</v>
      </c>
      <c r="S31" s="243" t="s">
        <v>184</v>
      </c>
      <c r="T31" s="292" t="s">
        <v>185</v>
      </c>
    </row>
    <row r="32" spans="1:20" ht="20.25" customHeight="1" x14ac:dyDescent="0.35">
      <c r="A32" s="240" t="s">
        <v>215</v>
      </c>
      <c r="B32" s="241" t="s">
        <v>233</v>
      </c>
      <c r="C32" s="241" t="s">
        <v>154</v>
      </c>
      <c r="D32" s="291" t="s">
        <v>185</v>
      </c>
      <c r="E32" s="292" t="s">
        <v>185</v>
      </c>
      <c r="F32" s="243" t="s">
        <v>185</v>
      </c>
      <c r="G32" s="243" t="s">
        <v>185</v>
      </c>
      <c r="H32" s="243" t="s">
        <v>185</v>
      </c>
      <c r="I32" s="243" t="s">
        <v>185</v>
      </c>
      <c r="J32" s="292" t="s">
        <v>185</v>
      </c>
      <c r="K32" s="242" t="s">
        <v>185</v>
      </c>
      <c r="L32" s="292" t="s">
        <v>185</v>
      </c>
      <c r="M32" s="245" t="s">
        <v>184</v>
      </c>
      <c r="N32" s="242" t="s">
        <v>184</v>
      </c>
      <c r="O32" s="243" t="s">
        <v>184</v>
      </c>
      <c r="P32" s="243" t="s">
        <v>184</v>
      </c>
      <c r="Q32" s="243" t="s">
        <v>184</v>
      </c>
      <c r="R32" s="243" t="s">
        <v>185</v>
      </c>
      <c r="S32" s="243" t="s">
        <v>185</v>
      </c>
      <c r="T32" s="292" t="s">
        <v>185</v>
      </c>
    </row>
    <row r="33" spans="1:20" ht="20.25" customHeight="1" x14ac:dyDescent="0.35">
      <c r="A33" s="240" t="s">
        <v>234</v>
      </c>
      <c r="B33" s="241" t="s">
        <v>235</v>
      </c>
      <c r="C33" s="241" t="s">
        <v>154</v>
      </c>
      <c r="D33" s="291" t="s">
        <v>185</v>
      </c>
      <c r="E33" s="292" t="s">
        <v>185</v>
      </c>
      <c r="F33" s="243" t="s">
        <v>185</v>
      </c>
      <c r="G33" s="243" t="s">
        <v>185</v>
      </c>
      <c r="H33" s="243" t="s">
        <v>185</v>
      </c>
      <c r="I33" s="243" t="s">
        <v>184</v>
      </c>
      <c r="J33" s="292" t="s">
        <v>185</v>
      </c>
      <c r="K33" s="242" t="s">
        <v>184</v>
      </c>
      <c r="L33" s="292" t="s">
        <v>185</v>
      </c>
      <c r="M33" s="245" t="s">
        <v>185</v>
      </c>
      <c r="N33" s="242" t="s">
        <v>184</v>
      </c>
      <c r="O33" s="243" t="s">
        <v>184</v>
      </c>
      <c r="P33" s="243" t="s">
        <v>185</v>
      </c>
      <c r="Q33" s="243" t="s">
        <v>185</v>
      </c>
      <c r="R33" s="243" t="s">
        <v>184</v>
      </c>
      <c r="S33" s="243" t="s">
        <v>184</v>
      </c>
      <c r="T33" s="292" t="s">
        <v>185</v>
      </c>
    </row>
    <row r="34" spans="1:20" ht="20.25" customHeight="1" x14ac:dyDescent="0.35">
      <c r="A34" s="240" t="s">
        <v>234</v>
      </c>
      <c r="B34" s="241" t="s">
        <v>236</v>
      </c>
      <c r="C34" s="241" t="s">
        <v>154</v>
      </c>
      <c r="D34" s="291" t="s">
        <v>185</v>
      </c>
      <c r="E34" s="292" t="s">
        <v>184</v>
      </c>
      <c r="F34" s="243" t="s">
        <v>185</v>
      </c>
      <c r="G34" s="243" t="s">
        <v>185</v>
      </c>
      <c r="H34" s="243" t="s">
        <v>185</v>
      </c>
      <c r="I34" s="243" t="s">
        <v>185</v>
      </c>
      <c r="J34" s="292" t="s">
        <v>185</v>
      </c>
      <c r="K34" s="242" t="s">
        <v>185</v>
      </c>
      <c r="L34" s="292" t="s">
        <v>185</v>
      </c>
      <c r="M34" s="245" t="s">
        <v>185</v>
      </c>
      <c r="N34" s="242" t="s">
        <v>184</v>
      </c>
      <c r="O34" s="243" t="s">
        <v>184</v>
      </c>
      <c r="P34" s="243" t="s">
        <v>184</v>
      </c>
      <c r="Q34" s="243" t="s">
        <v>184</v>
      </c>
      <c r="R34" s="243" t="s">
        <v>185</v>
      </c>
      <c r="S34" s="243" t="s">
        <v>185</v>
      </c>
      <c r="T34" s="292" t="s">
        <v>185</v>
      </c>
    </row>
    <row r="35" spans="1:20" ht="20.25" customHeight="1" x14ac:dyDescent="0.35">
      <c r="A35" s="240" t="s">
        <v>234</v>
      </c>
      <c r="B35" s="241" t="s">
        <v>237</v>
      </c>
      <c r="C35" s="241" t="s">
        <v>154</v>
      </c>
      <c r="D35" s="291" t="s">
        <v>185</v>
      </c>
      <c r="E35" s="292" t="s">
        <v>185</v>
      </c>
      <c r="F35" s="243" t="s">
        <v>185</v>
      </c>
      <c r="G35" s="243" t="s">
        <v>185</v>
      </c>
      <c r="H35" s="243" t="s">
        <v>185</v>
      </c>
      <c r="I35" s="243" t="s">
        <v>185</v>
      </c>
      <c r="J35" s="292" t="s">
        <v>184</v>
      </c>
      <c r="K35" s="242" t="s">
        <v>184</v>
      </c>
      <c r="L35" s="292" t="s">
        <v>185</v>
      </c>
      <c r="M35" s="245" t="s">
        <v>185</v>
      </c>
      <c r="N35" s="242" t="s">
        <v>184</v>
      </c>
      <c r="O35" s="243" t="s">
        <v>184</v>
      </c>
      <c r="P35" s="243" t="s">
        <v>185</v>
      </c>
      <c r="Q35" s="243" t="s">
        <v>184</v>
      </c>
      <c r="R35" s="243" t="s">
        <v>184</v>
      </c>
      <c r="S35" s="243" t="s">
        <v>184</v>
      </c>
      <c r="T35" s="292" t="s">
        <v>185</v>
      </c>
    </row>
    <row r="36" spans="1:20" ht="20.25" customHeight="1" x14ac:dyDescent="0.35">
      <c r="A36" s="240" t="s">
        <v>238</v>
      </c>
      <c r="B36" s="241" t="s">
        <v>239</v>
      </c>
      <c r="C36" s="241" t="s">
        <v>154</v>
      </c>
      <c r="D36" s="291" t="s">
        <v>185</v>
      </c>
      <c r="E36" s="292" t="s">
        <v>184</v>
      </c>
      <c r="F36" s="243" t="s">
        <v>185</v>
      </c>
      <c r="G36" s="243" t="s">
        <v>185</v>
      </c>
      <c r="H36" s="243" t="s">
        <v>185</v>
      </c>
      <c r="I36" s="243" t="s">
        <v>185</v>
      </c>
      <c r="J36" s="292" t="s">
        <v>185</v>
      </c>
      <c r="K36" s="242" t="s">
        <v>185</v>
      </c>
      <c r="L36" s="292" t="s">
        <v>185</v>
      </c>
      <c r="M36" s="245" t="s">
        <v>185</v>
      </c>
      <c r="N36" s="242" t="s">
        <v>184</v>
      </c>
      <c r="O36" s="243" t="s">
        <v>184</v>
      </c>
      <c r="P36" s="243" t="s">
        <v>185</v>
      </c>
      <c r="Q36" s="243" t="s">
        <v>184</v>
      </c>
      <c r="R36" s="243" t="s">
        <v>185</v>
      </c>
      <c r="S36" s="243" t="s">
        <v>184</v>
      </c>
      <c r="T36" s="292" t="s">
        <v>185</v>
      </c>
    </row>
    <row r="37" spans="1:20" ht="20.25" customHeight="1" x14ac:dyDescent="0.35">
      <c r="A37" s="240" t="s">
        <v>238</v>
      </c>
      <c r="B37" s="241" t="s">
        <v>240</v>
      </c>
      <c r="C37" s="241" t="s">
        <v>154</v>
      </c>
      <c r="D37" s="291" t="s">
        <v>185</v>
      </c>
      <c r="E37" s="292" t="s">
        <v>184</v>
      </c>
      <c r="F37" s="243" t="s">
        <v>185</v>
      </c>
      <c r="G37" s="243" t="s">
        <v>185</v>
      </c>
      <c r="H37" s="243" t="s">
        <v>185</v>
      </c>
      <c r="I37" s="243" t="s">
        <v>185</v>
      </c>
      <c r="J37" s="292" t="s">
        <v>184</v>
      </c>
      <c r="K37" s="242" t="s">
        <v>185</v>
      </c>
      <c r="L37" s="292" t="s">
        <v>185</v>
      </c>
      <c r="M37" s="245" t="s">
        <v>185</v>
      </c>
      <c r="N37" s="242" t="s">
        <v>184</v>
      </c>
      <c r="O37" s="243" t="s">
        <v>184</v>
      </c>
      <c r="P37" s="243" t="s">
        <v>185</v>
      </c>
      <c r="Q37" s="243" t="s">
        <v>184</v>
      </c>
      <c r="R37" s="243" t="s">
        <v>184</v>
      </c>
      <c r="S37" s="243" t="s">
        <v>184</v>
      </c>
      <c r="T37" s="292" t="s">
        <v>185</v>
      </c>
    </row>
    <row r="38" spans="1:20" ht="20.25" customHeight="1" x14ac:dyDescent="0.35">
      <c r="A38" s="240" t="s">
        <v>241</v>
      </c>
      <c r="B38" s="241" t="s">
        <v>242</v>
      </c>
      <c r="C38" s="241" t="s">
        <v>154</v>
      </c>
      <c r="D38" s="291" t="s">
        <v>185</v>
      </c>
      <c r="E38" s="292" t="s">
        <v>184</v>
      </c>
      <c r="F38" s="243" t="s">
        <v>185</v>
      </c>
      <c r="G38" s="243" t="s">
        <v>185</v>
      </c>
      <c r="H38" s="243" t="s">
        <v>184</v>
      </c>
      <c r="I38" s="243" t="s">
        <v>185</v>
      </c>
      <c r="J38" s="292" t="s">
        <v>184</v>
      </c>
      <c r="K38" s="242" t="s">
        <v>184</v>
      </c>
      <c r="L38" s="292" t="s">
        <v>184</v>
      </c>
      <c r="M38" s="245" t="s">
        <v>185</v>
      </c>
      <c r="N38" s="242" t="s">
        <v>185</v>
      </c>
      <c r="O38" s="243" t="s">
        <v>184</v>
      </c>
      <c r="P38" s="243" t="s">
        <v>184</v>
      </c>
      <c r="Q38" s="243" t="s">
        <v>185</v>
      </c>
      <c r="R38" s="243" t="s">
        <v>184</v>
      </c>
      <c r="S38" s="243" t="s">
        <v>185</v>
      </c>
      <c r="T38" s="292" t="s">
        <v>184</v>
      </c>
    </row>
    <row r="39" spans="1:20" ht="20.25" customHeight="1" x14ac:dyDescent="0.35">
      <c r="A39" s="240" t="s">
        <v>241</v>
      </c>
      <c r="B39" s="241" t="s">
        <v>243</v>
      </c>
      <c r="C39" s="241" t="s">
        <v>154</v>
      </c>
      <c r="D39" s="291" t="s">
        <v>185</v>
      </c>
      <c r="E39" s="292" t="s">
        <v>185</v>
      </c>
      <c r="F39" s="243" t="s">
        <v>185</v>
      </c>
      <c r="G39" s="243" t="s">
        <v>185</v>
      </c>
      <c r="H39" s="243" t="s">
        <v>185</v>
      </c>
      <c r="I39" s="243" t="s">
        <v>185</v>
      </c>
      <c r="J39" s="292" t="s">
        <v>184</v>
      </c>
      <c r="K39" s="242" t="s">
        <v>184</v>
      </c>
      <c r="L39" s="292" t="s">
        <v>185</v>
      </c>
      <c r="M39" s="245" t="s">
        <v>185</v>
      </c>
      <c r="N39" s="242" t="s">
        <v>184</v>
      </c>
      <c r="O39" s="243" t="s">
        <v>184</v>
      </c>
      <c r="P39" s="243" t="s">
        <v>185</v>
      </c>
      <c r="Q39" s="243" t="s">
        <v>185</v>
      </c>
      <c r="R39" s="243" t="s">
        <v>185</v>
      </c>
      <c r="S39" s="243" t="s">
        <v>185</v>
      </c>
      <c r="T39" s="292" t="s">
        <v>185</v>
      </c>
    </row>
    <row r="40" spans="1:20" ht="20.25" customHeight="1" x14ac:dyDescent="0.35">
      <c r="A40" s="240" t="s">
        <v>241</v>
      </c>
      <c r="B40" s="241" t="s">
        <v>244</v>
      </c>
      <c r="C40" s="241" t="s">
        <v>154</v>
      </c>
      <c r="D40" s="291" t="s">
        <v>185</v>
      </c>
      <c r="E40" s="292" t="s">
        <v>184</v>
      </c>
      <c r="F40" s="243" t="s">
        <v>185</v>
      </c>
      <c r="G40" s="243" t="s">
        <v>185</v>
      </c>
      <c r="H40" s="243" t="s">
        <v>185</v>
      </c>
      <c r="I40" s="243" t="s">
        <v>185</v>
      </c>
      <c r="J40" s="292" t="s">
        <v>185</v>
      </c>
      <c r="K40" s="242" t="s">
        <v>185</v>
      </c>
      <c r="L40" s="292" t="s">
        <v>185</v>
      </c>
      <c r="M40" s="245" t="s">
        <v>185</v>
      </c>
      <c r="N40" s="242" t="s">
        <v>185</v>
      </c>
      <c r="O40" s="243" t="s">
        <v>185</v>
      </c>
      <c r="P40" s="243" t="s">
        <v>185</v>
      </c>
      <c r="Q40" s="243" t="s">
        <v>185</v>
      </c>
      <c r="R40" s="243" t="s">
        <v>185</v>
      </c>
      <c r="S40" s="243" t="s">
        <v>185</v>
      </c>
      <c r="T40" s="292" t="s">
        <v>185</v>
      </c>
    </row>
    <row r="41" spans="1:20" ht="20.25" customHeight="1" x14ac:dyDescent="0.35">
      <c r="A41" s="240" t="s">
        <v>241</v>
      </c>
      <c r="B41" s="241" t="s">
        <v>245</v>
      </c>
      <c r="C41" s="241" t="s">
        <v>154</v>
      </c>
      <c r="D41" s="291" t="s">
        <v>185</v>
      </c>
      <c r="E41" s="292" t="s">
        <v>185</v>
      </c>
      <c r="F41" s="243" t="s">
        <v>185</v>
      </c>
      <c r="G41" s="243" t="s">
        <v>185</v>
      </c>
      <c r="H41" s="243" t="s">
        <v>185</v>
      </c>
      <c r="I41" s="243" t="s">
        <v>185</v>
      </c>
      <c r="J41" s="292" t="s">
        <v>185</v>
      </c>
      <c r="K41" s="242" t="s">
        <v>185</v>
      </c>
      <c r="L41" s="292" t="s">
        <v>185</v>
      </c>
      <c r="M41" s="245" t="s">
        <v>185</v>
      </c>
      <c r="N41" s="242" t="s">
        <v>185</v>
      </c>
      <c r="O41" s="243" t="s">
        <v>185</v>
      </c>
      <c r="P41" s="243" t="s">
        <v>185</v>
      </c>
      <c r="Q41" s="243" t="s">
        <v>185</v>
      </c>
      <c r="R41" s="243" t="s">
        <v>185</v>
      </c>
      <c r="S41" s="243" t="s">
        <v>185</v>
      </c>
      <c r="T41" s="292" t="s">
        <v>185</v>
      </c>
    </row>
    <row r="42" spans="1:20" ht="20.25" customHeight="1" x14ac:dyDescent="0.35">
      <c r="A42" s="240" t="s">
        <v>241</v>
      </c>
      <c r="B42" s="241" t="s">
        <v>246</v>
      </c>
      <c r="C42" s="241" t="s">
        <v>154</v>
      </c>
      <c r="D42" s="291" t="s">
        <v>185</v>
      </c>
      <c r="E42" s="292" t="s">
        <v>185</v>
      </c>
      <c r="F42" s="243" t="s">
        <v>185</v>
      </c>
      <c r="G42" s="243" t="s">
        <v>185</v>
      </c>
      <c r="H42" s="243" t="s">
        <v>185</v>
      </c>
      <c r="I42" s="243" t="s">
        <v>185</v>
      </c>
      <c r="J42" s="292" t="s">
        <v>184</v>
      </c>
      <c r="K42" s="242" t="s">
        <v>185</v>
      </c>
      <c r="L42" s="292" t="s">
        <v>185</v>
      </c>
      <c r="M42" s="245" t="s">
        <v>184</v>
      </c>
      <c r="N42" s="242" t="s">
        <v>184</v>
      </c>
      <c r="O42" s="243" t="s">
        <v>184</v>
      </c>
      <c r="P42" s="243" t="s">
        <v>184</v>
      </c>
      <c r="Q42" s="243" t="s">
        <v>184</v>
      </c>
      <c r="R42" s="243" t="s">
        <v>184</v>
      </c>
      <c r="S42" s="243" t="s">
        <v>185</v>
      </c>
      <c r="T42" s="292" t="s">
        <v>185</v>
      </c>
    </row>
    <row r="43" spans="1:20" ht="20.25" customHeight="1" x14ac:dyDescent="0.35">
      <c r="A43" s="240" t="s">
        <v>241</v>
      </c>
      <c r="B43" s="241" t="s">
        <v>247</v>
      </c>
      <c r="C43" s="241" t="s">
        <v>154</v>
      </c>
      <c r="D43" s="291" t="s">
        <v>185</v>
      </c>
      <c r="E43" s="292" t="s">
        <v>184</v>
      </c>
      <c r="F43" s="243" t="s">
        <v>185</v>
      </c>
      <c r="G43" s="243" t="s">
        <v>185</v>
      </c>
      <c r="H43" s="243" t="s">
        <v>185</v>
      </c>
      <c r="I43" s="243" t="s">
        <v>184</v>
      </c>
      <c r="J43" s="292" t="s">
        <v>185</v>
      </c>
      <c r="K43" s="242" t="s">
        <v>184</v>
      </c>
      <c r="L43" s="292" t="s">
        <v>185</v>
      </c>
      <c r="M43" s="245" t="s">
        <v>185</v>
      </c>
      <c r="N43" s="242" t="s">
        <v>185</v>
      </c>
      <c r="O43" s="243" t="s">
        <v>185</v>
      </c>
      <c r="P43" s="243" t="s">
        <v>185</v>
      </c>
      <c r="Q43" s="243" t="s">
        <v>185</v>
      </c>
      <c r="R43" s="243" t="s">
        <v>185</v>
      </c>
      <c r="S43" s="243" t="s">
        <v>185</v>
      </c>
      <c r="T43" s="292" t="s">
        <v>185</v>
      </c>
    </row>
    <row r="44" spans="1:20" ht="20.25" customHeight="1" x14ac:dyDescent="0.35">
      <c r="A44" s="240" t="s">
        <v>241</v>
      </c>
      <c r="B44" s="241" t="s">
        <v>248</v>
      </c>
      <c r="C44" s="241" t="s">
        <v>154</v>
      </c>
      <c r="D44" s="291" t="s">
        <v>185</v>
      </c>
      <c r="E44" s="292" t="s">
        <v>184</v>
      </c>
      <c r="F44" s="243" t="s">
        <v>185</v>
      </c>
      <c r="G44" s="243" t="s">
        <v>185</v>
      </c>
      <c r="H44" s="243" t="s">
        <v>184</v>
      </c>
      <c r="I44" s="243" t="s">
        <v>184</v>
      </c>
      <c r="J44" s="292" t="s">
        <v>184</v>
      </c>
      <c r="K44" s="242" t="s">
        <v>184</v>
      </c>
      <c r="L44" s="292" t="s">
        <v>185</v>
      </c>
      <c r="M44" s="245" t="s">
        <v>184</v>
      </c>
      <c r="N44" s="242" t="s">
        <v>184</v>
      </c>
      <c r="O44" s="243" t="s">
        <v>184</v>
      </c>
      <c r="P44" s="243" t="s">
        <v>185</v>
      </c>
      <c r="Q44" s="243" t="s">
        <v>184</v>
      </c>
      <c r="R44" s="243" t="s">
        <v>184</v>
      </c>
      <c r="S44" s="243" t="s">
        <v>184</v>
      </c>
      <c r="T44" s="292" t="s">
        <v>185</v>
      </c>
    </row>
    <row r="45" spans="1:20" ht="20.25" customHeight="1" x14ac:dyDescent="0.35">
      <c r="A45" s="240" t="s">
        <v>241</v>
      </c>
      <c r="B45" s="241" t="s">
        <v>249</v>
      </c>
      <c r="C45" s="241" t="s">
        <v>154</v>
      </c>
      <c r="D45" s="291" t="s">
        <v>185</v>
      </c>
      <c r="E45" s="292" t="s">
        <v>184</v>
      </c>
      <c r="F45" s="243" t="s">
        <v>185</v>
      </c>
      <c r="G45" s="243" t="s">
        <v>185</v>
      </c>
      <c r="H45" s="243" t="s">
        <v>185</v>
      </c>
      <c r="I45" s="243" t="s">
        <v>185</v>
      </c>
      <c r="J45" s="292" t="s">
        <v>184</v>
      </c>
      <c r="K45" s="242" t="s">
        <v>185</v>
      </c>
      <c r="L45" s="292" t="s">
        <v>185</v>
      </c>
      <c r="M45" s="245" t="s">
        <v>185</v>
      </c>
      <c r="N45" s="242" t="s">
        <v>184</v>
      </c>
      <c r="O45" s="243" t="s">
        <v>184</v>
      </c>
      <c r="P45" s="243" t="s">
        <v>184</v>
      </c>
      <c r="Q45" s="243" t="s">
        <v>184</v>
      </c>
      <c r="R45" s="243" t="s">
        <v>184</v>
      </c>
      <c r="S45" s="243" t="s">
        <v>185</v>
      </c>
      <c r="T45" s="292" t="s">
        <v>185</v>
      </c>
    </row>
    <row r="46" spans="1:20" ht="20.25" customHeight="1" x14ac:dyDescent="0.35">
      <c r="A46" s="240" t="s">
        <v>241</v>
      </c>
      <c r="B46" s="241" t="s">
        <v>250</v>
      </c>
      <c r="C46" s="241" t="s">
        <v>154</v>
      </c>
      <c r="D46" s="291" t="s">
        <v>185</v>
      </c>
      <c r="E46" s="292" t="s">
        <v>184</v>
      </c>
      <c r="F46" s="243" t="s">
        <v>185</v>
      </c>
      <c r="G46" s="243" t="s">
        <v>185</v>
      </c>
      <c r="H46" s="243" t="s">
        <v>185</v>
      </c>
      <c r="I46" s="243" t="s">
        <v>185</v>
      </c>
      <c r="J46" s="292" t="s">
        <v>184</v>
      </c>
      <c r="K46" s="242" t="s">
        <v>185</v>
      </c>
      <c r="L46" s="292" t="s">
        <v>185</v>
      </c>
      <c r="M46" s="245" t="s">
        <v>185</v>
      </c>
      <c r="N46" s="242" t="s">
        <v>184</v>
      </c>
      <c r="O46" s="243" t="s">
        <v>185</v>
      </c>
      <c r="P46" s="243" t="s">
        <v>185</v>
      </c>
      <c r="Q46" s="243" t="s">
        <v>184</v>
      </c>
      <c r="R46" s="243" t="s">
        <v>185</v>
      </c>
      <c r="S46" s="243" t="s">
        <v>185</v>
      </c>
      <c r="T46" s="292" t="s">
        <v>185</v>
      </c>
    </row>
    <row r="47" spans="1:20" ht="20.25" customHeight="1" x14ac:dyDescent="0.35">
      <c r="A47" s="240" t="s">
        <v>241</v>
      </c>
      <c r="B47" s="241" t="s">
        <v>251</v>
      </c>
      <c r="C47" s="241" t="s">
        <v>154</v>
      </c>
      <c r="D47" s="291" t="s">
        <v>185</v>
      </c>
      <c r="E47" s="292" t="s">
        <v>184</v>
      </c>
      <c r="F47" s="243" t="s">
        <v>185</v>
      </c>
      <c r="G47" s="243" t="s">
        <v>185</v>
      </c>
      <c r="H47" s="243" t="s">
        <v>185</v>
      </c>
      <c r="I47" s="243" t="s">
        <v>184</v>
      </c>
      <c r="J47" s="292" t="s">
        <v>184</v>
      </c>
      <c r="K47" s="242" t="s">
        <v>185</v>
      </c>
      <c r="L47" s="292" t="s">
        <v>185</v>
      </c>
      <c r="M47" s="245" t="s">
        <v>185</v>
      </c>
      <c r="N47" s="242" t="s">
        <v>184</v>
      </c>
      <c r="O47" s="243" t="s">
        <v>184</v>
      </c>
      <c r="P47" s="243" t="s">
        <v>184</v>
      </c>
      <c r="Q47" s="243" t="s">
        <v>184</v>
      </c>
      <c r="R47" s="243" t="s">
        <v>185</v>
      </c>
      <c r="S47" s="243" t="s">
        <v>184</v>
      </c>
      <c r="T47" s="292" t="s">
        <v>185</v>
      </c>
    </row>
    <row r="48" spans="1:20" ht="20.25" customHeight="1" x14ac:dyDescent="0.35">
      <c r="A48" s="240" t="s">
        <v>241</v>
      </c>
      <c r="B48" s="241" t="s">
        <v>252</v>
      </c>
      <c r="C48" s="241" t="s">
        <v>154</v>
      </c>
      <c r="D48" s="291" t="s">
        <v>185</v>
      </c>
      <c r="E48" s="292" t="s">
        <v>185</v>
      </c>
      <c r="F48" s="243" t="s">
        <v>185</v>
      </c>
      <c r="G48" s="243" t="s">
        <v>185</v>
      </c>
      <c r="H48" s="243" t="s">
        <v>185</v>
      </c>
      <c r="I48" s="243" t="s">
        <v>185</v>
      </c>
      <c r="J48" s="292" t="s">
        <v>185</v>
      </c>
      <c r="K48" s="242" t="s">
        <v>184</v>
      </c>
      <c r="L48" s="292" t="s">
        <v>185</v>
      </c>
      <c r="M48" s="245" t="s">
        <v>185</v>
      </c>
      <c r="N48" s="242" t="s">
        <v>184</v>
      </c>
      <c r="O48" s="243" t="s">
        <v>184</v>
      </c>
      <c r="P48" s="243" t="s">
        <v>185</v>
      </c>
      <c r="Q48" s="243" t="s">
        <v>184</v>
      </c>
      <c r="R48" s="243" t="s">
        <v>185</v>
      </c>
      <c r="S48" s="243" t="s">
        <v>185</v>
      </c>
      <c r="T48" s="292" t="s">
        <v>185</v>
      </c>
    </row>
    <row r="49" spans="1:20" ht="20.25" customHeight="1" x14ac:dyDescent="0.35">
      <c r="A49" s="240" t="s">
        <v>241</v>
      </c>
      <c r="B49" s="241" t="s">
        <v>253</v>
      </c>
      <c r="C49" s="241" t="s">
        <v>154</v>
      </c>
      <c r="D49" s="291" t="s">
        <v>185</v>
      </c>
      <c r="E49" s="292" t="s">
        <v>184</v>
      </c>
      <c r="F49" s="243" t="s">
        <v>185</v>
      </c>
      <c r="G49" s="243" t="s">
        <v>185</v>
      </c>
      <c r="H49" s="243" t="s">
        <v>184</v>
      </c>
      <c r="I49" s="243" t="s">
        <v>184</v>
      </c>
      <c r="J49" s="292" t="s">
        <v>184</v>
      </c>
      <c r="K49" s="242" t="s">
        <v>184</v>
      </c>
      <c r="L49" s="292" t="s">
        <v>185</v>
      </c>
      <c r="M49" s="245" t="s">
        <v>185</v>
      </c>
      <c r="N49" s="242" t="s">
        <v>184</v>
      </c>
      <c r="O49" s="243" t="s">
        <v>184</v>
      </c>
      <c r="P49" s="243" t="s">
        <v>185</v>
      </c>
      <c r="Q49" s="243" t="s">
        <v>184</v>
      </c>
      <c r="R49" s="243" t="s">
        <v>185</v>
      </c>
      <c r="S49" s="243" t="s">
        <v>184</v>
      </c>
      <c r="T49" s="292" t="s">
        <v>185</v>
      </c>
    </row>
    <row r="50" spans="1:20" ht="20.25" customHeight="1" x14ac:dyDescent="0.35">
      <c r="A50" s="240" t="s">
        <v>241</v>
      </c>
      <c r="B50" s="241" t="s">
        <v>254</v>
      </c>
      <c r="C50" s="241" t="s">
        <v>154</v>
      </c>
      <c r="D50" s="291" t="s">
        <v>185</v>
      </c>
      <c r="E50" s="292" t="s">
        <v>185</v>
      </c>
      <c r="F50" s="243" t="s">
        <v>185</v>
      </c>
      <c r="G50" s="243" t="s">
        <v>185</v>
      </c>
      <c r="H50" s="243" t="s">
        <v>185</v>
      </c>
      <c r="I50" s="243" t="s">
        <v>185</v>
      </c>
      <c r="J50" s="292" t="s">
        <v>185</v>
      </c>
      <c r="K50" s="242" t="s">
        <v>185</v>
      </c>
      <c r="L50" s="292" t="s">
        <v>185</v>
      </c>
      <c r="M50" s="245" t="s">
        <v>185</v>
      </c>
      <c r="N50" s="242" t="s">
        <v>184</v>
      </c>
      <c r="O50" s="243" t="s">
        <v>184</v>
      </c>
      <c r="P50" s="243" t="s">
        <v>185</v>
      </c>
      <c r="Q50" s="243" t="s">
        <v>185</v>
      </c>
      <c r="R50" s="243" t="s">
        <v>185</v>
      </c>
      <c r="S50" s="243" t="s">
        <v>185</v>
      </c>
      <c r="T50" s="292" t="s">
        <v>185</v>
      </c>
    </row>
    <row r="51" spans="1:20" ht="20.25" customHeight="1" x14ac:dyDescent="0.35">
      <c r="A51" s="240" t="s">
        <v>241</v>
      </c>
      <c r="B51" s="241" t="s">
        <v>255</v>
      </c>
      <c r="C51" s="241" t="s">
        <v>154</v>
      </c>
      <c r="D51" s="291" t="s">
        <v>185</v>
      </c>
      <c r="E51" s="292" t="s">
        <v>184</v>
      </c>
      <c r="F51" s="243" t="s">
        <v>185</v>
      </c>
      <c r="G51" s="243" t="s">
        <v>185</v>
      </c>
      <c r="H51" s="243" t="s">
        <v>185</v>
      </c>
      <c r="I51" s="243" t="s">
        <v>185</v>
      </c>
      <c r="J51" s="292" t="s">
        <v>184</v>
      </c>
      <c r="K51" s="242" t="s">
        <v>185</v>
      </c>
      <c r="L51" s="292" t="s">
        <v>184</v>
      </c>
      <c r="M51" s="245" t="s">
        <v>185</v>
      </c>
      <c r="N51" s="242" t="s">
        <v>184</v>
      </c>
      <c r="O51" s="243" t="s">
        <v>184</v>
      </c>
      <c r="P51" s="243" t="s">
        <v>185</v>
      </c>
      <c r="Q51" s="243" t="s">
        <v>184</v>
      </c>
      <c r="R51" s="243" t="s">
        <v>185</v>
      </c>
      <c r="S51" s="243" t="s">
        <v>185</v>
      </c>
      <c r="T51" s="292" t="s">
        <v>185</v>
      </c>
    </row>
    <row r="52" spans="1:20" ht="20.25" customHeight="1" x14ac:dyDescent="0.35">
      <c r="A52" s="240" t="s">
        <v>241</v>
      </c>
      <c r="B52" s="241" t="s">
        <v>256</v>
      </c>
      <c r="C52" s="241" t="s">
        <v>154</v>
      </c>
      <c r="D52" s="291" t="s">
        <v>185</v>
      </c>
      <c r="E52" s="292" t="s">
        <v>185</v>
      </c>
      <c r="F52" s="243" t="s">
        <v>185</v>
      </c>
      <c r="G52" s="243" t="s">
        <v>185</v>
      </c>
      <c r="H52" s="243" t="s">
        <v>185</v>
      </c>
      <c r="I52" s="243" t="s">
        <v>185</v>
      </c>
      <c r="J52" s="292" t="s">
        <v>185</v>
      </c>
      <c r="K52" s="242" t="s">
        <v>185</v>
      </c>
      <c r="L52" s="292" t="s">
        <v>185</v>
      </c>
      <c r="M52" s="245" t="s">
        <v>185</v>
      </c>
      <c r="N52" s="242" t="s">
        <v>185</v>
      </c>
      <c r="O52" s="243" t="s">
        <v>185</v>
      </c>
      <c r="P52" s="243" t="s">
        <v>185</v>
      </c>
      <c r="Q52" s="243" t="s">
        <v>185</v>
      </c>
      <c r="R52" s="243" t="s">
        <v>185</v>
      </c>
      <c r="S52" s="243" t="s">
        <v>185</v>
      </c>
      <c r="T52" s="292" t="s">
        <v>185</v>
      </c>
    </row>
    <row r="53" spans="1:20" ht="20.25" customHeight="1" x14ac:dyDescent="0.35">
      <c r="A53" s="240" t="s">
        <v>241</v>
      </c>
      <c r="B53" s="241" t="s">
        <v>257</v>
      </c>
      <c r="C53" s="241" t="s">
        <v>154</v>
      </c>
      <c r="D53" s="291" t="s">
        <v>185</v>
      </c>
      <c r="E53" s="292" t="s">
        <v>185</v>
      </c>
      <c r="F53" s="243" t="s">
        <v>185</v>
      </c>
      <c r="G53" s="243" t="s">
        <v>185</v>
      </c>
      <c r="H53" s="243" t="s">
        <v>185</v>
      </c>
      <c r="I53" s="243" t="s">
        <v>185</v>
      </c>
      <c r="J53" s="292" t="s">
        <v>184</v>
      </c>
      <c r="K53" s="242" t="s">
        <v>185</v>
      </c>
      <c r="L53" s="292" t="s">
        <v>185</v>
      </c>
      <c r="M53" s="245" t="s">
        <v>185</v>
      </c>
      <c r="N53" s="242" t="s">
        <v>184</v>
      </c>
      <c r="O53" s="243" t="s">
        <v>184</v>
      </c>
      <c r="P53" s="243" t="s">
        <v>185</v>
      </c>
      <c r="Q53" s="243" t="s">
        <v>184</v>
      </c>
      <c r="R53" s="243" t="s">
        <v>185</v>
      </c>
      <c r="S53" s="243" t="s">
        <v>185</v>
      </c>
      <c r="T53" s="292" t="s">
        <v>185</v>
      </c>
    </row>
    <row r="54" spans="1:20" ht="20.25" customHeight="1" x14ac:dyDescent="0.35">
      <c r="A54" s="240" t="s">
        <v>241</v>
      </c>
      <c r="B54" s="241" t="s">
        <v>258</v>
      </c>
      <c r="C54" s="241" t="s">
        <v>154</v>
      </c>
      <c r="D54" s="291" t="s">
        <v>185</v>
      </c>
      <c r="E54" s="292" t="s">
        <v>184</v>
      </c>
      <c r="F54" s="243" t="s">
        <v>185</v>
      </c>
      <c r="G54" s="243" t="s">
        <v>185</v>
      </c>
      <c r="H54" s="243" t="s">
        <v>184</v>
      </c>
      <c r="I54" s="243" t="s">
        <v>185</v>
      </c>
      <c r="J54" s="292" t="s">
        <v>185</v>
      </c>
      <c r="K54" s="242" t="s">
        <v>185</v>
      </c>
      <c r="L54" s="292" t="s">
        <v>185</v>
      </c>
      <c r="M54" s="245" t="s">
        <v>185</v>
      </c>
      <c r="N54" s="242" t="s">
        <v>185</v>
      </c>
      <c r="O54" s="243" t="s">
        <v>185</v>
      </c>
      <c r="P54" s="243" t="s">
        <v>184</v>
      </c>
      <c r="Q54" s="243" t="s">
        <v>185</v>
      </c>
      <c r="R54" s="243" t="s">
        <v>185</v>
      </c>
      <c r="S54" s="243" t="s">
        <v>185</v>
      </c>
      <c r="T54" s="292" t="s">
        <v>185</v>
      </c>
    </row>
    <row r="55" spans="1:20" ht="20.25" customHeight="1" x14ac:dyDescent="0.35">
      <c r="A55" s="240" t="s">
        <v>241</v>
      </c>
      <c r="B55" s="241" t="s">
        <v>259</v>
      </c>
      <c r="C55" s="241" t="s">
        <v>154</v>
      </c>
      <c r="D55" s="291" t="s">
        <v>185</v>
      </c>
      <c r="E55" s="292" t="s">
        <v>184</v>
      </c>
      <c r="F55" s="243" t="s">
        <v>185</v>
      </c>
      <c r="G55" s="243" t="s">
        <v>185</v>
      </c>
      <c r="H55" s="243" t="s">
        <v>184</v>
      </c>
      <c r="I55" s="243" t="s">
        <v>185</v>
      </c>
      <c r="J55" s="292" t="s">
        <v>184</v>
      </c>
      <c r="K55" s="242" t="s">
        <v>184</v>
      </c>
      <c r="L55" s="292" t="s">
        <v>185</v>
      </c>
      <c r="M55" s="245" t="s">
        <v>185</v>
      </c>
      <c r="N55" s="242" t="s">
        <v>184</v>
      </c>
      <c r="O55" s="243" t="s">
        <v>184</v>
      </c>
      <c r="P55" s="243" t="s">
        <v>184</v>
      </c>
      <c r="Q55" s="243" t="s">
        <v>184</v>
      </c>
      <c r="R55" s="243" t="s">
        <v>184</v>
      </c>
      <c r="S55" s="243" t="s">
        <v>185</v>
      </c>
      <c r="T55" s="292" t="s">
        <v>185</v>
      </c>
    </row>
    <row r="56" spans="1:20" ht="20.25" customHeight="1" x14ac:dyDescent="0.35">
      <c r="A56" s="240" t="s">
        <v>241</v>
      </c>
      <c r="B56" s="241" t="s">
        <v>260</v>
      </c>
      <c r="C56" s="241" t="s">
        <v>154</v>
      </c>
      <c r="D56" s="291" t="s">
        <v>185</v>
      </c>
      <c r="E56" s="292" t="s">
        <v>184</v>
      </c>
      <c r="F56" s="243" t="s">
        <v>185</v>
      </c>
      <c r="G56" s="243" t="s">
        <v>185</v>
      </c>
      <c r="H56" s="243" t="s">
        <v>185</v>
      </c>
      <c r="I56" s="243" t="s">
        <v>185</v>
      </c>
      <c r="J56" s="292" t="s">
        <v>184</v>
      </c>
      <c r="K56" s="242" t="s">
        <v>185</v>
      </c>
      <c r="L56" s="292" t="s">
        <v>185</v>
      </c>
      <c r="M56" s="245" t="s">
        <v>185</v>
      </c>
      <c r="N56" s="242" t="s">
        <v>184</v>
      </c>
      <c r="O56" s="243" t="s">
        <v>184</v>
      </c>
      <c r="P56" s="243" t="s">
        <v>184</v>
      </c>
      <c r="Q56" s="243" t="s">
        <v>184</v>
      </c>
      <c r="R56" s="243" t="s">
        <v>184</v>
      </c>
      <c r="S56" s="243" t="s">
        <v>185</v>
      </c>
      <c r="T56" s="292" t="s">
        <v>185</v>
      </c>
    </row>
    <row r="57" spans="1:20" ht="20.25" customHeight="1" x14ac:dyDescent="0.35">
      <c r="A57" s="240" t="s">
        <v>241</v>
      </c>
      <c r="B57" s="241" t="s">
        <v>261</v>
      </c>
      <c r="C57" s="241" t="s">
        <v>154</v>
      </c>
      <c r="D57" s="291" t="s">
        <v>185</v>
      </c>
      <c r="E57" s="292" t="s">
        <v>184</v>
      </c>
      <c r="F57" s="243" t="s">
        <v>185</v>
      </c>
      <c r="G57" s="243" t="s">
        <v>185</v>
      </c>
      <c r="H57" s="243" t="s">
        <v>185</v>
      </c>
      <c r="I57" s="243" t="s">
        <v>185</v>
      </c>
      <c r="J57" s="292" t="s">
        <v>184</v>
      </c>
      <c r="K57" s="242" t="s">
        <v>185</v>
      </c>
      <c r="L57" s="292" t="s">
        <v>185</v>
      </c>
      <c r="M57" s="245" t="s">
        <v>185</v>
      </c>
      <c r="N57" s="242" t="s">
        <v>184</v>
      </c>
      <c r="O57" s="243" t="s">
        <v>184</v>
      </c>
      <c r="P57" s="243" t="s">
        <v>185</v>
      </c>
      <c r="Q57" s="243" t="s">
        <v>184</v>
      </c>
      <c r="R57" s="243" t="s">
        <v>185</v>
      </c>
      <c r="S57" s="243" t="s">
        <v>184</v>
      </c>
      <c r="T57" s="292" t="s">
        <v>185</v>
      </c>
    </row>
    <row r="58" spans="1:20" ht="20.25" customHeight="1" x14ac:dyDescent="0.35">
      <c r="A58" s="240" t="s">
        <v>241</v>
      </c>
      <c r="B58" s="241" t="s">
        <v>262</v>
      </c>
      <c r="C58" s="241" t="s">
        <v>154</v>
      </c>
      <c r="D58" s="291" t="s">
        <v>184</v>
      </c>
      <c r="E58" s="292" t="s">
        <v>185</v>
      </c>
      <c r="F58" s="243" t="s">
        <v>185</v>
      </c>
      <c r="G58" s="243" t="s">
        <v>185</v>
      </c>
      <c r="H58" s="243" t="s">
        <v>185</v>
      </c>
      <c r="I58" s="243" t="s">
        <v>185</v>
      </c>
      <c r="J58" s="292" t="s">
        <v>184</v>
      </c>
      <c r="K58" s="242" t="s">
        <v>184</v>
      </c>
      <c r="L58" s="292" t="s">
        <v>185</v>
      </c>
      <c r="M58" s="245" t="s">
        <v>185</v>
      </c>
      <c r="N58" s="242" t="s">
        <v>184</v>
      </c>
      <c r="O58" s="243" t="s">
        <v>184</v>
      </c>
      <c r="P58" s="243" t="s">
        <v>185</v>
      </c>
      <c r="Q58" s="243" t="s">
        <v>184</v>
      </c>
      <c r="R58" s="243" t="s">
        <v>184</v>
      </c>
      <c r="S58" s="243" t="s">
        <v>184</v>
      </c>
      <c r="T58" s="292" t="s">
        <v>185</v>
      </c>
    </row>
    <row r="59" spans="1:20" ht="20.25" customHeight="1" x14ac:dyDescent="0.35">
      <c r="A59" s="240" t="s">
        <v>241</v>
      </c>
      <c r="B59" s="241" t="s">
        <v>263</v>
      </c>
      <c r="C59" s="241" t="s">
        <v>154</v>
      </c>
      <c r="D59" s="291" t="s">
        <v>185</v>
      </c>
      <c r="E59" s="292" t="s">
        <v>184</v>
      </c>
      <c r="F59" s="243" t="s">
        <v>185</v>
      </c>
      <c r="G59" s="243" t="s">
        <v>185</v>
      </c>
      <c r="H59" s="243" t="s">
        <v>185</v>
      </c>
      <c r="I59" s="243" t="s">
        <v>185</v>
      </c>
      <c r="J59" s="292" t="s">
        <v>185</v>
      </c>
      <c r="K59" s="242" t="s">
        <v>185</v>
      </c>
      <c r="L59" s="292" t="s">
        <v>184</v>
      </c>
      <c r="M59" s="245" t="s">
        <v>185</v>
      </c>
      <c r="N59" s="242" t="s">
        <v>185</v>
      </c>
      <c r="O59" s="243" t="s">
        <v>185</v>
      </c>
      <c r="P59" s="243" t="s">
        <v>185</v>
      </c>
      <c r="Q59" s="243" t="s">
        <v>184</v>
      </c>
      <c r="R59" s="243" t="s">
        <v>185</v>
      </c>
      <c r="S59" s="243" t="s">
        <v>185</v>
      </c>
      <c r="T59" s="292" t="s">
        <v>185</v>
      </c>
    </row>
    <row r="60" spans="1:20" ht="20.25" customHeight="1" x14ac:dyDescent="0.35">
      <c r="A60" s="240" t="s">
        <v>264</v>
      </c>
      <c r="B60" s="241" t="s">
        <v>265</v>
      </c>
      <c r="C60" s="241" t="s">
        <v>154</v>
      </c>
      <c r="D60" s="291" t="s">
        <v>185</v>
      </c>
      <c r="E60" s="292" t="s">
        <v>184</v>
      </c>
      <c r="F60" s="243" t="s">
        <v>185</v>
      </c>
      <c r="G60" s="243" t="s">
        <v>185</v>
      </c>
      <c r="H60" s="243" t="s">
        <v>185</v>
      </c>
      <c r="I60" s="243" t="s">
        <v>184</v>
      </c>
      <c r="J60" s="292" t="s">
        <v>184</v>
      </c>
      <c r="K60" s="242" t="s">
        <v>184</v>
      </c>
      <c r="L60" s="292" t="s">
        <v>185</v>
      </c>
      <c r="M60" s="245" t="s">
        <v>185</v>
      </c>
      <c r="N60" s="242" t="s">
        <v>185</v>
      </c>
      <c r="O60" s="243" t="s">
        <v>185</v>
      </c>
      <c r="P60" s="243" t="s">
        <v>185</v>
      </c>
      <c r="Q60" s="243" t="s">
        <v>185</v>
      </c>
      <c r="R60" s="243" t="s">
        <v>184</v>
      </c>
      <c r="S60" s="243" t="s">
        <v>184</v>
      </c>
      <c r="T60" s="292" t="s">
        <v>185</v>
      </c>
    </row>
    <row r="61" spans="1:20" ht="20.25" customHeight="1" x14ac:dyDescent="0.35">
      <c r="A61" s="240" t="s">
        <v>264</v>
      </c>
      <c r="B61" s="241" t="s">
        <v>266</v>
      </c>
      <c r="C61" s="241" t="s">
        <v>154</v>
      </c>
      <c r="D61" s="291" t="s">
        <v>185</v>
      </c>
      <c r="E61" s="292" t="s">
        <v>185</v>
      </c>
      <c r="F61" s="243" t="s">
        <v>185</v>
      </c>
      <c r="G61" s="243" t="s">
        <v>185</v>
      </c>
      <c r="H61" s="243" t="s">
        <v>184</v>
      </c>
      <c r="I61" s="243" t="s">
        <v>184</v>
      </c>
      <c r="J61" s="292" t="s">
        <v>184</v>
      </c>
      <c r="K61" s="242" t="s">
        <v>184</v>
      </c>
      <c r="L61" s="292" t="s">
        <v>185</v>
      </c>
      <c r="M61" s="245" t="s">
        <v>185</v>
      </c>
      <c r="N61" s="242" t="s">
        <v>184</v>
      </c>
      <c r="O61" s="243" t="s">
        <v>184</v>
      </c>
      <c r="P61" s="243" t="s">
        <v>185</v>
      </c>
      <c r="Q61" s="243" t="s">
        <v>184</v>
      </c>
      <c r="R61" s="243" t="s">
        <v>184</v>
      </c>
      <c r="S61" s="243" t="s">
        <v>184</v>
      </c>
      <c r="T61" s="292" t="s">
        <v>185</v>
      </c>
    </row>
    <row r="62" spans="1:20" ht="20.25" customHeight="1" x14ac:dyDescent="0.35">
      <c r="A62" s="240" t="s">
        <v>264</v>
      </c>
      <c r="B62" s="241" t="s">
        <v>267</v>
      </c>
      <c r="C62" s="241" t="s">
        <v>154</v>
      </c>
      <c r="D62" s="291" t="s">
        <v>185</v>
      </c>
      <c r="E62" s="292" t="s">
        <v>184</v>
      </c>
      <c r="F62" s="243" t="s">
        <v>185</v>
      </c>
      <c r="G62" s="243" t="s">
        <v>185</v>
      </c>
      <c r="H62" s="243" t="s">
        <v>184</v>
      </c>
      <c r="I62" s="243" t="s">
        <v>184</v>
      </c>
      <c r="J62" s="292" t="s">
        <v>184</v>
      </c>
      <c r="K62" s="242" t="s">
        <v>185</v>
      </c>
      <c r="L62" s="292" t="s">
        <v>185</v>
      </c>
      <c r="M62" s="245" t="s">
        <v>185</v>
      </c>
      <c r="N62" s="242" t="s">
        <v>185</v>
      </c>
      <c r="O62" s="243" t="s">
        <v>185</v>
      </c>
      <c r="P62" s="243" t="s">
        <v>184</v>
      </c>
      <c r="Q62" s="243" t="s">
        <v>184</v>
      </c>
      <c r="R62" s="243" t="s">
        <v>184</v>
      </c>
      <c r="S62" s="243" t="s">
        <v>184</v>
      </c>
      <c r="T62" s="292" t="s">
        <v>185</v>
      </c>
    </row>
    <row r="63" spans="1:20" ht="20.25" customHeight="1" x14ac:dyDescent="0.35">
      <c r="A63" s="240" t="s">
        <v>264</v>
      </c>
      <c r="B63" s="241" t="s">
        <v>268</v>
      </c>
      <c r="C63" s="241" t="s">
        <v>154</v>
      </c>
      <c r="D63" s="291" t="s">
        <v>185</v>
      </c>
      <c r="E63" s="292" t="s">
        <v>184</v>
      </c>
      <c r="F63" s="243" t="s">
        <v>185</v>
      </c>
      <c r="G63" s="243" t="s">
        <v>185</v>
      </c>
      <c r="H63" s="243" t="s">
        <v>185</v>
      </c>
      <c r="I63" s="243" t="s">
        <v>184</v>
      </c>
      <c r="J63" s="292" t="s">
        <v>184</v>
      </c>
      <c r="K63" s="242" t="s">
        <v>184</v>
      </c>
      <c r="L63" s="292" t="s">
        <v>185</v>
      </c>
      <c r="M63" s="245" t="s">
        <v>185</v>
      </c>
      <c r="N63" s="242" t="s">
        <v>185</v>
      </c>
      <c r="O63" s="243" t="s">
        <v>185</v>
      </c>
      <c r="P63" s="243" t="s">
        <v>185</v>
      </c>
      <c r="Q63" s="243" t="s">
        <v>185</v>
      </c>
      <c r="R63" s="243" t="s">
        <v>185</v>
      </c>
      <c r="S63" s="243" t="s">
        <v>184</v>
      </c>
      <c r="T63" s="292" t="s">
        <v>185</v>
      </c>
    </row>
    <row r="64" spans="1:20" ht="20.25" customHeight="1" x14ac:dyDescent="0.35">
      <c r="A64" s="240" t="s">
        <v>264</v>
      </c>
      <c r="B64" s="241" t="s">
        <v>269</v>
      </c>
      <c r="C64" s="241" t="s">
        <v>154</v>
      </c>
      <c r="D64" s="291" t="s">
        <v>185</v>
      </c>
      <c r="E64" s="292" t="s">
        <v>185</v>
      </c>
      <c r="F64" s="243" t="s">
        <v>185</v>
      </c>
      <c r="G64" s="243" t="s">
        <v>185</v>
      </c>
      <c r="H64" s="243" t="s">
        <v>185</v>
      </c>
      <c r="I64" s="243" t="s">
        <v>184</v>
      </c>
      <c r="J64" s="292" t="s">
        <v>184</v>
      </c>
      <c r="K64" s="242" t="s">
        <v>185</v>
      </c>
      <c r="L64" s="292" t="s">
        <v>185</v>
      </c>
      <c r="M64" s="245" t="s">
        <v>185</v>
      </c>
      <c r="N64" s="242" t="s">
        <v>185</v>
      </c>
      <c r="O64" s="243" t="s">
        <v>185</v>
      </c>
      <c r="P64" s="243" t="s">
        <v>185</v>
      </c>
      <c r="Q64" s="243" t="s">
        <v>185</v>
      </c>
      <c r="R64" s="243" t="s">
        <v>185</v>
      </c>
      <c r="S64" s="243" t="s">
        <v>184</v>
      </c>
      <c r="T64" s="292" t="s">
        <v>185</v>
      </c>
    </row>
    <row r="65" spans="1:20" ht="20.25" customHeight="1" x14ac:dyDescent="0.35">
      <c r="A65" s="240" t="s">
        <v>264</v>
      </c>
      <c r="B65" s="241" t="s">
        <v>270</v>
      </c>
      <c r="C65" s="241" t="s">
        <v>154</v>
      </c>
      <c r="D65" s="291" t="s">
        <v>185</v>
      </c>
      <c r="E65" s="292" t="s">
        <v>184</v>
      </c>
      <c r="F65" s="243" t="s">
        <v>185</v>
      </c>
      <c r="G65" s="243" t="s">
        <v>184</v>
      </c>
      <c r="H65" s="243" t="s">
        <v>185</v>
      </c>
      <c r="I65" s="243" t="s">
        <v>184</v>
      </c>
      <c r="J65" s="292" t="s">
        <v>184</v>
      </c>
      <c r="K65" s="242" t="s">
        <v>184</v>
      </c>
      <c r="L65" s="292" t="s">
        <v>184</v>
      </c>
      <c r="M65" s="245" t="s">
        <v>185</v>
      </c>
      <c r="N65" s="242" t="s">
        <v>184</v>
      </c>
      <c r="O65" s="243" t="s">
        <v>184</v>
      </c>
      <c r="P65" s="243" t="s">
        <v>185</v>
      </c>
      <c r="Q65" s="243" t="s">
        <v>185</v>
      </c>
      <c r="R65" s="243" t="s">
        <v>184</v>
      </c>
      <c r="S65" s="243" t="s">
        <v>184</v>
      </c>
      <c r="T65" s="292" t="s">
        <v>185</v>
      </c>
    </row>
    <row r="66" spans="1:20" ht="20.25" customHeight="1" x14ac:dyDescent="0.35">
      <c r="A66" s="240" t="s">
        <v>264</v>
      </c>
      <c r="B66" s="241" t="s">
        <v>271</v>
      </c>
      <c r="C66" s="241" t="s">
        <v>154</v>
      </c>
      <c r="D66" s="291" t="s">
        <v>185</v>
      </c>
      <c r="E66" s="292" t="s">
        <v>184</v>
      </c>
      <c r="F66" s="243" t="s">
        <v>185</v>
      </c>
      <c r="G66" s="243" t="s">
        <v>185</v>
      </c>
      <c r="H66" s="243" t="s">
        <v>185</v>
      </c>
      <c r="I66" s="243" t="s">
        <v>185</v>
      </c>
      <c r="J66" s="292" t="s">
        <v>184</v>
      </c>
      <c r="K66" s="242" t="s">
        <v>185</v>
      </c>
      <c r="L66" s="292" t="s">
        <v>185</v>
      </c>
      <c r="M66" s="245" t="s">
        <v>185</v>
      </c>
      <c r="N66" s="242" t="s">
        <v>185</v>
      </c>
      <c r="O66" s="243" t="s">
        <v>185</v>
      </c>
      <c r="P66" s="243" t="s">
        <v>185</v>
      </c>
      <c r="Q66" s="243" t="s">
        <v>185</v>
      </c>
      <c r="R66" s="243" t="s">
        <v>185</v>
      </c>
      <c r="S66" s="243" t="s">
        <v>185</v>
      </c>
      <c r="T66" s="292" t="s">
        <v>185</v>
      </c>
    </row>
    <row r="67" spans="1:20" ht="20.25" customHeight="1" x14ac:dyDescent="0.35">
      <c r="A67" s="240" t="s">
        <v>264</v>
      </c>
      <c r="B67" s="241" t="s">
        <v>272</v>
      </c>
      <c r="C67" s="241" t="s">
        <v>154</v>
      </c>
      <c r="D67" s="291" t="s">
        <v>185</v>
      </c>
      <c r="E67" s="292" t="s">
        <v>184</v>
      </c>
      <c r="F67" s="243" t="s">
        <v>185</v>
      </c>
      <c r="G67" s="243" t="s">
        <v>185</v>
      </c>
      <c r="H67" s="243" t="s">
        <v>185</v>
      </c>
      <c r="I67" s="243" t="s">
        <v>184</v>
      </c>
      <c r="J67" s="292" t="s">
        <v>184</v>
      </c>
      <c r="K67" s="242" t="s">
        <v>184</v>
      </c>
      <c r="L67" s="292" t="s">
        <v>185</v>
      </c>
      <c r="M67" s="245" t="s">
        <v>185</v>
      </c>
      <c r="N67" s="242" t="s">
        <v>185</v>
      </c>
      <c r="O67" s="243" t="s">
        <v>185</v>
      </c>
      <c r="P67" s="243" t="s">
        <v>185</v>
      </c>
      <c r="Q67" s="243" t="s">
        <v>184</v>
      </c>
      <c r="R67" s="243" t="s">
        <v>185</v>
      </c>
      <c r="S67" s="243" t="s">
        <v>185</v>
      </c>
      <c r="T67" s="292" t="s">
        <v>185</v>
      </c>
    </row>
    <row r="68" spans="1:20" ht="20.25" customHeight="1" x14ac:dyDescent="0.35">
      <c r="A68" s="240" t="s">
        <v>264</v>
      </c>
      <c r="B68" s="241" t="s">
        <v>273</v>
      </c>
      <c r="C68" s="241" t="s">
        <v>154</v>
      </c>
      <c r="D68" s="291" t="s">
        <v>185</v>
      </c>
      <c r="E68" s="292" t="s">
        <v>184</v>
      </c>
      <c r="F68" s="243" t="s">
        <v>185</v>
      </c>
      <c r="G68" s="243" t="s">
        <v>185</v>
      </c>
      <c r="H68" s="243" t="s">
        <v>185</v>
      </c>
      <c r="I68" s="243" t="s">
        <v>184</v>
      </c>
      <c r="J68" s="292" t="s">
        <v>184</v>
      </c>
      <c r="K68" s="242" t="s">
        <v>185</v>
      </c>
      <c r="L68" s="292" t="s">
        <v>185</v>
      </c>
      <c r="M68" s="245" t="s">
        <v>185</v>
      </c>
      <c r="N68" s="242" t="s">
        <v>185</v>
      </c>
      <c r="O68" s="243" t="s">
        <v>185</v>
      </c>
      <c r="P68" s="243" t="s">
        <v>185</v>
      </c>
      <c r="Q68" s="243" t="s">
        <v>184</v>
      </c>
      <c r="R68" s="243" t="s">
        <v>185</v>
      </c>
      <c r="S68" s="243" t="s">
        <v>184</v>
      </c>
      <c r="T68" s="292" t="s">
        <v>185</v>
      </c>
    </row>
    <row r="69" spans="1:20" ht="20.25" customHeight="1" x14ac:dyDescent="0.35">
      <c r="A69" s="240" t="s">
        <v>264</v>
      </c>
      <c r="B69" s="241" t="s">
        <v>274</v>
      </c>
      <c r="C69" s="241" t="s">
        <v>154</v>
      </c>
      <c r="D69" s="291" t="s">
        <v>185</v>
      </c>
      <c r="E69" s="292" t="s">
        <v>184</v>
      </c>
      <c r="F69" s="243" t="s">
        <v>185</v>
      </c>
      <c r="G69" s="243" t="s">
        <v>185</v>
      </c>
      <c r="H69" s="243" t="s">
        <v>185</v>
      </c>
      <c r="I69" s="243" t="s">
        <v>185</v>
      </c>
      <c r="J69" s="292" t="s">
        <v>184</v>
      </c>
      <c r="K69" s="242" t="s">
        <v>184</v>
      </c>
      <c r="L69" s="292" t="s">
        <v>184</v>
      </c>
      <c r="M69" s="245" t="s">
        <v>185</v>
      </c>
      <c r="N69" s="242" t="s">
        <v>184</v>
      </c>
      <c r="O69" s="243" t="s">
        <v>184</v>
      </c>
      <c r="P69" s="243" t="s">
        <v>185</v>
      </c>
      <c r="Q69" s="243" t="s">
        <v>184</v>
      </c>
      <c r="R69" s="243" t="s">
        <v>184</v>
      </c>
      <c r="S69" s="243" t="s">
        <v>184</v>
      </c>
      <c r="T69" s="292" t="s">
        <v>185</v>
      </c>
    </row>
    <row r="70" spans="1:20" ht="20.25" customHeight="1" x14ac:dyDescent="0.35">
      <c r="A70" s="240" t="s">
        <v>264</v>
      </c>
      <c r="B70" s="241" t="s">
        <v>275</v>
      </c>
      <c r="C70" s="241" t="s">
        <v>154</v>
      </c>
      <c r="D70" s="291" t="s">
        <v>185</v>
      </c>
      <c r="E70" s="292" t="s">
        <v>184</v>
      </c>
      <c r="F70" s="243" t="s">
        <v>185</v>
      </c>
      <c r="G70" s="243" t="s">
        <v>184</v>
      </c>
      <c r="H70" s="243" t="s">
        <v>184</v>
      </c>
      <c r="I70" s="243" t="s">
        <v>184</v>
      </c>
      <c r="J70" s="292" t="s">
        <v>184</v>
      </c>
      <c r="K70" s="242" t="s">
        <v>184</v>
      </c>
      <c r="L70" s="292" t="s">
        <v>184</v>
      </c>
      <c r="M70" s="245" t="s">
        <v>185</v>
      </c>
      <c r="N70" s="242" t="s">
        <v>184</v>
      </c>
      <c r="O70" s="243" t="s">
        <v>184</v>
      </c>
      <c r="P70" s="243" t="s">
        <v>185</v>
      </c>
      <c r="Q70" s="243" t="s">
        <v>184</v>
      </c>
      <c r="R70" s="243" t="s">
        <v>185</v>
      </c>
      <c r="S70" s="243" t="s">
        <v>185</v>
      </c>
      <c r="T70" s="292" t="s">
        <v>185</v>
      </c>
    </row>
    <row r="71" spans="1:20" ht="20.25" customHeight="1" x14ac:dyDescent="0.35">
      <c r="A71" s="240" t="s">
        <v>264</v>
      </c>
      <c r="B71" s="241" t="s">
        <v>276</v>
      </c>
      <c r="C71" s="241" t="s">
        <v>154</v>
      </c>
      <c r="D71" s="291" t="s">
        <v>185</v>
      </c>
      <c r="E71" s="292" t="s">
        <v>184</v>
      </c>
      <c r="F71" s="243" t="s">
        <v>185</v>
      </c>
      <c r="G71" s="243" t="s">
        <v>185</v>
      </c>
      <c r="H71" s="243" t="s">
        <v>185</v>
      </c>
      <c r="I71" s="243" t="s">
        <v>185</v>
      </c>
      <c r="J71" s="292" t="s">
        <v>185</v>
      </c>
      <c r="K71" s="242" t="s">
        <v>185</v>
      </c>
      <c r="L71" s="292" t="s">
        <v>185</v>
      </c>
      <c r="M71" s="245" t="s">
        <v>185</v>
      </c>
      <c r="N71" s="242" t="s">
        <v>184</v>
      </c>
      <c r="O71" s="243" t="s">
        <v>184</v>
      </c>
      <c r="P71" s="243" t="s">
        <v>184</v>
      </c>
      <c r="Q71" s="243" t="s">
        <v>184</v>
      </c>
      <c r="R71" s="243" t="s">
        <v>184</v>
      </c>
      <c r="S71" s="243" t="s">
        <v>185</v>
      </c>
      <c r="T71" s="292" t="s">
        <v>185</v>
      </c>
    </row>
    <row r="72" spans="1:20" ht="20.25" customHeight="1" x14ac:dyDescent="0.35">
      <c r="A72" s="240" t="s">
        <v>277</v>
      </c>
      <c r="B72" s="241" t="s">
        <v>278</v>
      </c>
      <c r="C72" s="241" t="s">
        <v>154</v>
      </c>
      <c r="D72" s="291" t="s">
        <v>185</v>
      </c>
      <c r="E72" s="292" t="s">
        <v>184</v>
      </c>
      <c r="F72" s="243" t="s">
        <v>185</v>
      </c>
      <c r="G72" s="243" t="s">
        <v>185</v>
      </c>
      <c r="H72" s="243" t="s">
        <v>185</v>
      </c>
      <c r="I72" s="243" t="s">
        <v>184</v>
      </c>
      <c r="J72" s="292" t="s">
        <v>184</v>
      </c>
      <c r="K72" s="242" t="s">
        <v>184</v>
      </c>
      <c r="L72" s="292" t="s">
        <v>185</v>
      </c>
      <c r="M72" s="245" t="s">
        <v>185</v>
      </c>
      <c r="N72" s="242" t="s">
        <v>184</v>
      </c>
      <c r="O72" s="243" t="s">
        <v>184</v>
      </c>
      <c r="P72" s="243" t="s">
        <v>185</v>
      </c>
      <c r="Q72" s="243" t="s">
        <v>185</v>
      </c>
      <c r="R72" s="243" t="s">
        <v>185</v>
      </c>
      <c r="S72" s="243" t="s">
        <v>184</v>
      </c>
      <c r="T72" s="292" t="s">
        <v>185</v>
      </c>
    </row>
    <row r="73" spans="1:20" ht="20.25" customHeight="1" x14ac:dyDescent="0.35">
      <c r="A73" s="240" t="s">
        <v>279</v>
      </c>
      <c r="B73" s="241" t="s">
        <v>280</v>
      </c>
      <c r="C73" s="241" t="s">
        <v>154</v>
      </c>
      <c r="D73" s="291" t="s">
        <v>185</v>
      </c>
      <c r="E73" s="292" t="s">
        <v>185</v>
      </c>
      <c r="F73" s="243" t="s">
        <v>185</v>
      </c>
      <c r="G73" s="243" t="s">
        <v>185</v>
      </c>
      <c r="H73" s="243" t="s">
        <v>185</v>
      </c>
      <c r="I73" s="243" t="s">
        <v>185</v>
      </c>
      <c r="J73" s="292" t="s">
        <v>185</v>
      </c>
      <c r="K73" s="242" t="s">
        <v>185</v>
      </c>
      <c r="L73" s="292" t="s">
        <v>185</v>
      </c>
      <c r="M73" s="245" t="s">
        <v>185</v>
      </c>
      <c r="N73" s="242" t="s">
        <v>184</v>
      </c>
      <c r="O73" s="243" t="s">
        <v>184</v>
      </c>
      <c r="P73" s="243" t="s">
        <v>185</v>
      </c>
      <c r="Q73" s="243" t="s">
        <v>185</v>
      </c>
      <c r="R73" s="243" t="s">
        <v>185</v>
      </c>
      <c r="S73" s="243" t="s">
        <v>185</v>
      </c>
      <c r="T73" s="292" t="s">
        <v>185</v>
      </c>
    </row>
    <row r="74" spans="1:20" ht="20.25" customHeight="1" x14ac:dyDescent="0.35">
      <c r="A74" s="240" t="s">
        <v>281</v>
      </c>
      <c r="B74" s="241" t="s">
        <v>282</v>
      </c>
      <c r="C74" s="241" t="s">
        <v>154</v>
      </c>
      <c r="D74" s="291" t="s">
        <v>185</v>
      </c>
      <c r="E74" s="292" t="s">
        <v>184</v>
      </c>
      <c r="F74" s="243" t="s">
        <v>185</v>
      </c>
      <c r="G74" s="243" t="s">
        <v>185</v>
      </c>
      <c r="H74" s="243" t="s">
        <v>185</v>
      </c>
      <c r="I74" s="243" t="s">
        <v>185</v>
      </c>
      <c r="J74" s="292" t="s">
        <v>185</v>
      </c>
      <c r="K74" s="242" t="s">
        <v>184</v>
      </c>
      <c r="L74" s="292" t="s">
        <v>184</v>
      </c>
      <c r="M74" s="245" t="s">
        <v>185</v>
      </c>
      <c r="N74" s="242" t="s">
        <v>184</v>
      </c>
      <c r="O74" s="243" t="s">
        <v>184</v>
      </c>
      <c r="P74" s="243" t="s">
        <v>185</v>
      </c>
      <c r="Q74" s="243" t="s">
        <v>184</v>
      </c>
      <c r="R74" s="243" t="s">
        <v>184</v>
      </c>
      <c r="S74" s="243" t="s">
        <v>185</v>
      </c>
      <c r="T74" s="292" t="s">
        <v>185</v>
      </c>
    </row>
    <row r="75" spans="1:20" ht="20.25" customHeight="1" x14ac:dyDescent="0.35">
      <c r="A75" s="240" t="s">
        <v>281</v>
      </c>
      <c r="B75" s="241" t="s">
        <v>283</v>
      </c>
      <c r="C75" s="241" t="s">
        <v>154</v>
      </c>
      <c r="D75" s="291" t="s">
        <v>185</v>
      </c>
      <c r="E75" s="292" t="s">
        <v>184</v>
      </c>
      <c r="F75" s="243" t="s">
        <v>185</v>
      </c>
      <c r="G75" s="243" t="s">
        <v>185</v>
      </c>
      <c r="H75" s="243" t="s">
        <v>185</v>
      </c>
      <c r="I75" s="243" t="s">
        <v>184</v>
      </c>
      <c r="J75" s="292" t="s">
        <v>184</v>
      </c>
      <c r="K75" s="242" t="s">
        <v>184</v>
      </c>
      <c r="L75" s="292" t="s">
        <v>184</v>
      </c>
      <c r="M75" s="245" t="s">
        <v>184</v>
      </c>
      <c r="N75" s="242" t="s">
        <v>184</v>
      </c>
      <c r="O75" s="243" t="s">
        <v>184</v>
      </c>
      <c r="P75" s="243" t="s">
        <v>184</v>
      </c>
      <c r="Q75" s="243" t="s">
        <v>184</v>
      </c>
      <c r="R75" s="243" t="s">
        <v>184</v>
      </c>
      <c r="S75" s="243" t="s">
        <v>184</v>
      </c>
      <c r="T75" s="292" t="s">
        <v>185</v>
      </c>
    </row>
    <row r="76" spans="1:20" ht="20.25" customHeight="1" x14ac:dyDescent="0.35">
      <c r="A76" s="240" t="s">
        <v>281</v>
      </c>
      <c r="B76" s="241" t="s">
        <v>284</v>
      </c>
      <c r="C76" s="241" t="s">
        <v>154</v>
      </c>
      <c r="D76" s="291" t="s">
        <v>185</v>
      </c>
      <c r="E76" s="292" t="s">
        <v>185</v>
      </c>
      <c r="F76" s="243" t="s">
        <v>185</v>
      </c>
      <c r="G76" s="243" t="s">
        <v>185</v>
      </c>
      <c r="H76" s="243" t="s">
        <v>185</v>
      </c>
      <c r="I76" s="243" t="s">
        <v>185</v>
      </c>
      <c r="J76" s="292" t="s">
        <v>185</v>
      </c>
      <c r="K76" s="242" t="s">
        <v>185</v>
      </c>
      <c r="L76" s="292" t="s">
        <v>185</v>
      </c>
      <c r="M76" s="245" t="s">
        <v>185</v>
      </c>
      <c r="N76" s="242" t="s">
        <v>185</v>
      </c>
      <c r="O76" s="243" t="s">
        <v>184</v>
      </c>
      <c r="P76" s="243" t="s">
        <v>185</v>
      </c>
      <c r="Q76" s="243" t="s">
        <v>185</v>
      </c>
      <c r="R76" s="243" t="s">
        <v>185</v>
      </c>
      <c r="S76" s="243" t="s">
        <v>184</v>
      </c>
      <c r="T76" s="292" t="s">
        <v>185</v>
      </c>
    </row>
    <row r="77" spans="1:20" ht="20.25" customHeight="1" x14ac:dyDescent="0.35">
      <c r="A77" s="240" t="s">
        <v>281</v>
      </c>
      <c r="B77" s="241" t="s">
        <v>285</v>
      </c>
      <c r="C77" s="241" t="s">
        <v>154</v>
      </c>
      <c r="D77" s="291" t="s">
        <v>185</v>
      </c>
      <c r="E77" s="292" t="s">
        <v>184</v>
      </c>
      <c r="F77" s="243" t="s">
        <v>185</v>
      </c>
      <c r="G77" s="243" t="s">
        <v>185</v>
      </c>
      <c r="H77" s="243" t="s">
        <v>185</v>
      </c>
      <c r="I77" s="243" t="s">
        <v>185</v>
      </c>
      <c r="J77" s="292" t="s">
        <v>185</v>
      </c>
      <c r="K77" s="242" t="s">
        <v>185</v>
      </c>
      <c r="L77" s="292" t="s">
        <v>185</v>
      </c>
      <c r="M77" s="245" t="s">
        <v>185</v>
      </c>
      <c r="N77" s="242" t="s">
        <v>184</v>
      </c>
      <c r="O77" s="243" t="s">
        <v>185</v>
      </c>
      <c r="P77" s="243" t="s">
        <v>184</v>
      </c>
      <c r="Q77" s="243" t="s">
        <v>184</v>
      </c>
      <c r="R77" s="243" t="s">
        <v>185</v>
      </c>
      <c r="S77" s="243" t="s">
        <v>184</v>
      </c>
      <c r="T77" s="292" t="s">
        <v>185</v>
      </c>
    </row>
    <row r="78" spans="1:20" ht="20.25" customHeight="1" x14ac:dyDescent="0.35">
      <c r="A78" s="240" t="s">
        <v>281</v>
      </c>
      <c r="B78" s="241" t="s">
        <v>286</v>
      </c>
      <c r="C78" s="241" t="s">
        <v>154</v>
      </c>
      <c r="D78" s="291" t="s">
        <v>185</v>
      </c>
      <c r="E78" s="292" t="s">
        <v>184</v>
      </c>
      <c r="F78" s="243" t="s">
        <v>185</v>
      </c>
      <c r="G78" s="243" t="s">
        <v>185</v>
      </c>
      <c r="H78" s="243" t="s">
        <v>185</v>
      </c>
      <c r="I78" s="243" t="s">
        <v>185</v>
      </c>
      <c r="J78" s="292" t="s">
        <v>184</v>
      </c>
      <c r="K78" s="242" t="s">
        <v>184</v>
      </c>
      <c r="L78" s="292" t="s">
        <v>184</v>
      </c>
      <c r="M78" s="245" t="s">
        <v>185</v>
      </c>
      <c r="N78" s="242" t="s">
        <v>184</v>
      </c>
      <c r="O78" s="243" t="s">
        <v>184</v>
      </c>
      <c r="P78" s="243" t="s">
        <v>184</v>
      </c>
      <c r="Q78" s="243" t="s">
        <v>184</v>
      </c>
      <c r="R78" s="243" t="s">
        <v>184</v>
      </c>
      <c r="S78" s="243" t="s">
        <v>184</v>
      </c>
      <c r="T78" s="292" t="s">
        <v>185</v>
      </c>
    </row>
    <row r="79" spans="1:20" ht="20.25" customHeight="1" x14ac:dyDescent="0.35">
      <c r="A79" s="240" t="s">
        <v>287</v>
      </c>
      <c r="B79" s="241" t="s">
        <v>288</v>
      </c>
      <c r="C79" s="241" t="s">
        <v>154</v>
      </c>
      <c r="D79" s="291" t="s">
        <v>185</v>
      </c>
      <c r="E79" s="292" t="s">
        <v>185</v>
      </c>
      <c r="F79" s="243" t="s">
        <v>185</v>
      </c>
      <c r="G79" s="243" t="s">
        <v>185</v>
      </c>
      <c r="H79" s="243" t="s">
        <v>185</v>
      </c>
      <c r="I79" s="243" t="s">
        <v>184</v>
      </c>
      <c r="J79" s="292" t="s">
        <v>184</v>
      </c>
      <c r="K79" s="242" t="s">
        <v>184</v>
      </c>
      <c r="L79" s="292" t="s">
        <v>185</v>
      </c>
      <c r="M79" s="245" t="s">
        <v>185</v>
      </c>
      <c r="N79" s="242" t="s">
        <v>184</v>
      </c>
      <c r="O79" s="243" t="s">
        <v>184</v>
      </c>
      <c r="P79" s="243" t="s">
        <v>185</v>
      </c>
      <c r="Q79" s="243" t="s">
        <v>184</v>
      </c>
      <c r="R79" s="243" t="s">
        <v>185</v>
      </c>
      <c r="S79" s="243" t="s">
        <v>184</v>
      </c>
      <c r="T79" s="292" t="s">
        <v>185</v>
      </c>
    </row>
    <row r="80" spans="1:20" ht="20.25" customHeight="1" x14ac:dyDescent="0.35">
      <c r="A80" s="240" t="s">
        <v>287</v>
      </c>
      <c r="B80" s="241" t="s">
        <v>289</v>
      </c>
      <c r="C80" s="241" t="s">
        <v>154</v>
      </c>
      <c r="D80" s="291" t="s">
        <v>185</v>
      </c>
      <c r="E80" s="292" t="s">
        <v>185</v>
      </c>
      <c r="F80" s="243" t="s">
        <v>185</v>
      </c>
      <c r="G80" s="243" t="s">
        <v>185</v>
      </c>
      <c r="H80" s="243" t="s">
        <v>185</v>
      </c>
      <c r="I80" s="243" t="s">
        <v>185</v>
      </c>
      <c r="J80" s="292" t="s">
        <v>185</v>
      </c>
      <c r="K80" s="242" t="s">
        <v>185</v>
      </c>
      <c r="L80" s="292" t="s">
        <v>185</v>
      </c>
      <c r="M80" s="245" t="s">
        <v>185</v>
      </c>
      <c r="N80" s="242" t="s">
        <v>185</v>
      </c>
      <c r="O80" s="243" t="s">
        <v>184</v>
      </c>
      <c r="P80" s="243" t="s">
        <v>185</v>
      </c>
      <c r="Q80" s="243" t="s">
        <v>184</v>
      </c>
      <c r="R80" s="243" t="s">
        <v>185</v>
      </c>
      <c r="S80" s="243" t="s">
        <v>185</v>
      </c>
      <c r="T80" s="292" t="s">
        <v>185</v>
      </c>
    </row>
    <row r="81" spans="1:20" ht="20.25" customHeight="1" x14ac:dyDescent="0.35">
      <c r="A81" s="240" t="s">
        <v>287</v>
      </c>
      <c r="B81" s="241" t="s">
        <v>290</v>
      </c>
      <c r="C81" s="241" t="s">
        <v>154</v>
      </c>
      <c r="D81" s="291" t="s">
        <v>185</v>
      </c>
      <c r="E81" s="292" t="s">
        <v>185</v>
      </c>
      <c r="F81" s="243" t="s">
        <v>185</v>
      </c>
      <c r="G81" s="243" t="s">
        <v>185</v>
      </c>
      <c r="H81" s="243" t="s">
        <v>185</v>
      </c>
      <c r="I81" s="243" t="s">
        <v>184</v>
      </c>
      <c r="J81" s="292" t="s">
        <v>184</v>
      </c>
      <c r="K81" s="242" t="s">
        <v>184</v>
      </c>
      <c r="L81" s="292" t="s">
        <v>185</v>
      </c>
      <c r="M81" s="245" t="s">
        <v>185</v>
      </c>
      <c r="N81" s="242" t="s">
        <v>185</v>
      </c>
      <c r="O81" s="243" t="s">
        <v>184</v>
      </c>
      <c r="P81" s="243" t="s">
        <v>185</v>
      </c>
      <c r="Q81" s="243" t="s">
        <v>184</v>
      </c>
      <c r="R81" s="243" t="s">
        <v>185</v>
      </c>
      <c r="S81" s="243" t="s">
        <v>184</v>
      </c>
      <c r="T81" s="292" t="s">
        <v>185</v>
      </c>
    </row>
    <row r="82" spans="1:20" ht="20.25" customHeight="1" x14ac:dyDescent="0.35">
      <c r="A82" s="240" t="s">
        <v>287</v>
      </c>
      <c r="B82" s="241" t="s">
        <v>291</v>
      </c>
      <c r="C82" s="241" t="s">
        <v>156</v>
      </c>
      <c r="D82" s="291" t="s">
        <v>185</v>
      </c>
      <c r="E82" s="292" t="s">
        <v>185</v>
      </c>
      <c r="F82" s="243" t="s">
        <v>185</v>
      </c>
      <c r="G82" s="243" t="s">
        <v>185</v>
      </c>
      <c r="H82" s="243" t="s">
        <v>185</v>
      </c>
      <c r="I82" s="243" t="s">
        <v>185</v>
      </c>
      <c r="J82" s="292" t="s">
        <v>184</v>
      </c>
      <c r="K82" s="242" t="s">
        <v>184</v>
      </c>
      <c r="L82" s="292" t="s">
        <v>184</v>
      </c>
      <c r="M82" s="245" t="s">
        <v>185</v>
      </c>
      <c r="N82" s="242" t="s">
        <v>184</v>
      </c>
      <c r="O82" s="243" t="s">
        <v>184</v>
      </c>
      <c r="P82" s="243" t="s">
        <v>185</v>
      </c>
      <c r="Q82" s="243" t="s">
        <v>184</v>
      </c>
      <c r="R82" s="243" t="s">
        <v>185</v>
      </c>
      <c r="S82" s="243" t="s">
        <v>185</v>
      </c>
      <c r="T82" s="292" t="s">
        <v>185</v>
      </c>
    </row>
    <row r="83" spans="1:20" ht="20.25" customHeight="1" x14ac:dyDescent="0.35">
      <c r="A83" s="240" t="s">
        <v>287</v>
      </c>
      <c r="B83" s="241" t="s">
        <v>292</v>
      </c>
      <c r="C83" s="241" t="s">
        <v>154</v>
      </c>
      <c r="D83" s="291" t="s">
        <v>185</v>
      </c>
      <c r="E83" s="292" t="s">
        <v>184</v>
      </c>
      <c r="F83" s="243" t="s">
        <v>185</v>
      </c>
      <c r="G83" s="243" t="s">
        <v>185</v>
      </c>
      <c r="H83" s="243" t="s">
        <v>185</v>
      </c>
      <c r="I83" s="243" t="s">
        <v>184</v>
      </c>
      <c r="J83" s="292" t="s">
        <v>185</v>
      </c>
      <c r="K83" s="242" t="s">
        <v>184</v>
      </c>
      <c r="L83" s="292" t="s">
        <v>185</v>
      </c>
      <c r="M83" s="245" t="s">
        <v>185</v>
      </c>
      <c r="N83" s="242" t="s">
        <v>184</v>
      </c>
      <c r="O83" s="243" t="s">
        <v>184</v>
      </c>
      <c r="P83" s="243" t="s">
        <v>185</v>
      </c>
      <c r="Q83" s="243" t="s">
        <v>184</v>
      </c>
      <c r="R83" s="243" t="s">
        <v>184</v>
      </c>
      <c r="S83" s="243" t="s">
        <v>184</v>
      </c>
      <c r="T83" s="292" t="s">
        <v>185</v>
      </c>
    </row>
    <row r="84" spans="1:20" ht="20.25" customHeight="1" x14ac:dyDescent="0.35">
      <c r="A84" s="240" t="s">
        <v>287</v>
      </c>
      <c r="B84" s="241" t="s">
        <v>293</v>
      </c>
      <c r="C84" s="241" t="s">
        <v>154</v>
      </c>
      <c r="D84" s="291" t="s">
        <v>185</v>
      </c>
      <c r="E84" s="292" t="s">
        <v>185</v>
      </c>
      <c r="F84" s="243" t="s">
        <v>185</v>
      </c>
      <c r="G84" s="243" t="s">
        <v>185</v>
      </c>
      <c r="H84" s="243" t="s">
        <v>185</v>
      </c>
      <c r="I84" s="243" t="s">
        <v>185</v>
      </c>
      <c r="J84" s="292" t="s">
        <v>185</v>
      </c>
      <c r="K84" s="242" t="s">
        <v>185</v>
      </c>
      <c r="L84" s="292" t="s">
        <v>185</v>
      </c>
      <c r="M84" s="245" t="s">
        <v>185</v>
      </c>
      <c r="N84" s="242" t="s">
        <v>185</v>
      </c>
      <c r="O84" s="243" t="s">
        <v>185</v>
      </c>
      <c r="P84" s="243" t="s">
        <v>185</v>
      </c>
      <c r="Q84" s="243" t="s">
        <v>184</v>
      </c>
      <c r="R84" s="243" t="s">
        <v>185</v>
      </c>
      <c r="S84" s="243" t="s">
        <v>184</v>
      </c>
      <c r="T84" s="292" t="s">
        <v>185</v>
      </c>
    </row>
    <row r="85" spans="1:20" ht="20.25" customHeight="1" x14ac:dyDescent="0.35">
      <c r="A85" s="240" t="s">
        <v>287</v>
      </c>
      <c r="B85" s="241" t="s">
        <v>294</v>
      </c>
      <c r="C85" s="241" t="s">
        <v>154</v>
      </c>
      <c r="D85" s="291" t="s">
        <v>185</v>
      </c>
      <c r="E85" s="292" t="s">
        <v>184</v>
      </c>
      <c r="F85" s="243" t="s">
        <v>185</v>
      </c>
      <c r="G85" s="243" t="s">
        <v>185</v>
      </c>
      <c r="H85" s="243" t="s">
        <v>185</v>
      </c>
      <c r="I85" s="243" t="s">
        <v>185</v>
      </c>
      <c r="J85" s="292" t="s">
        <v>185</v>
      </c>
      <c r="K85" s="242" t="s">
        <v>185</v>
      </c>
      <c r="L85" s="292" t="s">
        <v>185</v>
      </c>
      <c r="M85" s="245" t="s">
        <v>185</v>
      </c>
      <c r="N85" s="242" t="s">
        <v>184</v>
      </c>
      <c r="O85" s="243" t="s">
        <v>184</v>
      </c>
      <c r="P85" s="243" t="s">
        <v>185</v>
      </c>
      <c r="Q85" s="243" t="s">
        <v>184</v>
      </c>
      <c r="R85" s="243" t="s">
        <v>185</v>
      </c>
      <c r="S85" s="243" t="s">
        <v>184</v>
      </c>
      <c r="T85" s="292" t="s">
        <v>185</v>
      </c>
    </row>
    <row r="86" spans="1:20" ht="20.25" customHeight="1" x14ac:dyDescent="0.35">
      <c r="A86" s="240" t="s">
        <v>287</v>
      </c>
      <c r="B86" s="241" t="s">
        <v>295</v>
      </c>
      <c r="C86" s="241" t="s">
        <v>154</v>
      </c>
      <c r="D86" s="291" t="s">
        <v>185</v>
      </c>
      <c r="E86" s="292" t="s">
        <v>184</v>
      </c>
      <c r="F86" s="243" t="s">
        <v>185</v>
      </c>
      <c r="G86" s="243" t="s">
        <v>185</v>
      </c>
      <c r="H86" s="243" t="s">
        <v>185</v>
      </c>
      <c r="I86" s="243" t="s">
        <v>185</v>
      </c>
      <c r="J86" s="292" t="s">
        <v>184</v>
      </c>
      <c r="K86" s="242" t="s">
        <v>185</v>
      </c>
      <c r="L86" s="292" t="s">
        <v>185</v>
      </c>
      <c r="M86" s="245" t="s">
        <v>185</v>
      </c>
      <c r="N86" s="242" t="s">
        <v>184</v>
      </c>
      <c r="O86" s="243" t="s">
        <v>184</v>
      </c>
      <c r="P86" s="243" t="s">
        <v>184</v>
      </c>
      <c r="Q86" s="243" t="s">
        <v>184</v>
      </c>
      <c r="R86" s="243" t="s">
        <v>185</v>
      </c>
      <c r="S86" s="243" t="s">
        <v>185</v>
      </c>
      <c r="T86" s="292" t="s">
        <v>185</v>
      </c>
    </row>
    <row r="87" spans="1:20" ht="20.25" customHeight="1" x14ac:dyDescent="0.35">
      <c r="A87" s="240" t="s">
        <v>287</v>
      </c>
      <c r="B87" s="241" t="s">
        <v>296</v>
      </c>
      <c r="C87" s="241" t="s">
        <v>154</v>
      </c>
      <c r="D87" s="291" t="s">
        <v>185</v>
      </c>
      <c r="E87" s="292" t="s">
        <v>184</v>
      </c>
      <c r="F87" s="243" t="s">
        <v>185</v>
      </c>
      <c r="G87" s="243" t="s">
        <v>185</v>
      </c>
      <c r="H87" s="243" t="s">
        <v>185</v>
      </c>
      <c r="I87" s="243" t="s">
        <v>185</v>
      </c>
      <c r="J87" s="292" t="s">
        <v>185</v>
      </c>
      <c r="K87" s="242" t="s">
        <v>185</v>
      </c>
      <c r="L87" s="292" t="s">
        <v>185</v>
      </c>
      <c r="M87" s="245" t="s">
        <v>185</v>
      </c>
      <c r="N87" s="242" t="s">
        <v>184</v>
      </c>
      <c r="O87" s="243" t="s">
        <v>184</v>
      </c>
      <c r="P87" s="243" t="s">
        <v>185</v>
      </c>
      <c r="Q87" s="243" t="s">
        <v>184</v>
      </c>
      <c r="R87" s="243" t="s">
        <v>185</v>
      </c>
      <c r="S87" s="243" t="s">
        <v>185</v>
      </c>
      <c r="T87" s="292" t="s">
        <v>185</v>
      </c>
    </row>
    <row r="88" spans="1:20" ht="20.25" customHeight="1" x14ac:dyDescent="0.35">
      <c r="A88" s="240" t="s">
        <v>287</v>
      </c>
      <c r="B88" s="241" t="s">
        <v>297</v>
      </c>
      <c r="C88" s="241" t="s">
        <v>154</v>
      </c>
      <c r="D88" s="291" t="s">
        <v>185</v>
      </c>
      <c r="E88" s="292" t="s">
        <v>184</v>
      </c>
      <c r="F88" s="243" t="s">
        <v>185</v>
      </c>
      <c r="G88" s="243" t="s">
        <v>185</v>
      </c>
      <c r="H88" s="243" t="s">
        <v>185</v>
      </c>
      <c r="I88" s="243" t="s">
        <v>185</v>
      </c>
      <c r="J88" s="292" t="s">
        <v>185</v>
      </c>
      <c r="K88" s="242" t="s">
        <v>185</v>
      </c>
      <c r="L88" s="292" t="s">
        <v>185</v>
      </c>
      <c r="M88" s="245" t="s">
        <v>185</v>
      </c>
      <c r="N88" s="242" t="s">
        <v>185</v>
      </c>
      <c r="O88" s="243" t="s">
        <v>185</v>
      </c>
      <c r="P88" s="243" t="s">
        <v>185</v>
      </c>
      <c r="Q88" s="243" t="s">
        <v>185</v>
      </c>
      <c r="R88" s="243" t="s">
        <v>185</v>
      </c>
      <c r="S88" s="243" t="s">
        <v>185</v>
      </c>
      <c r="T88" s="292" t="s">
        <v>185</v>
      </c>
    </row>
    <row r="89" spans="1:20" ht="20.25" customHeight="1" x14ac:dyDescent="0.35">
      <c r="A89" s="240" t="s">
        <v>287</v>
      </c>
      <c r="B89" s="241" t="s">
        <v>298</v>
      </c>
      <c r="C89" s="241" t="s">
        <v>154</v>
      </c>
      <c r="D89" s="291" t="s">
        <v>185</v>
      </c>
      <c r="E89" s="292" t="s">
        <v>184</v>
      </c>
      <c r="F89" s="243" t="s">
        <v>185</v>
      </c>
      <c r="G89" s="243" t="s">
        <v>185</v>
      </c>
      <c r="H89" s="243" t="s">
        <v>185</v>
      </c>
      <c r="I89" s="243" t="s">
        <v>184</v>
      </c>
      <c r="J89" s="292" t="s">
        <v>184</v>
      </c>
      <c r="K89" s="242" t="s">
        <v>184</v>
      </c>
      <c r="L89" s="292" t="s">
        <v>185</v>
      </c>
      <c r="M89" s="245" t="s">
        <v>185</v>
      </c>
      <c r="N89" s="242" t="s">
        <v>184</v>
      </c>
      <c r="O89" s="243" t="s">
        <v>184</v>
      </c>
      <c r="P89" s="243" t="s">
        <v>185</v>
      </c>
      <c r="Q89" s="243" t="s">
        <v>184</v>
      </c>
      <c r="R89" s="243" t="s">
        <v>185</v>
      </c>
      <c r="S89" s="243" t="s">
        <v>184</v>
      </c>
      <c r="T89" s="292" t="s">
        <v>185</v>
      </c>
    </row>
    <row r="90" spans="1:20" ht="20.25" customHeight="1" x14ac:dyDescent="0.35">
      <c r="A90" s="240" t="s">
        <v>299</v>
      </c>
      <c r="B90" s="241" t="s">
        <v>300</v>
      </c>
      <c r="C90" s="241" t="s">
        <v>154</v>
      </c>
      <c r="D90" s="291" t="s">
        <v>185</v>
      </c>
      <c r="E90" s="292" t="s">
        <v>185</v>
      </c>
      <c r="F90" s="243" t="s">
        <v>185</v>
      </c>
      <c r="G90" s="243" t="s">
        <v>185</v>
      </c>
      <c r="H90" s="243" t="s">
        <v>185</v>
      </c>
      <c r="I90" s="243" t="s">
        <v>185</v>
      </c>
      <c r="J90" s="292" t="s">
        <v>185</v>
      </c>
      <c r="K90" s="242" t="s">
        <v>185</v>
      </c>
      <c r="L90" s="292" t="s">
        <v>185</v>
      </c>
      <c r="M90" s="245" t="s">
        <v>185</v>
      </c>
      <c r="N90" s="242" t="s">
        <v>184</v>
      </c>
      <c r="O90" s="243" t="s">
        <v>184</v>
      </c>
      <c r="P90" s="243" t="s">
        <v>185</v>
      </c>
      <c r="Q90" s="243" t="s">
        <v>184</v>
      </c>
      <c r="R90" s="243" t="s">
        <v>185</v>
      </c>
      <c r="S90" s="243" t="s">
        <v>185</v>
      </c>
      <c r="T90" s="292" t="s">
        <v>185</v>
      </c>
    </row>
    <row r="91" spans="1:20" ht="20.25" customHeight="1" x14ac:dyDescent="0.35">
      <c r="A91" s="240" t="s">
        <v>299</v>
      </c>
      <c r="B91" s="241" t="s">
        <v>301</v>
      </c>
      <c r="C91" s="241" t="s">
        <v>154</v>
      </c>
      <c r="D91" s="291" t="s">
        <v>185</v>
      </c>
      <c r="E91" s="292" t="s">
        <v>184</v>
      </c>
      <c r="F91" s="243" t="s">
        <v>185</v>
      </c>
      <c r="G91" s="243" t="s">
        <v>185</v>
      </c>
      <c r="H91" s="243" t="s">
        <v>185</v>
      </c>
      <c r="I91" s="243" t="s">
        <v>184</v>
      </c>
      <c r="J91" s="292" t="s">
        <v>184</v>
      </c>
      <c r="K91" s="242" t="s">
        <v>185</v>
      </c>
      <c r="L91" s="292" t="s">
        <v>185</v>
      </c>
      <c r="M91" s="245" t="s">
        <v>185</v>
      </c>
      <c r="N91" s="242" t="s">
        <v>184</v>
      </c>
      <c r="O91" s="243" t="s">
        <v>184</v>
      </c>
      <c r="P91" s="243" t="s">
        <v>185</v>
      </c>
      <c r="Q91" s="243" t="s">
        <v>184</v>
      </c>
      <c r="R91" s="243" t="s">
        <v>185</v>
      </c>
      <c r="S91" s="243" t="s">
        <v>184</v>
      </c>
      <c r="T91" s="292" t="s">
        <v>185</v>
      </c>
    </row>
    <row r="92" spans="1:20" ht="20.25" customHeight="1" x14ac:dyDescent="0.35">
      <c r="A92" s="240" t="s">
        <v>299</v>
      </c>
      <c r="B92" s="241" t="s">
        <v>302</v>
      </c>
      <c r="C92" s="241" t="s">
        <v>154</v>
      </c>
      <c r="D92" s="291" t="s">
        <v>185</v>
      </c>
      <c r="E92" s="292" t="s">
        <v>184</v>
      </c>
      <c r="F92" s="243" t="s">
        <v>185</v>
      </c>
      <c r="G92" s="243" t="s">
        <v>185</v>
      </c>
      <c r="H92" s="243" t="s">
        <v>185</v>
      </c>
      <c r="I92" s="243" t="s">
        <v>185</v>
      </c>
      <c r="J92" s="292" t="s">
        <v>185</v>
      </c>
      <c r="K92" s="242" t="s">
        <v>185</v>
      </c>
      <c r="L92" s="292" t="s">
        <v>184</v>
      </c>
      <c r="M92" s="245" t="s">
        <v>185</v>
      </c>
      <c r="N92" s="242" t="s">
        <v>184</v>
      </c>
      <c r="O92" s="243" t="s">
        <v>184</v>
      </c>
      <c r="P92" s="243" t="s">
        <v>184</v>
      </c>
      <c r="Q92" s="243" t="s">
        <v>184</v>
      </c>
      <c r="R92" s="243" t="s">
        <v>184</v>
      </c>
      <c r="S92" s="243" t="s">
        <v>185</v>
      </c>
      <c r="T92" s="292" t="s">
        <v>185</v>
      </c>
    </row>
    <row r="93" spans="1:20" ht="20.25" customHeight="1" x14ac:dyDescent="0.35">
      <c r="A93" s="240" t="s">
        <v>299</v>
      </c>
      <c r="B93" s="241" t="s">
        <v>303</v>
      </c>
      <c r="C93" s="241" t="s">
        <v>154</v>
      </c>
      <c r="D93" s="291" t="s">
        <v>185</v>
      </c>
      <c r="E93" s="292" t="s">
        <v>184</v>
      </c>
      <c r="F93" s="243" t="s">
        <v>185</v>
      </c>
      <c r="G93" s="243" t="s">
        <v>185</v>
      </c>
      <c r="H93" s="243" t="s">
        <v>185</v>
      </c>
      <c r="I93" s="243" t="s">
        <v>184</v>
      </c>
      <c r="J93" s="292" t="s">
        <v>185</v>
      </c>
      <c r="K93" s="242" t="s">
        <v>184</v>
      </c>
      <c r="L93" s="292" t="s">
        <v>185</v>
      </c>
      <c r="M93" s="245" t="s">
        <v>185</v>
      </c>
      <c r="N93" s="242" t="s">
        <v>184</v>
      </c>
      <c r="O93" s="243" t="s">
        <v>184</v>
      </c>
      <c r="P93" s="243" t="s">
        <v>184</v>
      </c>
      <c r="Q93" s="243" t="s">
        <v>184</v>
      </c>
      <c r="R93" s="243" t="s">
        <v>185</v>
      </c>
      <c r="S93" s="243" t="s">
        <v>184</v>
      </c>
      <c r="T93" s="292" t="s">
        <v>185</v>
      </c>
    </row>
    <row r="94" spans="1:20" ht="20.25" customHeight="1" x14ac:dyDescent="0.35">
      <c r="A94" s="240" t="s">
        <v>299</v>
      </c>
      <c r="B94" s="241" t="s">
        <v>304</v>
      </c>
      <c r="C94" s="241" t="s">
        <v>154</v>
      </c>
      <c r="D94" s="291" t="s">
        <v>185</v>
      </c>
      <c r="E94" s="292" t="s">
        <v>184</v>
      </c>
      <c r="F94" s="243" t="s">
        <v>185</v>
      </c>
      <c r="G94" s="243" t="s">
        <v>185</v>
      </c>
      <c r="H94" s="243" t="s">
        <v>185</v>
      </c>
      <c r="I94" s="243" t="s">
        <v>185</v>
      </c>
      <c r="J94" s="292" t="s">
        <v>185</v>
      </c>
      <c r="K94" s="242" t="s">
        <v>184</v>
      </c>
      <c r="L94" s="292" t="s">
        <v>185</v>
      </c>
      <c r="M94" s="245" t="s">
        <v>185</v>
      </c>
      <c r="N94" s="242" t="s">
        <v>184</v>
      </c>
      <c r="O94" s="243" t="s">
        <v>184</v>
      </c>
      <c r="P94" s="243" t="s">
        <v>184</v>
      </c>
      <c r="Q94" s="243" t="s">
        <v>184</v>
      </c>
      <c r="R94" s="243" t="s">
        <v>184</v>
      </c>
      <c r="S94" s="243" t="s">
        <v>185</v>
      </c>
      <c r="T94" s="292" t="s">
        <v>185</v>
      </c>
    </row>
    <row r="95" spans="1:20" ht="20.25" customHeight="1" x14ac:dyDescent="0.35">
      <c r="A95" s="240" t="s">
        <v>299</v>
      </c>
      <c r="B95" s="241" t="s">
        <v>305</v>
      </c>
      <c r="C95" s="241" t="s">
        <v>154</v>
      </c>
      <c r="D95" s="291" t="s">
        <v>185</v>
      </c>
      <c r="E95" s="292" t="s">
        <v>185</v>
      </c>
      <c r="F95" s="243" t="s">
        <v>185</v>
      </c>
      <c r="G95" s="243" t="s">
        <v>185</v>
      </c>
      <c r="H95" s="243" t="s">
        <v>185</v>
      </c>
      <c r="I95" s="243" t="s">
        <v>184</v>
      </c>
      <c r="J95" s="292" t="s">
        <v>185</v>
      </c>
      <c r="K95" s="242" t="s">
        <v>185</v>
      </c>
      <c r="L95" s="292" t="s">
        <v>185</v>
      </c>
      <c r="M95" s="245" t="s">
        <v>185</v>
      </c>
      <c r="N95" s="242" t="s">
        <v>184</v>
      </c>
      <c r="O95" s="243" t="s">
        <v>184</v>
      </c>
      <c r="P95" s="243" t="s">
        <v>185</v>
      </c>
      <c r="Q95" s="243" t="s">
        <v>184</v>
      </c>
      <c r="R95" s="243" t="s">
        <v>184</v>
      </c>
      <c r="S95" s="243" t="s">
        <v>184</v>
      </c>
      <c r="T95" s="292" t="s">
        <v>185</v>
      </c>
    </row>
    <row r="96" spans="1:20" ht="20.25" customHeight="1" x14ac:dyDescent="0.35">
      <c r="A96" s="240" t="s">
        <v>299</v>
      </c>
      <c r="B96" s="241" t="s">
        <v>306</v>
      </c>
      <c r="C96" s="241" t="s">
        <v>154</v>
      </c>
      <c r="D96" s="291" t="s">
        <v>185</v>
      </c>
      <c r="E96" s="292" t="s">
        <v>184</v>
      </c>
      <c r="F96" s="243" t="s">
        <v>185</v>
      </c>
      <c r="G96" s="243" t="s">
        <v>185</v>
      </c>
      <c r="H96" s="243" t="s">
        <v>185</v>
      </c>
      <c r="I96" s="243" t="s">
        <v>185</v>
      </c>
      <c r="J96" s="292" t="s">
        <v>185</v>
      </c>
      <c r="K96" s="242" t="s">
        <v>185</v>
      </c>
      <c r="L96" s="292" t="s">
        <v>185</v>
      </c>
      <c r="M96" s="245" t="s">
        <v>185</v>
      </c>
      <c r="N96" s="242" t="s">
        <v>184</v>
      </c>
      <c r="O96" s="243" t="s">
        <v>184</v>
      </c>
      <c r="P96" s="243" t="s">
        <v>185</v>
      </c>
      <c r="Q96" s="243" t="s">
        <v>184</v>
      </c>
      <c r="R96" s="243" t="s">
        <v>185</v>
      </c>
      <c r="S96" s="243" t="s">
        <v>184</v>
      </c>
      <c r="T96" s="292" t="s">
        <v>185</v>
      </c>
    </row>
    <row r="97" spans="1:20" ht="20.25" customHeight="1" x14ac:dyDescent="0.35">
      <c r="A97" s="240" t="s">
        <v>299</v>
      </c>
      <c r="B97" s="241" t="s">
        <v>307</v>
      </c>
      <c r="C97" s="241" t="s">
        <v>154</v>
      </c>
      <c r="D97" s="291" t="s">
        <v>185</v>
      </c>
      <c r="E97" s="292" t="s">
        <v>185</v>
      </c>
      <c r="F97" s="243" t="s">
        <v>185</v>
      </c>
      <c r="G97" s="243" t="s">
        <v>185</v>
      </c>
      <c r="H97" s="243" t="s">
        <v>185</v>
      </c>
      <c r="I97" s="243" t="s">
        <v>185</v>
      </c>
      <c r="J97" s="292" t="s">
        <v>185</v>
      </c>
      <c r="K97" s="242" t="s">
        <v>184</v>
      </c>
      <c r="L97" s="292" t="s">
        <v>185</v>
      </c>
      <c r="M97" s="245" t="s">
        <v>185</v>
      </c>
      <c r="N97" s="242" t="s">
        <v>184</v>
      </c>
      <c r="O97" s="243" t="s">
        <v>184</v>
      </c>
      <c r="P97" s="243" t="s">
        <v>185</v>
      </c>
      <c r="Q97" s="243" t="s">
        <v>184</v>
      </c>
      <c r="R97" s="243" t="s">
        <v>185</v>
      </c>
      <c r="S97" s="243" t="s">
        <v>185</v>
      </c>
      <c r="T97" s="292" t="s">
        <v>185</v>
      </c>
    </row>
    <row r="98" spans="1:20" ht="20.25" customHeight="1" x14ac:dyDescent="0.35">
      <c r="A98" s="240" t="s">
        <v>299</v>
      </c>
      <c r="B98" s="241" t="s">
        <v>308</v>
      </c>
      <c r="C98" s="241" t="s">
        <v>154</v>
      </c>
      <c r="D98" s="291" t="s">
        <v>185</v>
      </c>
      <c r="E98" s="292" t="s">
        <v>184</v>
      </c>
      <c r="F98" s="243" t="s">
        <v>185</v>
      </c>
      <c r="G98" s="243" t="s">
        <v>185</v>
      </c>
      <c r="H98" s="243" t="s">
        <v>185</v>
      </c>
      <c r="I98" s="243" t="s">
        <v>184</v>
      </c>
      <c r="J98" s="292" t="s">
        <v>185</v>
      </c>
      <c r="K98" s="242" t="s">
        <v>184</v>
      </c>
      <c r="L98" s="292" t="s">
        <v>185</v>
      </c>
      <c r="M98" s="245" t="s">
        <v>185</v>
      </c>
      <c r="N98" s="242" t="s">
        <v>185</v>
      </c>
      <c r="O98" s="243" t="s">
        <v>184</v>
      </c>
      <c r="P98" s="243" t="s">
        <v>184</v>
      </c>
      <c r="Q98" s="243" t="s">
        <v>184</v>
      </c>
      <c r="R98" s="243" t="s">
        <v>185</v>
      </c>
      <c r="S98" s="243" t="s">
        <v>184</v>
      </c>
      <c r="T98" s="292" t="s">
        <v>185</v>
      </c>
    </row>
    <row r="99" spans="1:20" ht="20.25" customHeight="1" x14ac:dyDescent="0.35">
      <c r="A99" s="240" t="s">
        <v>309</v>
      </c>
      <c r="B99" s="241" t="s">
        <v>310</v>
      </c>
      <c r="C99" s="241" t="s">
        <v>154</v>
      </c>
      <c r="D99" s="291" t="s">
        <v>185</v>
      </c>
      <c r="E99" s="292" t="s">
        <v>185</v>
      </c>
      <c r="F99" s="243" t="s">
        <v>185</v>
      </c>
      <c r="G99" s="243" t="s">
        <v>185</v>
      </c>
      <c r="H99" s="243" t="s">
        <v>185</v>
      </c>
      <c r="I99" s="243" t="s">
        <v>184</v>
      </c>
      <c r="J99" s="292" t="s">
        <v>184</v>
      </c>
      <c r="K99" s="242" t="s">
        <v>185</v>
      </c>
      <c r="L99" s="292" t="s">
        <v>185</v>
      </c>
      <c r="M99" s="245" t="s">
        <v>185</v>
      </c>
      <c r="N99" s="242" t="s">
        <v>184</v>
      </c>
      <c r="O99" s="243" t="s">
        <v>184</v>
      </c>
      <c r="P99" s="243" t="s">
        <v>185</v>
      </c>
      <c r="Q99" s="243" t="s">
        <v>184</v>
      </c>
      <c r="R99" s="243" t="s">
        <v>185</v>
      </c>
      <c r="S99" s="243" t="s">
        <v>184</v>
      </c>
      <c r="T99" s="292" t="s">
        <v>185</v>
      </c>
    </row>
    <row r="100" spans="1:20" ht="20.25" customHeight="1" x14ac:dyDescent="0.35">
      <c r="A100" s="240" t="s">
        <v>309</v>
      </c>
      <c r="B100" s="241" t="s">
        <v>311</v>
      </c>
      <c r="C100" s="241" t="s">
        <v>154</v>
      </c>
      <c r="D100" s="291" t="s">
        <v>185</v>
      </c>
      <c r="E100" s="292" t="s">
        <v>184</v>
      </c>
      <c r="F100" s="243" t="s">
        <v>185</v>
      </c>
      <c r="G100" s="243" t="s">
        <v>185</v>
      </c>
      <c r="H100" s="243" t="s">
        <v>185</v>
      </c>
      <c r="I100" s="243" t="s">
        <v>185</v>
      </c>
      <c r="J100" s="292" t="s">
        <v>185</v>
      </c>
      <c r="K100" s="242" t="s">
        <v>185</v>
      </c>
      <c r="L100" s="292" t="s">
        <v>185</v>
      </c>
      <c r="M100" s="245" t="s">
        <v>185</v>
      </c>
      <c r="N100" s="242" t="s">
        <v>184</v>
      </c>
      <c r="O100" s="243" t="s">
        <v>184</v>
      </c>
      <c r="P100" s="243" t="s">
        <v>184</v>
      </c>
      <c r="Q100" s="243" t="s">
        <v>184</v>
      </c>
      <c r="R100" s="243" t="s">
        <v>185</v>
      </c>
      <c r="S100" s="243" t="s">
        <v>184</v>
      </c>
      <c r="T100" s="292" t="s">
        <v>185</v>
      </c>
    </row>
    <row r="101" spans="1:20" ht="20.25" customHeight="1" x14ac:dyDescent="0.35">
      <c r="A101" s="240" t="s">
        <v>312</v>
      </c>
      <c r="B101" s="241" t="s">
        <v>313</v>
      </c>
      <c r="C101" s="241" t="s">
        <v>154</v>
      </c>
      <c r="D101" s="291" t="s">
        <v>184</v>
      </c>
      <c r="E101" s="292" t="s">
        <v>184</v>
      </c>
      <c r="F101" s="243" t="s">
        <v>185</v>
      </c>
      <c r="G101" s="243" t="s">
        <v>185</v>
      </c>
      <c r="H101" s="243" t="s">
        <v>185</v>
      </c>
      <c r="I101" s="243" t="s">
        <v>184</v>
      </c>
      <c r="J101" s="292" t="s">
        <v>184</v>
      </c>
      <c r="K101" s="242" t="s">
        <v>184</v>
      </c>
      <c r="L101" s="292" t="s">
        <v>184</v>
      </c>
      <c r="M101" s="245" t="s">
        <v>185</v>
      </c>
      <c r="N101" s="242" t="s">
        <v>184</v>
      </c>
      <c r="O101" s="243" t="s">
        <v>184</v>
      </c>
      <c r="P101" s="243" t="s">
        <v>184</v>
      </c>
      <c r="Q101" s="243" t="s">
        <v>184</v>
      </c>
      <c r="R101" s="243" t="s">
        <v>184</v>
      </c>
      <c r="S101" s="243" t="s">
        <v>184</v>
      </c>
      <c r="T101" s="292" t="s">
        <v>185</v>
      </c>
    </row>
    <row r="102" spans="1:20" ht="20.25" customHeight="1" x14ac:dyDescent="0.35">
      <c r="A102" s="240" t="s">
        <v>312</v>
      </c>
      <c r="B102" s="241" t="s">
        <v>314</v>
      </c>
      <c r="C102" s="241" t="s">
        <v>154</v>
      </c>
      <c r="D102" s="291" t="s">
        <v>185</v>
      </c>
      <c r="E102" s="292" t="s">
        <v>185</v>
      </c>
      <c r="F102" s="243" t="s">
        <v>185</v>
      </c>
      <c r="G102" s="243" t="s">
        <v>184</v>
      </c>
      <c r="H102" s="243" t="s">
        <v>184</v>
      </c>
      <c r="I102" s="243" t="s">
        <v>184</v>
      </c>
      <c r="J102" s="292" t="s">
        <v>184</v>
      </c>
      <c r="K102" s="242" t="s">
        <v>184</v>
      </c>
      <c r="L102" s="292" t="s">
        <v>184</v>
      </c>
      <c r="M102" s="245" t="s">
        <v>185</v>
      </c>
      <c r="N102" s="242" t="s">
        <v>184</v>
      </c>
      <c r="O102" s="243" t="s">
        <v>184</v>
      </c>
      <c r="P102" s="243" t="s">
        <v>185</v>
      </c>
      <c r="Q102" s="243" t="s">
        <v>184</v>
      </c>
      <c r="R102" s="243" t="s">
        <v>185</v>
      </c>
      <c r="S102" s="243" t="s">
        <v>184</v>
      </c>
      <c r="T102" s="292" t="s">
        <v>185</v>
      </c>
    </row>
    <row r="103" spans="1:20" ht="20.25" customHeight="1" x14ac:dyDescent="0.35">
      <c r="A103" s="240" t="s">
        <v>315</v>
      </c>
      <c r="B103" s="241" t="s">
        <v>316</v>
      </c>
      <c r="C103" s="241" t="s">
        <v>154</v>
      </c>
      <c r="D103" s="291" t="s">
        <v>184</v>
      </c>
      <c r="E103" s="292" t="s">
        <v>184</v>
      </c>
      <c r="F103" s="243" t="s">
        <v>185</v>
      </c>
      <c r="G103" s="243" t="s">
        <v>184</v>
      </c>
      <c r="H103" s="243" t="s">
        <v>185</v>
      </c>
      <c r="I103" s="243" t="s">
        <v>184</v>
      </c>
      <c r="J103" s="292" t="s">
        <v>184</v>
      </c>
      <c r="K103" s="242" t="s">
        <v>184</v>
      </c>
      <c r="L103" s="292" t="s">
        <v>185</v>
      </c>
      <c r="M103" s="245" t="s">
        <v>185</v>
      </c>
      <c r="N103" s="242" t="s">
        <v>184</v>
      </c>
      <c r="O103" s="243" t="s">
        <v>184</v>
      </c>
      <c r="P103" s="243" t="s">
        <v>185</v>
      </c>
      <c r="Q103" s="243" t="s">
        <v>184</v>
      </c>
      <c r="R103" s="243" t="s">
        <v>184</v>
      </c>
      <c r="S103" s="243" t="s">
        <v>184</v>
      </c>
      <c r="T103" s="292" t="s">
        <v>184</v>
      </c>
    </row>
    <row r="104" spans="1:20" ht="20.25" customHeight="1" x14ac:dyDescent="0.35">
      <c r="A104" s="240" t="s">
        <v>317</v>
      </c>
      <c r="B104" s="241" t="s">
        <v>318</v>
      </c>
      <c r="C104" s="241" t="s">
        <v>154</v>
      </c>
      <c r="D104" s="291" t="s">
        <v>185</v>
      </c>
      <c r="E104" s="292" t="s">
        <v>185</v>
      </c>
      <c r="F104" s="243" t="s">
        <v>185</v>
      </c>
      <c r="G104" s="243" t="s">
        <v>185</v>
      </c>
      <c r="H104" s="243" t="s">
        <v>185</v>
      </c>
      <c r="I104" s="243" t="s">
        <v>184</v>
      </c>
      <c r="J104" s="292" t="s">
        <v>184</v>
      </c>
      <c r="K104" s="242" t="s">
        <v>185</v>
      </c>
      <c r="L104" s="292" t="s">
        <v>185</v>
      </c>
      <c r="M104" s="245" t="s">
        <v>185</v>
      </c>
      <c r="N104" s="242" t="s">
        <v>184</v>
      </c>
      <c r="O104" s="243" t="s">
        <v>184</v>
      </c>
      <c r="P104" s="243" t="s">
        <v>184</v>
      </c>
      <c r="Q104" s="243" t="s">
        <v>184</v>
      </c>
      <c r="R104" s="243" t="s">
        <v>184</v>
      </c>
      <c r="S104" s="243" t="s">
        <v>184</v>
      </c>
      <c r="T104" s="292" t="s">
        <v>185</v>
      </c>
    </row>
    <row r="105" spans="1:20" ht="20.25" customHeight="1" x14ac:dyDescent="0.35">
      <c r="A105" s="240" t="s">
        <v>319</v>
      </c>
      <c r="B105" s="241" t="s">
        <v>320</v>
      </c>
      <c r="C105" s="241" t="s">
        <v>154</v>
      </c>
      <c r="D105" s="291" t="s">
        <v>185</v>
      </c>
      <c r="E105" s="292" t="s">
        <v>184</v>
      </c>
      <c r="F105" s="243" t="s">
        <v>185</v>
      </c>
      <c r="G105" s="243" t="s">
        <v>185</v>
      </c>
      <c r="H105" s="243" t="s">
        <v>185</v>
      </c>
      <c r="I105" s="243" t="s">
        <v>185</v>
      </c>
      <c r="J105" s="292" t="s">
        <v>185</v>
      </c>
      <c r="K105" s="242" t="s">
        <v>185</v>
      </c>
      <c r="L105" s="292" t="s">
        <v>185</v>
      </c>
      <c r="M105" s="245" t="s">
        <v>185</v>
      </c>
      <c r="N105" s="242" t="s">
        <v>184</v>
      </c>
      <c r="O105" s="243" t="s">
        <v>184</v>
      </c>
      <c r="P105" s="243" t="s">
        <v>185</v>
      </c>
      <c r="Q105" s="243" t="s">
        <v>184</v>
      </c>
      <c r="R105" s="243" t="s">
        <v>185</v>
      </c>
      <c r="S105" s="243" t="s">
        <v>185</v>
      </c>
      <c r="T105" s="292" t="s">
        <v>185</v>
      </c>
    </row>
    <row r="106" spans="1:20" ht="20.25" customHeight="1" x14ac:dyDescent="0.35">
      <c r="A106" s="240" t="s">
        <v>319</v>
      </c>
      <c r="B106" s="241" t="s">
        <v>321</v>
      </c>
      <c r="C106" s="241" t="s">
        <v>154</v>
      </c>
      <c r="D106" s="291" t="s">
        <v>185</v>
      </c>
      <c r="E106" s="292" t="s">
        <v>185</v>
      </c>
      <c r="F106" s="243" t="s">
        <v>185</v>
      </c>
      <c r="G106" s="243" t="s">
        <v>185</v>
      </c>
      <c r="H106" s="243" t="s">
        <v>185</v>
      </c>
      <c r="I106" s="243" t="s">
        <v>185</v>
      </c>
      <c r="J106" s="292" t="s">
        <v>185</v>
      </c>
      <c r="K106" s="242" t="s">
        <v>185</v>
      </c>
      <c r="L106" s="292" t="s">
        <v>185</v>
      </c>
      <c r="M106" s="245" t="s">
        <v>185</v>
      </c>
      <c r="N106" s="242" t="s">
        <v>185</v>
      </c>
      <c r="O106" s="243" t="s">
        <v>185</v>
      </c>
      <c r="P106" s="243" t="s">
        <v>185</v>
      </c>
      <c r="Q106" s="243" t="s">
        <v>185</v>
      </c>
      <c r="R106" s="243" t="s">
        <v>185</v>
      </c>
      <c r="S106" s="243" t="s">
        <v>185</v>
      </c>
      <c r="T106" s="292" t="s">
        <v>185</v>
      </c>
    </row>
    <row r="107" spans="1:20" ht="20.25" customHeight="1" x14ac:dyDescent="0.35">
      <c r="A107" s="240" t="s">
        <v>319</v>
      </c>
      <c r="B107" s="241" t="s">
        <v>322</v>
      </c>
      <c r="C107" s="241" t="s">
        <v>154</v>
      </c>
      <c r="D107" s="291" t="s">
        <v>185</v>
      </c>
      <c r="E107" s="292" t="s">
        <v>185</v>
      </c>
      <c r="F107" s="243" t="s">
        <v>185</v>
      </c>
      <c r="G107" s="243" t="s">
        <v>185</v>
      </c>
      <c r="H107" s="243" t="s">
        <v>185</v>
      </c>
      <c r="I107" s="243" t="s">
        <v>184</v>
      </c>
      <c r="J107" s="292" t="s">
        <v>184</v>
      </c>
      <c r="K107" s="242" t="s">
        <v>184</v>
      </c>
      <c r="L107" s="292" t="s">
        <v>184</v>
      </c>
      <c r="M107" s="245" t="s">
        <v>185</v>
      </c>
      <c r="N107" s="242" t="s">
        <v>184</v>
      </c>
      <c r="O107" s="243" t="s">
        <v>184</v>
      </c>
      <c r="P107" s="243" t="s">
        <v>185</v>
      </c>
      <c r="Q107" s="243" t="s">
        <v>184</v>
      </c>
      <c r="R107" s="243" t="s">
        <v>184</v>
      </c>
      <c r="S107" s="243" t="s">
        <v>184</v>
      </c>
      <c r="T107" s="292" t="s">
        <v>185</v>
      </c>
    </row>
    <row r="108" spans="1:20" ht="20.25" customHeight="1" x14ac:dyDescent="0.35">
      <c r="A108" s="240" t="s">
        <v>319</v>
      </c>
      <c r="B108" s="241" t="s">
        <v>323</v>
      </c>
      <c r="C108" s="241" t="s">
        <v>154</v>
      </c>
      <c r="D108" s="291" t="s">
        <v>185</v>
      </c>
      <c r="E108" s="292" t="s">
        <v>185</v>
      </c>
      <c r="F108" s="243" t="s">
        <v>185</v>
      </c>
      <c r="G108" s="243" t="s">
        <v>184</v>
      </c>
      <c r="H108" s="243" t="s">
        <v>185</v>
      </c>
      <c r="I108" s="243" t="s">
        <v>185</v>
      </c>
      <c r="J108" s="292" t="s">
        <v>184</v>
      </c>
      <c r="K108" s="242" t="s">
        <v>184</v>
      </c>
      <c r="L108" s="292" t="s">
        <v>184</v>
      </c>
      <c r="M108" s="245" t="s">
        <v>185</v>
      </c>
      <c r="N108" s="242" t="s">
        <v>185</v>
      </c>
      <c r="O108" s="243" t="s">
        <v>184</v>
      </c>
      <c r="P108" s="243" t="s">
        <v>185</v>
      </c>
      <c r="Q108" s="243" t="s">
        <v>185</v>
      </c>
      <c r="R108" s="243" t="s">
        <v>185</v>
      </c>
      <c r="S108" s="243" t="s">
        <v>184</v>
      </c>
      <c r="T108" s="292" t="s">
        <v>185</v>
      </c>
    </row>
    <row r="109" spans="1:20" ht="20.25" customHeight="1" x14ac:dyDescent="0.35">
      <c r="A109" s="240" t="s">
        <v>319</v>
      </c>
      <c r="B109" s="241" t="s">
        <v>324</v>
      </c>
      <c r="C109" s="241" t="s">
        <v>154</v>
      </c>
      <c r="D109" s="291" t="s">
        <v>185</v>
      </c>
      <c r="E109" s="292" t="s">
        <v>185</v>
      </c>
      <c r="F109" s="243" t="s">
        <v>185</v>
      </c>
      <c r="G109" s="243" t="s">
        <v>185</v>
      </c>
      <c r="H109" s="243" t="s">
        <v>185</v>
      </c>
      <c r="I109" s="243" t="s">
        <v>185</v>
      </c>
      <c r="J109" s="292" t="s">
        <v>184</v>
      </c>
      <c r="K109" s="242" t="s">
        <v>185</v>
      </c>
      <c r="L109" s="292" t="s">
        <v>185</v>
      </c>
      <c r="M109" s="245" t="s">
        <v>185</v>
      </c>
      <c r="N109" s="242" t="s">
        <v>185</v>
      </c>
      <c r="O109" s="243" t="s">
        <v>184</v>
      </c>
      <c r="P109" s="243" t="s">
        <v>185</v>
      </c>
      <c r="Q109" s="243" t="s">
        <v>184</v>
      </c>
      <c r="R109" s="243" t="s">
        <v>185</v>
      </c>
      <c r="S109" s="243" t="s">
        <v>184</v>
      </c>
      <c r="T109" s="292" t="s">
        <v>185</v>
      </c>
    </row>
    <row r="110" spans="1:20" ht="20.25" customHeight="1" x14ac:dyDescent="0.35">
      <c r="A110" s="240" t="s">
        <v>319</v>
      </c>
      <c r="B110" s="241" t="s">
        <v>325</v>
      </c>
      <c r="C110" s="241" t="s">
        <v>154</v>
      </c>
      <c r="D110" s="291" t="s">
        <v>185</v>
      </c>
      <c r="E110" s="292" t="s">
        <v>185</v>
      </c>
      <c r="F110" s="243" t="s">
        <v>185</v>
      </c>
      <c r="G110" s="243" t="s">
        <v>185</v>
      </c>
      <c r="H110" s="243" t="s">
        <v>185</v>
      </c>
      <c r="I110" s="243" t="s">
        <v>185</v>
      </c>
      <c r="J110" s="292" t="s">
        <v>185</v>
      </c>
      <c r="K110" s="242" t="s">
        <v>184</v>
      </c>
      <c r="L110" s="292" t="s">
        <v>185</v>
      </c>
      <c r="M110" s="245" t="s">
        <v>185</v>
      </c>
      <c r="N110" s="242" t="s">
        <v>184</v>
      </c>
      <c r="O110" s="243" t="s">
        <v>184</v>
      </c>
      <c r="P110" s="243" t="s">
        <v>185</v>
      </c>
      <c r="Q110" s="243" t="s">
        <v>184</v>
      </c>
      <c r="R110" s="243" t="s">
        <v>184</v>
      </c>
      <c r="S110" s="243" t="s">
        <v>185</v>
      </c>
      <c r="T110" s="292" t="s">
        <v>184</v>
      </c>
    </row>
    <row r="111" spans="1:20" ht="20.25" customHeight="1" x14ac:dyDescent="0.35">
      <c r="A111" s="240" t="s">
        <v>319</v>
      </c>
      <c r="B111" s="241" t="s">
        <v>326</v>
      </c>
      <c r="C111" s="241" t="s">
        <v>154</v>
      </c>
      <c r="D111" s="291" t="s">
        <v>185</v>
      </c>
      <c r="E111" s="292" t="s">
        <v>185</v>
      </c>
      <c r="F111" s="243" t="s">
        <v>185</v>
      </c>
      <c r="G111" s="243" t="s">
        <v>185</v>
      </c>
      <c r="H111" s="243" t="s">
        <v>185</v>
      </c>
      <c r="I111" s="243" t="s">
        <v>185</v>
      </c>
      <c r="J111" s="292" t="s">
        <v>185</v>
      </c>
      <c r="K111" s="242" t="s">
        <v>185</v>
      </c>
      <c r="L111" s="292" t="s">
        <v>185</v>
      </c>
      <c r="M111" s="245" t="s">
        <v>185</v>
      </c>
      <c r="N111" s="242" t="s">
        <v>184</v>
      </c>
      <c r="O111" s="243" t="s">
        <v>184</v>
      </c>
      <c r="P111" s="243" t="s">
        <v>185</v>
      </c>
      <c r="Q111" s="243" t="s">
        <v>185</v>
      </c>
      <c r="R111" s="243" t="s">
        <v>185</v>
      </c>
      <c r="S111" s="243" t="s">
        <v>185</v>
      </c>
      <c r="T111" s="292" t="s">
        <v>185</v>
      </c>
    </row>
    <row r="112" spans="1:20" ht="20.25" customHeight="1" x14ac:dyDescent="0.35">
      <c r="A112" s="240" t="s">
        <v>319</v>
      </c>
      <c r="B112" s="241" t="s">
        <v>327</v>
      </c>
      <c r="C112" s="241" t="s">
        <v>154</v>
      </c>
      <c r="D112" s="291" t="s">
        <v>185</v>
      </c>
      <c r="E112" s="292" t="s">
        <v>184</v>
      </c>
      <c r="F112" s="243" t="s">
        <v>185</v>
      </c>
      <c r="G112" s="243" t="s">
        <v>185</v>
      </c>
      <c r="H112" s="243" t="s">
        <v>185</v>
      </c>
      <c r="I112" s="243" t="s">
        <v>184</v>
      </c>
      <c r="J112" s="292" t="s">
        <v>184</v>
      </c>
      <c r="K112" s="242" t="s">
        <v>184</v>
      </c>
      <c r="L112" s="292" t="s">
        <v>185</v>
      </c>
      <c r="M112" s="245" t="s">
        <v>185</v>
      </c>
      <c r="N112" s="242" t="s">
        <v>184</v>
      </c>
      <c r="O112" s="243" t="s">
        <v>184</v>
      </c>
      <c r="P112" s="243" t="s">
        <v>184</v>
      </c>
      <c r="Q112" s="243" t="s">
        <v>185</v>
      </c>
      <c r="R112" s="243" t="s">
        <v>184</v>
      </c>
      <c r="S112" s="243" t="s">
        <v>185</v>
      </c>
      <c r="T112" s="292" t="s">
        <v>185</v>
      </c>
    </row>
    <row r="113" spans="1:20" ht="20.25" customHeight="1" x14ac:dyDescent="0.35">
      <c r="A113" s="240" t="s">
        <v>328</v>
      </c>
      <c r="B113" s="241" t="s">
        <v>329</v>
      </c>
      <c r="C113" s="241" t="s">
        <v>154</v>
      </c>
      <c r="D113" s="291" t="s">
        <v>185</v>
      </c>
      <c r="E113" s="292" t="s">
        <v>185</v>
      </c>
      <c r="F113" s="243" t="s">
        <v>185</v>
      </c>
      <c r="G113" s="243" t="s">
        <v>185</v>
      </c>
      <c r="H113" s="243" t="s">
        <v>185</v>
      </c>
      <c r="I113" s="243" t="s">
        <v>185</v>
      </c>
      <c r="J113" s="292" t="s">
        <v>184</v>
      </c>
      <c r="K113" s="242" t="s">
        <v>184</v>
      </c>
      <c r="L113" s="292" t="s">
        <v>185</v>
      </c>
      <c r="M113" s="245" t="s">
        <v>185</v>
      </c>
      <c r="N113" s="242" t="s">
        <v>184</v>
      </c>
      <c r="O113" s="243" t="s">
        <v>184</v>
      </c>
      <c r="P113" s="243" t="s">
        <v>185</v>
      </c>
      <c r="Q113" s="243" t="s">
        <v>184</v>
      </c>
      <c r="R113" s="243" t="s">
        <v>184</v>
      </c>
      <c r="S113" s="243" t="s">
        <v>185</v>
      </c>
      <c r="T113" s="292" t="s">
        <v>185</v>
      </c>
    </row>
    <row r="114" spans="1:20" ht="20.25" customHeight="1" x14ac:dyDescent="0.35">
      <c r="A114" s="240" t="s">
        <v>328</v>
      </c>
      <c r="B114" s="241" t="s">
        <v>330</v>
      </c>
      <c r="C114" s="241" t="s">
        <v>154</v>
      </c>
      <c r="D114" s="291" t="s">
        <v>185</v>
      </c>
      <c r="E114" s="292" t="s">
        <v>185</v>
      </c>
      <c r="F114" s="243" t="s">
        <v>185</v>
      </c>
      <c r="G114" s="243" t="s">
        <v>185</v>
      </c>
      <c r="H114" s="243" t="s">
        <v>185</v>
      </c>
      <c r="I114" s="243" t="s">
        <v>184</v>
      </c>
      <c r="J114" s="292" t="s">
        <v>185</v>
      </c>
      <c r="K114" s="242" t="s">
        <v>185</v>
      </c>
      <c r="L114" s="292" t="s">
        <v>185</v>
      </c>
      <c r="M114" s="245" t="s">
        <v>185</v>
      </c>
      <c r="N114" s="242" t="s">
        <v>184</v>
      </c>
      <c r="O114" s="243" t="s">
        <v>184</v>
      </c>
      <c r="P114" s="243" t="s">
        <v>185</v>
      </c>
      <c r="Q114" s="243" t="s">
        <v>184</v>
      </c>
      <c r="R114" s="243" t="s">
        <v>184</v>
      </c>
      <c r="S114" s="243" t="s">
        <v>184</v>
      </c>
      <c r="T114" s="292" t="s">
        <v>185</v>
      </c>
    </row>
    <row r="115" spans="1:20" ht="20.25" customHeight="1" x14ac:dyDescent="0.35">
      <c r="A115" s="240" t="s">
        <v>328</v>
      </c>
      <c r="B115" s="241" t="s">
        <v>331</v>
      </c>
      <c r="C115" s="241" t="s">
        <v>154</v>
      </c>
      <c r="D115" s="291" t="s">
        <v>185</v>
      </c>
      <c r="E115" s="292" t="s">
        <v>185</v>
      </c>
      <c r="F115" s="243" t="s">
        <v>185</v>
      </c>
      <c r="G115" s="243" t="s">
        <v>185</v>
      </c>
      <c r="H115" s="243" t="s">
        <v>185</v>
      </c>
      <c r="I115" s="243" t="s">
        <v>184</v>
      </c>
      <c r="J115" s="292" t="s">
        <v>184</v>
      </c>
      <c r="K115" s="242" t="s">
        <v>184</v>
      </c>
      <c r="L115" s="292" t="s">
        <v>184</v>
      </c>
      <c r="M115" s="245" t="s">
        <v>185</v>
      </c>
      <c r="N115" s="242" t="s">
        <v>185</v>
      </c>
      <c r="O115" s="243" t="s">
        <v>185</v>
      </c>
      <c r="P115" s="243" t="s">
        <v>185</v>
      </c>
      <c r="Q115" s="243" t="s">
        <v>184</v>
      </c>
      <c r="R115" s="243" t="s">
        <v>185</v>
      </c>
      <c r="S115" s="243" t="s">
        <v>184</v>
      </c>
      <c r="T115" s="292" t="s">
        <v>185</v>
      </c>
    </row>
    <row r="116" spans="1:20" ht="20.25" customHeight="1" x14ac:dyDescent="0.35">
      <c r="A116" s="240" t="s">
        <v>328</v>
      </c>
      <c r="B116" s="241" t="s">
        <v>332</v>
      </c>
      <c r="C116" s="241" t="s">
        <v>154</v>
      </c>
      <c r="D116" s="291" t="s">
        <v>184</v>
      </c>
      <c r="E116" s="292" t="s">
        <v>185</v>
      </c>
      <c r="F116" s="243" t="s">
        <v>184</v>
      </c>
      <c r="G116" s="243" t="s">
        <v>184</v>
      </c>
      <c r="H116" s="243" t="s">
        <v>184</v>
      </c>
      <c r="I116" s="243" t="s">
        <v>184</v>
      </c>
      <c r="J116" s="292" t="s">
        <v>184</v>
      </c>
      <c r="K116" s="242" t="s">
        <v>184</v>
      </c>
      <c r="L116" s="292" t="s">
        <v>184</v>
      </c>
      <c r="M116" s="245" t="s">
        <v>184</v>
      </c>
      <c r="N116" s="242" t="s">
        <v>184</v>
      </c>
      <c r="O116" s="243" t="s">
        <v>184</v>
      </c>
      <c r="P116" s="243" t="s">
        <v>184</v>
      </c>
      <c r="Q116" s="243" t="s">
        <v>184</v>
      </c>
      <c r="R116" s="243" t="s">
        <v>184</v>
      </c>
      <c r="S116" s="243" t="s">
        <v>184</v>
      </c>
      <c r="T116" s="292" t="s">
        <v>185</v>
      </c>
    </row>
    <row r="117" spans="1:20" ht="20.25" customHeight="1" x14ac:dyDescent="0.35">
      <c r="A117" s="240" t="s">
        <v>328</v>
      </c>
      <c r="B117" s="241" t="s">
        <v>333</v>
      </c>
      <c r="C117" s="241" t="s">
        <v>154</v>
      </c>
      <c r="D117" s="291" t="s">
        <v>185</v>
      </c>
      <c r="E117" s="292" t="s">
        <v>184</v>
      </c>
      <c r="F117" s="243" t="s">
        <v>185</v>
      </c>
      <c r="G117" s="243" t="s">
        <v>185</v>
      </c>
      <c r="H117" s="243" t="s">
        <v>185</v>
      </c>
      <c r="I117" s="243" t="s">
        <v>184</v>
      </c>
      <c r="J117" s="292" t="s">
        <v>185</v>
      </c>
      <c r="K117" s="242" t="s">
        <v>185</v>
      </c>
      <c r="L117" s="292" t="s">
        <v>185</v>
      </c>
      <c r="M117" s="245" t="s">
        <v>185</v>
      </c>
      <c r="N117" s="242" t="s">
        <v>185</v>
      </c>
      <c r="O117" s="243" t="s">
        <v>185</v>
      </c>
      <c r="P117" s="243" t="s">
        <v>185</v>
      </c>
      <c r="Q117" s="243" t="s">
        <v>184</v>
      </c>
      <c r="R117" s="243" t="s">
        <v>185</v>
      </c>
      <c r="S117" s="243" t="s">
        <v>184</v>
      </c>
      <c r="T117" s="292" t="s">
        <v>185</v>
      </c>
    </row>
    <row r="118" spans="1:20" ht="20.25" customHeight="1" x14ac:dyDescent="0.35">
      <c r="A118" s="240" t="s">
        <v>328</v>
      </c>
      <c r="B118" s="241" t="s">
        <v>334</v>
      </c>
      <c r="C118" s="241" t="s">
        <v>154</v>
      </c>
      <c r="D118" s="291" t="s">
        <v>185</v>
      </c>
      <c r="E118" s="292" t="s">
        <v>184</v>
      </c>
      <c r="F118" s="243" t="s">
        <v>185</v>
      </c>
      <c r="G118" s="243" t="s">
        <v>185</v>
      </c>
      <c r="H118" s="243" t="s">
        <v>185</v>
      </c>
      <c r="I118" s="243" t="s">
        <v>184</v>
      </c>
      <c r="J118" s="292" t="s">
        <v>184</v>
      </c>
      <c r="K118" s="242" t="s">
        <v>184</v>
      </c>
      <c r="L118" s="292" t="s">
        <v>185</v>
      </c>
      <c r="M118" s="245" t="s">
        <v>185</v>
      </c>
      <c r="N118" s="242" t="s">
        <v>184</v>
      </c>
      <c r="O118" s="243" t="s">
        <v>184</v>
      </c>
      <c r="P118" s="243" t="s">
        <v>185</v>
      </c>
      <c r="Q118" s="243" t="s">
        <v>184</v>
      </c>
      <c r="R118" s="243" t="s">
        <v>184</v>
      </c>
      <c r="S118" s="243" t="s">
        <v>184</v>
      </c>
      <c r="T118" s="292" t="s">
        <v>185</v>
      </c>
    </row>
    <row r="119" spans="1:20" ht="20.25" customHeight="1" x14ac:dyDescent="0.35">
      <c r="A119" s="240" t="s">
        <v>328</v>
      </c>
      <c r="B119" s="241" t="s">
        <v>335</v>
      </c>
      <c r="C119" s="241" t="s">
        <v>154</v>
      </c>
      <c r="D119" s="291" t="s">
        <v>185</v>
      </c>
      <c r="E119" s="292" t="s">
        <v>184</v>
      </c>
      <c r="F119" s="243" t="s">
        <v>185</v>
      </c>
      <c r="G119" s="243" t="s">
        <v>185</v>
      </c>
      <c r="H119" s="243" t="s">
        <v>185</v>
      </c>
      <c r="I119" s="243" t="s">
        <v>184</v>
      </c>
      <c r="J119" s="292" t="s">
        <v>184</v>
      </c>
      <c r="K119" s="242" t="s">
        <v>184</v>
      </c>
      <c r="L119" s="292" t="s">
        <v>185</v>
      </c>
      <c r="M119" s="245" t="s">
        <v>184</v>
      </c>
      <c r="N119" s="242" t="s">
        <v>184</v>
      </c>
      <c r="O119" s="243" t="s">
        <v>185</v>
      </c>
      <c r="P119" s="243" t="s">
        <v>184</v>
      </c>
      <c r="Q119" s="243" t="s">
        <v>184</v>
      </c>
      <c r="R119" s="243" t="s">
        <v>185</v>
      </c>
      <c r="S119" s="243" t="s">
        <v>185</v>
      </c>
      <c r="T119" s="292" t="s">
        <v>185</v>
      </c>
    </row>
    <row r="120" spans="1:20" ht="20.25" customHeight="1" x14ac:dyDescent="0.35">
      <c r="A120" s="240" t="s">
        <v>336</v>
      </c>
      <c r="B120" s="241" t="s">
        <v>337</v>
      </c>
      <c r="C120" s="241" t="s">
        <v>154</v>
      </c>
      <c r="D120" s="291" t="s">
        <v>185</v>
      </c>
      <c r="E120" s="292" t="s">
        <v>184</v>
      </c>
      <c r="F120" s="243" t="s">
        <v>185</v>
      </c>
      <c r="G120" s="243" t="s">
        <v>185</v>
      </c>
      <c r="H120" s="243" t="s">
        <v>185</v>
      </c>
      <c r="I120" s="243" t="s">
        <v>184</v>
      </c>
      <c r="J120" s="292" t="s">
        <v>184</v>
      </c>
      <c r="K120" s="242" t="s">
        <v>184</v>
      </c>
      <c r="L120" s="292" t="s">
        <v>185</v>
      </c>
      <c r="M120" s="245" t="s">
        <v>185</v>
      </c>
      <c r="N120" s="242" t="s">
        <v>184</v>
      </c>
      <c r="O120" s="243" t="s">
        <v>184</v>
      </c>
      <c r="P120" s="243" t="s">
        <v>185</v>
      </c>
      <c r="Q120" s="243" t="s">
        <v>184</v>
      </c>
      <c r="R120" s="243" t="s">
        <v>185</v>
      </c>
      <c r="S120" s="243" t="s">
        <v>184</v>
      </c>
      <c r="T120" s="292" t="s">
        <v>185</v>
      </c>
    </row>
    <row r="121" spans="1:20" ht="20.25" customHeight="1" x14ac:dyDescent="0.35">
      <c r="A121" s="240" t="s">
        <v>336</v>
      </c>
      <c r="B121" s="241" t="s">
        <v>338</v>
      </c>
      <c r="C121" s="241" t="s">
        <v>154</v>
      </c>
      <c r="D121" s="291" t="s">
        <v>185</v>
      </c>
      <c r="E121" s="292" t="s">
        <v>184</v>
      </c>
      <c r="F121" s="243" t="s">
        <v>185</v>
      </c>
      <c r="G121" s="243" t="s">
        <v>185</v>
      </c>
      <c r="H121" s="243" t="s">
        <v>185</v>
      </c>
      <c r="I121" s="243" t="s">
        <v>185</v>
      </c>
      <c r="J121" s="292" t="s">
        <v>184</v>
      </c>
      <c r="K121" s="242" t="s">
        <v>184</v>
      </c>
      <c r="L121" s="292" t="s">
        <v>185</v>
      </c>
      <c r="M121" s="245" t="s">
        <v>185</v>
      </c>
      <c r="N121" s="242" t="s">
        <v>184</v>
      </c>
      <c r="O121" s="243" t="s">
        <v>184</v>
      </c>
      <c r="P121" s="243" t="s">
        <v>185</v>
      </c>
      <c r="Q121" s="243" t="s">
        <v>184</v>
      </c>
      <c r="R121" s="243" t="s">
        <v>185</v>
      </c>
      <c r="S121" s="243" t="s">
        <v>184</v>
      </c>
      <c r="T121" s="292" t="s">
        <v>185</v>
      </c>
    </row>
    <row r="122" spans="1:20" ht="20.25" customHeight="1" x14ac:dyDescent="0.35">
      <c r="A122" s="240" t="s">
        <v>336</v>
      </c>
      <c r="B122" s="241" t="s">
        <v>339</v>
      </c>
      <c r="C122" s="241" t="s">
        <v>154</v>
      </c>
      <c r="D122" s="291" t="s">
        <v>185</v>
      </c>
      <c r="E122" s="292" t="s">
        <v>185</v>
      </c>
      <c r="F122" s="243" t="s">
        <v>185</v>
      </c>
      <c r="G122" s="243" t="s">
        <v>185</v>
      </c>
      <c r="H122" s="243" t="s">
        <v>185</v>
      </c>
      <c r="I122" s="243" t="s">
        <v>184</v>
      </c>
      <c r="J122" s="292" t="s">
        <v>184</v>
      </c>
      <c r="K122" s="242" t="s">
        <v>185</v>
      </c>
      <c r="L122" s="292" t="s">
        <v>185</v>
      </c>
      <c r="M122" s="245" t="s">
        <v>185</v>
      </c>
      <c r="N122" s="242" t="s">
        <v>184</v>
      </c>
      <c r="O122" s="243" t="s">
        <v>184</v>
      </c>
      <c r="P122" s="243" t="s">
        <v>185</v>
      </c>
      <c r="Q122" s="243" t="s">
        <v>184</v>
      </c>
      <c r="R122" s="243" t="s">
        <v>185</v>
      </c>
      <c r="S122" s="243" t="s">
        <v>184</v>
      </c>
      <c r="T122" s="292" t="s">
        <v>185</v>
      </c>
    </row>
    <row r="123" spans="1:20" ht="20.25" customHeight="1" x14ac:dyDescent="0.35">
      <c r="A123" s="240" t="s">
        <v>336</v>
      </c>
      <c r="B123" s="241" t="s">
        <v>340</v>
      </c>
      <c r="C123" s="241" t="s">
        <v>154</v>
      </c>
      <c r="D123" s="291" t="s">
        <v>185</v>
      </c>
      <c r="E123" s="292" t="s">
        <v>185</v>
      </c>
      <c r="F123" s="243" t="s">
        <v>184</v>
      </c>
      <c r="G123" s="243" t="s">
        <v>185</v>
      </c>
      <c r="H123" s="243" t="s">
        <v>184</v>
      </c>
      <c r="I123" s="243" t="s">
        <v>184</v>
      </c>
      <c r="J123" s="292" t="s">
        <v>184</v>
      </c>
      <c r="K123" s="242" t="s">
        <v>184</v>
      </c>
      <c r="L123" s="292" t="s">
        <v>184</v>
      </c>
      <c r="M123" s="245" t="s">
        <v>185</v>
      </c>
      <c r="N123" s="242" t="s">
        <v>185</v>
      </c>
      <c r="O123" s="243" t="s">
        <v>185</v>
      </c>
      <c r="P123" s="243" t="s">
        <v>185</v>
      </c>
      <c r="Q123" s="243" t="s">
        <v>184</v>
      </c>
      <c r="R123" s="243" t="s">
        <v>185</v>
      </c>
      <c r="S123" s="243" t="s">
        <v>184</v>
      </c>
      <c r="T123" s="292" t="s">
        <v>184</v>
      </c>
    </row>
    <row r="124" spans="1:20" ht="20.25" customHeight="1" x14ac:dyDescent="0.35">
      <c r="A124" s="240" t="s">
        <v>336</v>
      </c>
      <c r="B124" s="241" t="s">
        <v>341</v>
      </c>
      <c r="C124" s="241" t="s">
        <v>155</v>
      </c>
      <c r="D124" s="291" t="s">
        <v>185</v>
      </c>
      <c r="E124" s="292" t="s">
        <v>185</v>
      </c>
      <c r="F124" s="243" t="s">
        <v>185</v>
      </c>
      <c r="G124" s="243" t="s">
        <v>185</v>
      </c>
      <c r="H124" s="243" t="s">
        <v>185</v>
      </c>
      <c r="I124" s="243" t="s">
        <v>184</v>
      </c>
      <c r="J124" s="292" t="s">
        <v>184</v>
      </c>
      <c r="K124" s="242" t="s">
        <v>184</v>
      </c>
      <c r="L124" s="292" t="s">
        <v>185</v>
      </c>
      <c r="M124" s="245" t="s">
        <v>185</v>
      </c>
      <c r="N124" s="242" t="s">
        <v>185</v>
      </c>
      <c r="O124" s="243" t="s">
        <v>185</v>
      </c>
      <c r="P124" s="243" t="s">
        <v>185</v>
      </c>
      <c r="Q124" s="243" t="s">
        <v>185</v>
      </c>
      <c r="R124" s="243" t="s">
        <v>185</v>
      </c>
      <c r="S124" s="243" t="s">
        <v>184</v>
      </c>
      <c r="T124" s="292" t="s">
        <v>185</v>
      </c>
    </row>
    <row r="125" spans="1:20" ht="20.25" customHeight="1" x14ac:dyDescent="0.35">
      <c r="A125" s="240" t="s">
        <v>336</v>
      </c>
      <c r="B125" s="241" t="s">
        <v>342</v>
      </c>
      <c r="C125" s="241" t="s">
        <v>154</v>
      </c>
      <c r="D125" s="291" t="s">
        <v>185</v>
      </c>
      <c r="E125" s="292" t="s">
        <v>185</v>
      </c>
      <c r="F125" s="243" t="s">
        <v>185</v>
      </c>
      <c r="G125" s="243" t="s">
        <v>185</v>
      </c>
      <c r="H125" s="243" t="s">
        <v>185</v>
      </c>
      <c r="I125" s="243" t="s">
        <v>185</v>
      </c>
      <c r="J125" s="292" t="s">
        <v>185</v>
      </c>
      <c r="K125" s="242" t="s">
        <v>184</v>
      </c>
      <c r="L125" s="292" t="s">
        <v>185</v>
      </c>
      <c r="M125" s="245" t="s">
        <v>185</v>
      </c>
      <c r="N125" s="242" t="s">
        <v>185</v>
      </c>
      <c r="O125" s="243" t="s">
        <v>185</v>
      </c>
      <c r="P125" s="243" t="s">
        <v>185</v>
      </c>
      <c r="Q125" s="243" t="s">
        <v>185</v>
      </c>
      <c r="R125" s="243" t="s">
        <v>185</v>
      </c>
      <c r="S125" s="243" t="s">
        <v>184</v>
      </c>
      <c r="T125" s="292" t="s">
        <v>185</v>
      </c>
    </row>
    <row r="126" spans="1:20" ht="20.25" customHeight="1" x14ac:dyDescent="0.35">
      <c r="A126" s="240" t="s">
        <v>336</v>
      </c>
      <c r="B126" s="241" t="s">
        <v>343</v>
      </c>
      <c r="C126" s="241" t="s">
        <v>154</v>
      </c>
      <c r="D126" s="291" t="s">
        <v>185</v>
      </c>
      <c r="E126" s="292" t="s">
        <v>185</v>
      </c>
      <c r="F126" s="243" t="s">
        <v>185</v>
      </c>
      <c r="G126" s="243" t="s">
        <v>185</v>
      </c>
      <c r="H126" s="243" t="s">
        <v>185</v>
      </c>
      <c r="I126" s="243" t="s">
        <v>184</v>
      </c>
      <c r="J126" s="292" t="s">
        <v>185</v>
      </c>
      <c r="K126" s="242" t="s">
        <v>185</v>
      </c>
      <c r="L126" s="292" t="s">
        <v>185</v>
      </c>
      <c r="M126" s="245" t="s">
        <v>185</v>
      </c>
      <c r="N126" s="242" t="s">
        <v>185</v>
      </c>
      <c r="O126" s="243" t="s">
        <v>185</v>
      </c>
      <c r="P126" s="243" t="s">
        <v>185</v>
      </c>
      <c r="Q126" s="243" t="s">
        <v>185</v>
      </c>
      <c r="R126" s="243" t="s">
        <v>185</v>
      </c>
      <c r="S126" s="243" t="s">
        <v>184</v>
      </c>
      <c r="T126" s="292" t="s">
        <v>185</v>
      </c>
    </row>
    <row r="127" spans="1:20" ht="20.25" customHeight="1" x14ac:dyDescent="0.35">
      <c r="A127" s="240" t="s">
        <v>336</v>
      </c>
      <c r="B127" s="241" t="s">
        <v>344</v>
      </c>
      <c r="C127" s="241" t="s">
        <v>154</v>
      </c>
      <c r="D127" s="291" t="s">
        <v>185</v>
      </c>
      <c r="E127" s="292" t="s">
        <v>184</v>
      </c>
      <c r="F127" s="243" t="s">
        <v>185</v>
      </c>
      <c r="G127" s="243" t="s">
        <v>185</v>
      </c>
      <c r="H127" s="243" t="s">
        <v>185</v>
      </c>
      <c r="I127" s="243" t="s">
        <v>184</v>
      </c>
      <c r="J127" s="292" t="s">
        <v>184</v>
      </c>
      <c r="K127" s="242" t="s">
        <v>185</v>
      </c>
      <c r="L127" s="292" t="s">
        <v>185</v>
      </c>
      <c r="M127" s="245" t="s">
        <v>185</v>
      </c>
      <c r="N127" s="242" t="s">
        <v>184</v>
      </c>
      <c r="O127" s="243" t="s">
        <v>184</v>
      </c>
      <c r="P127" s="243" t="s">
        <v>185</v>
      </c>
      <c r="Q127" s="243" t="s">
        <v>184</v>
      </c>
      <c r="R127" s="243" t="s">
        <v>184</v>
      </c>
      <c r="S127" s="243" t="s">
        <v>184</v>
      </c>
      <c r="T127" s="292" t="s">
        <v>185</v>
      </c>
    </row>
    <row r="128" spans="1:20" ht="20.25" customHeight="1" x14ac:dyDescent="0.35">
      <c r="A128" s="240" t="s">
        <v>336</v>
      </c>
      <c r="B128" s="241" t="s">
        <v>345</v>
      </c>
      <c r="C128" s="241" t="s">
        <v>154</v>
      </c>
      <c r="D128" s="291" t="s">
        <v>184</v>
      </c>
      <c r="E128" s="292" t="s">
        <v>184</v>
      </c>
      <c r="F128" s="243" t="s">
        <v>185</v>
      </c>
      <c r="G128" s="243" t="s">
        <v>184</v>
      </c>
      <c r="H128" s="243" t="s">
        <v>185</v>
      </c>
      <c r="I128" s="243" t="s">
        <v>184</v>
      </c>
      <c r="J128" s="292" t="s">
        <v>184</v>
      </c>
      <c r="K128" s="242" t="s">
        <v>184</v>
      </c>
      <c r="L128" s="292" t="s">
        <v>185</v>
      </c>
      <c r="M128" s="245" t="s">
        <v>185</v>
      </c>
      <c r="N128" s="242" t="s">
        <v>184</v>
      </c>
      <c r="O128" s="243" t="s">
        <v>184</v>
      </c>
      <c r="P128" s="243" t="s">
        <v>184</v>
      </c>
      <c r="Q128" s="243" t="s">
        <v>184</v>
      </c>
      <c r="R128" s="243" t="s">
        <v>185</v>
      </c>
      <c r="S128" s="243" t="s">
        <v>184</v>
      </c>
      <c r="T128" s="292" t="s">
        <v>185</v>
      </c>
    </row>
    <row r="129" spans="1:20" ht="20.25" customHeight="1" x14ac:dyDescent="0.35">
      <c r="A129" s="240" t="s">
        <v>336</v>
      </c>
      <c r="B129" s="241" t="s">
        <v>346</v>
      </c>
      <c r="C129" s="241" t="s">
        <v>154</v>
      </c>
      <c r="D129" s="291" t="s">
        <v>185</v>
      </c>
      <c r="E129" s="292" t="s">
        <v>185</v>
      </c>
      <c r="F129" s="243" t="s">
        <v>185</v>
      </c>
      <c r="G129" s="243" t="s">
        <v>185</v>
      </c>
      <c r="H129" s="243" t="s">
        <v>185</v>
      </c>
      <c r="I129" s="243" t="s">
        <v>184</v>
      </c>
      <c r="J129" s="292" t="s">
        <v>184</v>
      </c>
      <c r="K129" s="242" t="s">
        <v>185</v>
      </c>
      <c r="L129" s="292" t="s">
        <v>185</v>
      </c>
      <c r="M129" s="245" t="s">
        <v>185</v>
      </c>
      <c r="N129" s="242" t="s">
        <v>185</v>
      </c>
      <c r="O129" s="243" t="s">
        <v>185</v>
      </c>
      <c r="P129" s="243" t="s">
        <v>185</v>
      </c>
      <c r="Q129" s="243" t="s">
        <v>184</v>
      </c>
      <c r="R129" s="243" t="s">
        <v>185</v>
      </c>
      <c r="S129" s="243" t="s">
        <v>184</v>
      </c>
      <c r="T129" s="292" t="s">
        <v>185</v>
      </c>
    </row>
    <row r="130" spans="1:20" ht="20.25" customHeight="1" x14ac:dyDescent="0.35">
      <c r="A130" s="240" t="s">
        <v>336</v>
      </c>
      <c r="B130" s="241" t="s">
        <v>347</v>
      </c>
      <c r="C130" s="241" t="s">
        <v>154</v>
      </c>
      <c r="D130" s="291" t="s">
        <v>185</v>
      </c>
      <c r="E130" s="292" t="s">
        <v>185</v>
      </c>
      <c r="F130" s="243" t="s">
        <v>185</v>
      </c>
      <c r="G130" s="243" t="s">
        <v>185</v>
      </c>
      <c r="H130" s="243" t="s">
        <v>185</v>
      </c>
      <c r="I130" s="243" t="s">
        <v>184</v>
      </c>
      <c r="J130" s="292" t="s">
        <v>184</v>
      </c>
      <c r="K130" s="242" t="s">
        <v>184</v>
      </c>
      <c r="L130" s="292" t="s">
        <v>184</v>
      </c>
      <c r="M130" s="245" t="s">
        <v>185</v>
      </c>
      <c r="N130" s="242" t="s">
        <v>185</v>
      </c>
      <c r="O130" s="243" t="s">
        <v>185</v>
      </c>
      <c r="P130" s="243" t="s">
        <v>185</v>
      </c>
      <c r="Q130" s="243" t="s">
        <v>184</v>
      </c>
      <c r="R130" s="243" t="s">
        <v>185</v>
      </c>
      <c r="S130" s="243" t="s">
        <v>184</v>
      </c>
      <c r="T130" s="292" t="s">
        <v>185</v>
      </c>
    </row>
    <row r="131" spans="1:20" ht="20.25" customHeight="1" x14ac:dyDescent="0.35">
      <c r="A131" s="240" t="s">
        <v>336</v>
      </c>
      <c r="B131" s="241" t="s">
        <v>348</v>
      </c>
      <c r="C131" s="241" t="s">
        <v>154</v>
      </c>
      <c r="D131" s="291" t="s">
        <v>185</v>
      </c>
      <c r="E131" s="292" t="s">
        <v>185</v>
      </c>
      <c r="F131" s="243" t="s">
        <v>185</v>
      </c>
      <c r="G131" s="243" t="s">
        <v>185</v>
      </c>
      <c r="H131" s="243" t="s">
        <v>185</v>
      </c>
      <c r="I131" s="243" t="s">
        <v>184</v>
      </c>
      <c r="J131" s="292" t="s">
        <v>184</v>
      </c>
      <c r="K131" s="242" t="s">
        <v>184</v>
      </c>
      <c r="L131" s="292" t="s">
        <v>185</v>
      </c>
      <c r="M131" s="245" t="s">
        <v>185</v>
      </c>
      <c r="N131" s="242" t="s">
        <v>184</v>
      </c>
      <c r="O131" s="243" t="s">
        <v>185</v>
      </c>
      <c r="P131" s="243" t="s">
        <v>185</v>
      </c>
      <c r="Q131" s="243" t="s">
        <v>184</v>
      </c>
      <c r="R131" s="243" t="s">
        <v>185</v>
      </c>
      <c r="S131" s="243" t="s">
        <v>184</v>
      </c>
      <c r="T131" s="292" t="s">
        <v>185</v>
      </c>
    </row>
    <row r="132" spans="1:20" ht="20.25" customHeight="1" x14ac:dyDescent="0.35">
      <c r="A132" s="240" t="s">
        <v>336</v>
      </c>
      <c r="B132" s="241" t="s">
        <v>349</v>
      </c>
      <c r="C132" s="241" t="s">
        <v>154</v>
      </c>
      <c r="D132" s="291" t="s">
        <v>185</v>
      </c>
      <c r="E132" s="292" t="s">
        <v>185</v>
      </c>
      <c r="F132" s="243" t="s">
        <v>185</v>
      </c>
      <c r="G132" s="243" t="s">
        <v>185</v>
      </c>
      <c r="H132" s="243" t="s">
        <v>185</v>
      </c>
      <c r="I132" s="243" t="s">
        <v>185</v>
      </c>
      <c r="J132" s="292" t="s">
        <v>184</v>
      </c>
      <c r="K132" s="242" t="s">
        <v>184</v>
      </c>
      <c r="L132" s="292" t="s">
        <v>184</v>
      </c>
      <c r="M132" s="245" t="s">
        <v>185</v>
      </c>
      <c r="N132" s="242" t="s">
        <v>184</v>
      </c>
      <c r="O132" s="243" t="s">
        <v>184</v>
      </c>
      <c r="P132" s="243" t="s">
        <v>185</v>
      </c>
      <c r="Q132" s="243" t="s">
        <v>184</v>
      </c>
      <c r="R132" s="243" t="s">
        <v>185</v>
      </c>
      <c r="S132" s="243" t="s">
        <v>184</v>
      </c>
      <c r="T132" s="292" t="s">
        <v>185</v>
      </c>
    </row>
    <row r="133" spans="1:20" ht="20.25" customHeight="1" x14ac:dyDescent="0.35">
      <c r="A133" s="240" t="s">
        <v>350</v>
      </c>
      <c r="B133" s="241" t="s">
        <v>351</v>
      </c>
      <c r="C133" s="241" t="s">
        <v>154</v>
      </c>
      <c r="D133" s="291" t="s">
        <v>185</v>
      </c>
      <c r="E133" s="292" t="s">
        <v>184</v>
      </c>
      <c r="F133" s="243" t="s">
        <v>185</v>
      </c>
      <c r="G133" s="243" t="s">
        <v>185</v>
      </c>
      <c r="H133" s="243" t="s">
        <v>185</v>
      </c>
      <c r="I133" s="243" t="s">
        <v>184</v>
      </c>
      <c r="J133" s="292" t="s">
        <v>185</v>
      </c>
      <c r="K133" s="242" t="s">
        <v>185</v>
      </c>
      <c r="L133" s="292" t="s">
        <v>185</v>
      </c>
      <c r="M133" s="245" t="s">
        <v>185</v>
      </c>
      <c r="N133" s="242" t="s">
        <v>185</v>
      </c>
      <c r="O133" s="243" t="s">
        <v>185</v>
      </c>
      <c r="P133" s="243" t="s">
        <v>185</v>
      </c>
      <c r="Q133" s="243" t="s">
        <v>185</v>
      </c>
      <c r="R133" s="243" t="s">
        <v>185</v>
      </c>
      <c r="S133" s="243" t="s">
        <v>184</v>
      </c>
      <c r="T133" s="292" t="s">
        <v>185</v>
      </c>
    </row>
    <row r="134" spans="1:20" ht="20.25" customHeight="1" x14ac:dyDescent="0.35">
      <c r="A134" s="240" t="s">
        <v>350</v>
      </c>
      <c r="B134" s="241" t="s">
        <v>352</v>
      </c>
      <c r="C134" s="241" t="s">
        <v>154</v>
      </c>
      <c r="D134" s="291" t="s">
        <v>185</v>
      </c>
      <c r="E134" s="292" t="s">
        <v>185</v>
      </c>
      <c r="F134" s="243" t="s">
        <v>185</v>
      </c>
      <c r="G134" s="243" t="s">
        <v>185</v>
      </c>
      <c r="H134" s="243" t="s">
        <v>185</v>
      </c>
      <c r="I134" s="243" t="s">
        <v>185</v>
      </c>
      <c r="J134" s="292" t="s">
        <v>185</v>
      </c>
      <c r="K134" s="242" t="s">
        <v>184</v>
      </c>
      <c r="L134" s="292" t="s">
        <v>185</v>
      </c>
      <c r="M134" s="245" t="s">
        <v>185</v>
      </c>
      <c r="N134" s="242" t="s">
        <v>184</v>
      </c>
      <c r="O134" s="243" t="s">
        <v>184</v>
      </c>
      <c r="P134" s="243" t="s">
        <v>185</v>
      </c>
      <c r="Q134" s="243" t="s">
        <v>185</v>
      </c>
      <c r="R134" s="243" t="s">
        <v>185</v>
      </c>
      <c r="S134" s="243" t="s">
        <v>184</v>
      </c>
      <c r="T134" s="292" t="s">
        <v>185</v>
      </c>
    </row>
    <row r="135" spans="1:20" ht="20.25" customHeight="1" x14ac:dyDescent="0.35">
      <c r="A135" s="240" t="s">
        <v>350</v>
      </c>
      <c r="B135" s="241" t="s">
        <v>353</v>
      </c>
      <c r="C135" s="241" t="s">
        <v>154</v>
      </c>
      <c r="D135" s="291" t="s">
        <v>185</v>
      </c>
      <c r="E135" s="292" t="s">
        <v>184</v>
      </c>
      <c r="F135" s="243" t="s">
        <v>185</v>
      </c>
      <c r="G135" s="243" t="s">
        <v>185</v>
      </c>
      <c r="H135" s="243" t="s">
        <v>185</v>
      </c>
      <c r="I135" s="243" t="s">
        <v>185</v>
      </c>
      <c r="J135" s="292" t="s">
        <v>185</v>
      </c>
      <c r="K135" s="242" t="s">
        <v>184</v>
      </c>
      <c r="L135" s="292" t="s">
        <v>185</v>
      </c>
      <c r="M135" s="245" t="s">
        <v>185</v>
      </c>
      <c r="N135" s="242" t="s">
        <v>184</v>
      </c>
      <c r="O135" s="243" t="s">
        <v>184</v>
      </c>
      <c r="P135" s="243" t="s">
        <v>184</v>
      </c>
      <c r="Q135" s="243" t="s">
        <v>184</v>
      </c>
      <c r="R135" s="243" t="s">
        <v>185</v>
      </c>
      <c r="S135" s="243" t="s">
        <v>185</v>
      </c>
      <c r="T135" s="292" t="s">
        <v>185</v>
      </c>
    </row>
    <row r="136" spans="1:20" ht="20.25" customHeight="1" x14ac:dyDescent="0.35">
      <c r="A136" s="240" t="s">
        <v>354</v>
      </c>
      <c r="B136" s="241" t="s">
        <v>355</v>
      </c>
      <c r="C136" s="241" t="s">
        <v>154</v>
      </c>
      <c r="D136" s="291" t="s">
        <v>185</v>
      </c>
      <c r="E136" s="292" t="s">
        <v>184</v>
      </c>
      <c r="F136" s="243" t="s">
        <v>185</v>
      </c>
      <c r="G136" s="243" t="s">
        <v>185</v>
      </c>
      <c r="H136" s="243" t="s">
        <v>185</v>
      </c>
      <c r="I136" s="243" t="s">
        <v>185</v>
      </c>
      <c r="J136" s="292" t="s">
        <v>185</v>
      </c>
      <c r="K136" s="242" t="s">
        <v>185</v>
      </c>
      <c r="L136" s="292" t="s">
        <v>185</v>
      </c>
      <c r="M136" s="245" t="s">
        <v>185</v>
      </c>
      <c r="N136" s="242" t="s">
        <v>184</v>
      </c>
      <c r="O136" s="243" t="s">
        <v>184</v>
      </c>
      <c r="P136" s="243" t="s">
        <v>185</v>
      </c>
      <c r="Q136" s="243" t="s">
        <v>184</v>
      </c>
      <c r="R136" s="243" t="s">
        <v>184</v>
      </c>
      <c r="S136" s="243" t="s">
        <v>185</v>
      </c>
      <c r="T136" s="292" t="s">
        <v>185</v>
      </c>
    </row>
    <row r="137" spans="1:20" ht="20.25" customHeight="1" x14ac:dyDescent="0.35">
      <c r="A137" s="240" t="s">
        <v>354</v>
      </c>
      <c r="B137" s="241" t="s">
        <v>356</v>
      </c>
      <c r="C137" s="241" t="s">
        <v>154</v>
      </c>
      <c r="D137" s="291" t="s">
        <v>185</v>
      </c>
      <c r="E137" s="292" t="s">
        <v>185</v>
      </c>
      <c r="F137" s="243" t="s">
        <v>185</v>
      </c>
      <c r="G137" s="243" t="s">
        <v>185</v>
      </c>
      <c r="H137" s="243" t="s">
        <v>185</v>
      </c>
      <c r="I137" s="243" t="s">
        <v>184</v>
      </c>
      <c r="J137" s="292" t="s">
        <v>184</v>
      </c>
      <c r="K137" s="242" t="s">
        <v>184</v>
      </c>
      <c r="L137" s="292" t="s">
        <v>185</v>
      </c>
      <c r="M137" s="245" t="s">
        <v>185</v>
      </c>
      <c r="N137" s="242" t="s">
        <v>185</v>
      </c>
      <c r="O137" s="243" t="s">
        <v>184</v>
      </c>
      <c r="P137" s="243" t="s">
        <v>185</v>
      </c>
      <c r="Q137" s="243" t="s">
        <v>184</v>
      </c>
      <c r="R137" s="243" t="s">
        <v>185</v>
      </c>
      <c r="S137" s="243" t="s">
        <v>184</v>
      </c>
      <c r="T137" s="292" t="s">
        <v>185</v>
      </c>
    </row>
    <row r="138" spans="1:20" ht="20.25" customHeight="1" x14ac:dyDescent="0.35">
      <c r="A138" s="240" t="s">
        <v>354</v>
      </c>
      <c r="B138" s="241" t="s">
        <v>357</v>
      </c>
      <c r="C138" s="241" t="s">
        <v>154</v>
      </c>
      <c r="D138" s="291" t="s">
        <v>185</v>
      </c>
      <c r="E138" s="292" t="s">
        <v>184</v>
      </c>
      <c r="F138" s="243" t="s">
        <v>185</v>
      </c>
      <c r="G138" s="243" t="s">
        <v>185</v>
      </c>
      <c r="H138" s="243" t="s">
        <v>185</v>
      </c>
      <c r="I138" s="243" t="s">
        <v>185</v>
      </c>
      <c r="J138" s="292" t="s">
        <v>185</v>
      </c>
      <c r="K138" s="242" t="s">
        <v>185</v>
      </c>
      <c r="L138" s="292" t="s">
        <v>185</v>
      </c>
      <c r="M138" s="245" t="s">
        <v>185</v>
      </c>
      <c r="N138" s="242" t="s">
        <v>184</v>
      </c>
      <c r="O138" s="243" t="s">
        <v>184</v>
      </c>
      <c r="P138" s="243" t="s">
        <v>184</v>
      </c>
      <c r="Q138" s="243" t="s">
        <v>184</v>
      </c>
      <c r="R138" s="243" t="s">
        <v>185</v>
      </c>
      <c r="S138" s="243" t="s">
        <v>185</v>
      </c>
      <c r="T138" s="292" t="s">
        <v>185</v>
      </c>
    </row>
    <row r="139" spans="1:20" ht="20.25" customHeight="1" x14ac:dyDescent="0.35">
      <c r="A139" s="240" t="s">
        <v>358</v>
      </c>
      <c r="B139" s="241" t="s">
        <v>359</v>
      </c>
      <c r="C139" s="241" t="s">
        <v>154</v>
      </c>
      <c r="D139" s="291" t="s">
        <v>185</v>
      </c>
      <c r="E139" s="292" t="s">
        <v>184</v>
      </c>
      <c r="F139" s="243" t="s">
        <v>185</v>
      </c>
      <c r="G139" s="243" t="s">
        <v>184</v>
      </c>
      <c r="H139" s="243" t="s">
        <v>185</v>
      </c>
      <c r="I139" s="243" t="s">
        <v>184</v>
      </c>
      <c r="J139" s="292" t="s">
        <v>184</v>
      </c>
      <c r="K139" s="242" t="s">
        <v>184</v>
      </c>
      <c r="L139" s="292" t="s">
        <v>185</v>
      </c>
      <c r="M139" s="245" t="s">
        <v>185</v>
      </c>
      <c r="N139" s="242" t="s">
        <v>184</v>
      </c>
      <c r="O139" s="243" t="s">
        <v>184</v>
      </c>
      <c r="P139" s="243" t="s">
        <v>185</v>
      </c>
      <c r="Q139" s="243" t="s">
        <v>184</v>
      </c>
      <c r="R139" s="243" t="s">
        <v>184</v>
      </c>
      <c r="S139" s="243" t="s">
        <v>184</v>
      </c>
      <c r="T139" s="292" t="s">
        <v>185</v>
      </c>
    </row>
    <row r="140" spans="1:20" ht="20.25" customHeight="1" x14ac:dyDescent="0.35">
      <c r="A140" s="240" t="s">
        <v>358</v>
      </c>
      <c r="B140" s="241" t="s">
        <v>360</v>
      </c>
      <c r="C140" s="241" t="s">
        <v>155</v>
      </c>
      <c r="D140" s="291" t="s">
        <v>185</v>
      </c>
      <c r="E140" s="292" t="s">
        <v>185</v>
      </c>
      <c r="F140" s="243" t="s">
        <v>185</v>
      </c>
      <c r="G140" s="243" t="s">
        <v>185</v>
      </c>
      <c r="H140" s="243" t="s">
        <v>185</v>
      </c>
      <c r="I140" s="243" t="s">
        <v>185</v>
      </c>
      <c r="J140" s="292" t="s">
        <v>184</v>
      </c>
      <c r="K140" s="242" t="s">
        <v>185</v>
      </c>
      <c r="L140" s="292" t="s">
        <v>185</v>
      </c>
      <c r="M140" s="245" t="s">
        <v>185</v>
      </c>
      <c r="N140" s="242" t="s">
        <v>185</v>
      </c>
      <c r="O140" s="243" t="s">
        <v>185</v>
      </c>
      <c r="P140" s="243" t="s">
        <v>185</v>
      </c>
      <c r="Q140" s="243" t="s">
        <v>184</v>
      </c>
      <c r="R140" s="243" t="s">
        <v>185</v>
      </c>
      <c r="S140" s="243" t="s">
        <v>184</v>
      </c>
      <c r="T140" s="292" t="s">
        <v>185</v>
      </c>
    </row>
    <row r="141" spans="1:20" ht="20.25" customHeight="1" x14ac:dyDescent="0.35">
      <c r="A141" s="240" t="s">
        <v>361</v>
      </c>
      <c r="B141" s="241" t="s">
        <v>362</v>
      </c>
      <c r="C141" s="241" t="s">
        <v>154</v>
      </c>
      <c r="D141" s="291" t="s">
        <v>185</v>
      </c>
      <c r="E141" s="292" t="s">
        <v>185</v>
      </c>
      <c r="F141" s="243" t="s">
        <v>185</v>
      </c>
      <c r="G141" s="243" t="s">
        <v>185</v>
      </c>
      <c r="H141" s="243" t="s">
        <v>185</v>
      </c>
      <c r="I141" s="243" t="s">
        <v>184</v>
      </c>
      <c r="J141" s="292" t="s">
        <v>184</v>
      </c>
      <c r="K141" s="242" t="s">
        <v>185</v>
      </c>
      <c r="L141" s="292" t="s">
        <v>185</v>
      </c>
      <c r="M141" s="245" t="s">
        <v>185</v>
      </c>
      <c r="N141" s="242" t="s">
        <v>185</v>
      </c>
      <c r="O141" s="243" t="s">
        <v>185</v>
      </c>
      <c r="P141" s="243" t="s">
        <v>185</v>
      </c>
      <c r="Q141" s="243" t="s">
        <v>185</v>
      </c>
      <c r="R141" s="243" t="s">
        <v>185</v>
      </c>
      <c r="S141" s="243" t="s">
        <v>184</v>
      </c>
      <c r="T141" s="292" t="s">
        <v>185</v>
      </c>
    </row>
    <row r="142" spans="1:20" ht="20.25" customHeight="1" x14ac:dyDescent="0.35">
      <c r="A142" s="240" t="s">
        <v>361</v>
      </c>
      <c r="B142" s="241" t="s">
        <v>363</v>
      </c>
      <c r="C142" s="241" t="s">
        <v>154</v>
      </c>
      <c r="D142" s="291" t="s">
        <v>185</v>
      </c>
      <c r="E142" s="292" t="s">
        <v>184</v>
      </c>
      <c r="F142" s="243" t="s">
        <v>185</v>
      </c>
      <c r="G142" s="243" t="s">
        <v>185</v>
      </c>
      <c r="H142" s="243" t="s">
        <v>185</v>
      </c>
      <c r="I142" s="243" t="s">
        <v>185</v>
      </c>
      <c r="J142" s="292" t="s">
        <v>185</v>
      </c>
      <c r="K142" s="242" t="s">
        <v>185</v>
      </c>
      <c r="L142" s="292" t="s">
        <v>185</v>
      </c>
      <c r="M142" s="245" t="s">
        <v>185</v>
      </c>
      <c r="N142" s="242" t="s">
        <v>185</v>
      </c>
      <c r="O142" s="243" t="s">
        <v>184</v>
      </c>
      <c r="P142" s="243" t="s">
        <v>185</v>
      </c>
      <c r="Q142" s="243" t="s">
        <v>185</v>
      </c>
      <c r="R142" s="243" t="s">
        <v>185</v>
      </c>
      <c r="S142" s="243" t="s">
        <v>185</v>
      </c>
      <c r="T142" s="292" t="s">
        <v>185</v>
      </c>
    </row>
    <row r="143" spans="1:20" ht="20.25" customHeight="1" x14ac:dyDescent="0.35">
      <c r="A143" s="240" t="s">
        <v>361</v>
      </c>
      <c r="B143" s="241" t="s">
        <v>364</v>
      </c>
      <c r="C143" s="241" t="s">
        <v>154</v>
      </c>
      <c r="D143" s="291" t="s">
        <v>185</v>
      </c>
      <c r="E143" s="292" t="s">
        <v>184</v>
      </c>
      <c r="F143" s="243" t="s">
        <v>185</v>
      </c>
      <c r="G143" s="243" t="s">
        <v>185</v>
      </c>
      <c r="H143" s="243" t="s">
        <v>185</v>
      </c>
      <c r="I143" s="243" t="s">
        <v>185</v>
      </c>
      <c r="J143" s="292" t="s">
        <v>184</v>
      </c>
      <c r="K143" s="242" t="s">
        <v>185</v>
      </c>
      <c r="L143" s="292" t="s">
        <v>185</v>
      </c>
      <c r="M143" s="245" t="s">
        <v>185</v>
      </c>
      <c r="N143" s="242" t="s">
        <v>184</v>
      </c>
      <c r="O143" s="243" t="s">
        <v>184</v>
      </c>
      <c r="P143" s="243" t="s">
        <v>185</v>
      </c>
      <c r="Q143" s="243" t="s">
        <v>184</v>
      </c>
      <c r="R143" s="243" t="s">
        <v>185</v>
      </c>
      <c r="S143" s="243" t="s">
        <v>184</v>
      </c>
      <c r="T143" s="292" t="s">
        <v>185</v>
      </c>
    </row>
    <row r="144" spans="1:20" ht="20.25" customHeight="1" x14ac:dyDescent="0.35">
      <c r="A144" s="240" t="s">
        <v>365</v>
      </c>
      <c r="B144" s="241" t="s">
        <v>366</v>
      </c>
      <c r="C144" s="241" t="s">
        <v>154</v>
      </c>
      <c r="D144" s="291" t="s">
        <v>185</v>
      </c>
      <c r="E144" s="292" t="s">
        <v>184</v>
      </c>
      <c r="F144" s="243" t="s">
        <v>185</v>
      </c>
      <c r="G144" s="243" t="s">
        <v>185</v>
      </c>
      <c r="H144" s="243" t="s">
        <v>185</v>
      </c>
      <c r="I144" s="243" t="s">
        <v>185</v>
      </c>
      <c r="J144" s="292" t="s">
        <v>184</v>
      </c>
      <c r="K144" s="242" t="s">
        <v>185</v>
      </c>
      <c r="L144" s="292" t="s">
        <v>185</v>
      </c>
      <c r="M144" s="245" t="s">
        <v>185</v>
      </c>
      <c r="N144" s="242" t="s">
        <v>185</v>
      </c>
      <c r="O144" s="243" t="s">
        <v>184</v>
      </c>
      <c r="P144" s="243" t="s">
        <v>185</v>
      </c>
      <c r="Q144" s="243" t="s">
        <v>184</v>
      </c>
      <c r="R144" s="243" t="s">
        <v>185</v>
      </c>
      <c r="S144" s="243" t="s">
        <v>184</v>
      </c>
      <c r="T144" s="292" t="s">
        <v>185</v>
      </c>
    </row>
    <row r="145" spans="1:20" ht="20.25" customHeight="1" x14ac:dyDescent="0.35">
      <c r="A145" s="240" t="s">
        <v>365</v>
      </c>
      <c r="B145" s="241" t="s">
        <v>367</v>
      </c>
      <c r="C145" s="241" t="s">
        <v>154</v>
      </c>
      <c r="D145" s="291" t="s">
        <v>185</v>
      </c>
      <c r="E145" s="292" t="s">
        <v>185</v>
      </c>
      <c r="F145" s="243" t="s">
        <v>185</v>
      </c>
      <c r="G145" s="243" t="s">
        <v>185</v>
      </c>
      <c r="H145" s="243" t="s">
        <v>185</v>
      </c>
      <c r="I145" s="243" t="s">
        <v>185</v>
      </c>
      <c r="J145" s="292" t="s">
        <v>185</v>
      </c>
      <c r="K145" s="242" t="s">
        <v>185</v>
      </c>
      <c r="L145" s="292" t="s">
        <v>184</v>
      </c>
      <c r="M145" s="245" t="s">
        <v>185</v>
      </c>
      <c r="N145" s="242" t="s">
        <v>184</v>
      </c>
      <c r="O145" s="243" t="s">
        <v>184</v>
      </c>
      <c r="P145" s="243" t="s">
        <v>185</v>
      </c>
      <c r="Q145" s="243" t="s">
        <v>184</v>
      </c>
      <c r="R145" s="243" t="s">
        <v>184</v>
      </c>
      <c r="S145" s="243" t="s">
        <v>184</v>
      </c>
      <c r="T145" s="292" t="s">
        <v>185</v>
      </c>
    </row>
    <row r="146" spans="1:20" ht="20.25" customHeight="1" x14ac:dyDescent="0.35">
      <c r="A146" s="240" t="s">
        <v>368</v>
      </c>
      <c r="B146" s="241" t="s">
        <v>369</v>
      </c>
      <c r="C146" s="241" t="s">
        <v>154</v>
      </c>
      <c r="D146" s="291" t="s">
        <v>185</v>
      </c>
      <c r="E146" s="292" t="s">
        <v>184</v>
      </c>
      <c r="F146" s="243" t="s">
        <v>185</v>
      </c>
      <c r="G146" s="243" t="s">
        <v>185</v>
      </c>
      <c r="H146" s="243" t="s">
        <v>185</v>
      </c>
      <c r="I146" s="243" t="s">
        <v>184</v>
      </c>
      <c r="J146" s="292" t="s">
        <v>184</v>
      </c>
      <c r="K146" s="242" t="s">
        <v>184</v>
      </c>
      <c r="L146" s="292" t="s">
        <v>184</v>
      </c>
      <c r="M146" s="245" t="s">
        <v>185</v>
      </c>
      <c r="N146" s="242" t="s">
        <v>184</v>
      </c>
      <c r="O146" s="243" t="s">
        <v>184</v>
      </c>
      <c r="P146" s="243" t="s">
        <v>184</v>
      </c>
      <c r="Q146" s="243" t="s">
        <v>184</v>
      </c>
      <c r="R146" s="243" t="s">
        <v>184</v>
      </c>
      <c r="S146" s="243" t="s">
        <v>184</v>
      </c>
      <c r="T146" s="292" t="s">
        <v>185</v>
      </c>
    </row>
    <row r="147" spans="1:20" ht="20.25" customHeight="1" x14ac:dyDescent="0.35">
      <c r="A147" s="240" t="s">
        <v>370</v>
      </c>
      <c r="B147" s="241" t="s">
        <v>371</v>
      </c>
      <c r="C147" s="241" t="s">
        <v>154</v>
      </c>
      <c r="D147" s="291" t="s">
        <v>185</v>
      </c>
      <c r="E147" s="292" t="s">
        <v>184</v>
      </c>
      <c r="F147" s="243" t="s">
        <v>185</v>
      </c>
      <c r="G147" s="243" t="s">
        <v>185</v>
      </c>
      <c r="H147" s="243" t="s">
        <v>185</v>
      </c>
      <c r="I147" s="243" t="s">
        <v>185</v>
      </c>
      <c r="J147" s="292" t="s">
        <v>185</v>
      </c>
      <c r="K147" s="242" t="s">
        <v>185</v>
      </c>
      <c r="L147" s="292" t="s">
        <v>184</v>
      </c>
      <c r="M147" s="245" t="s">
        <v>185</v>
      </c>
      <c r="N147" s="242" t="s">
        <v>184</v>
      </c>
      <c r="O147" s="243" t="s">
        <v>185</v>
      </c>
      <c r="P147" s="243" t="s">
        <v>185</v>
      </c>
      <c r="Q147" s="243" t="s">
        <v>184</v>
      </c>
      <c r="R147" s="243" t="s">
        <v>185</v>
      </c>
      <c r="S147" s="243" t="s">
        <v>185</v>
      </c>
      <c r="T147" s="292" t="s">
        <v>185</v>
      </c>
    </row>
    <row r="148" spans="1:20" ht="20.25" customHeight="1" x14ac:dyDescent="0.35">
      <c r="A148" s="240" t="s">
        <v>370</v>
      </c>
      <c r="B148" s="241" t="s">
        <v>372</v>
      </c>
      <c r="C148" s="241" t="s">
        <v>154</v>
      </c>
      <c r="D148" s="291" t="s">
        <v>185</v>
      </c>
      <c r="E148" s="292" t="s">
        <v>185</v>
      </c>
      <c r="F148" s="243" t="s">
        <v>185</v>
      </c>
      <c r="G148" s="243" t="s">
        <v>185</v>
      </c>
      <c r="H148" s="243" t="s">
        <v>185</v>
      </c>
      <c r="I148" s="243" t="s">
        <v>185</v>
      </c>
      <c r="J148" s="292" t="s">
        <v>185</v>
      </c>
      <c r="K148" s="242" t="s">
        <v>185</v>
      </c>
      <c r="L148" s="292" t="s">
        <v>185</v>
      </c>
      <c r="M148" s="245" t="s">
        <v>185</v>
      </c>
      <c r="N148" s="242" t="s">
        <v>185</v>
      </c>
      <c r="O148" s="243" t="s">
        <v>184</v>
      </c>
      <c r="P148" s="243" t="s">
        <v>185</v>
      </c>
      <c r="Q148" s="243" t="s">
        <v>185</v>
      </c>
      <c r="R148" s="243" t="s">
        <v>184</v>
      </c>
      <c r="S148" s="243" t="s">
        <v>185</v>
      </c>
      <c r="T148" s="292" t="s">
        <v>185</v>
      </c>
    </row>
    <row r="149" spans="1:20" ht="20.25" customHeight="1" x14ac:dyDescent="0.35">
      <c r="A149" s="240" t="s">
        <v>370</v>
      </c>
      <c r="B149" s="241" t="s">
        <v>373</v>
      </c>
      <c r="C149" s="241" t="s">
        <v>154</v>
      </c>
      <c r="D149" s="291" t="s">
        <v>185</v>
      </c>
      <c r="E149" s="292" t="s">
        <v>184</v>
      </c>
      <c r="F149" s="243" t="s">
        <v>185</v>
      </c>
      <c r="G149" s="243" t="s">
        <v>185</v>
      </c>
      <c r="H149" s="243" t="s">
        <v>185</v>
      </c>
      <c r="I149" s="243" t="s">
        <v>185</v>
      </c>
      <c r="J149" s="292" t="s">
        <v>185</v>
      </c>
      <c r="K149" s="242" t="s">
        <v>185</v>
      </c>
      <c r="L149" s="292" t="s">
        <v>184</v>
      </c>
      <c r="M149" s="245" t="s">
        <v>185</v>
      </c>
      <c r="N149" s="242" t="s">
        <v>185</v>
      </c>
      <c r="O149" s="243" t="s">
        <v>185</v>
      </c>
      <c r="P149" s="243" t="s">
        <v>185</v>
      </c>
      <c r="Q149" s="243" t="s">
        <v>184</v>
      </c>
      <c r="R149" s="243" t="s">
        <v>185</v>
      </c>
      <c r="S149" s="243" t="s">
        <v>185</v>
      </c>
      <c r="T149" s="292" t="s">
        <v>185</v>
      </c>
    </row>
    <row r="150" spans="1:20" ht="20.25" customHeight="1" x14ac:dyDescent="0.35">
      <c r="A150" s="240" t="s">
        <v>374</v>
      </c>
      <c r="B150" s="241" t="s">
        <v>375</v>
      </c>
      <c r="C150" s="241" t="s">
        <v>154</v>
      </c>
      <c r="D150" s="291" t="s">
        <v>185</v>
      </c>
      <c r="E150" s="292" t="s">
        <v>184</v>
      </c>
      <c r="F150" s="243" t="s">
        <v>185</v>
      </c>
      <c r="G150" s="243" t="s">
        <v>185</v>
      </c>
      <c r="H150" s="243" t="s">
        <v>185</v>
      </c>
      <c r="I150" s="243" t="s">
        <v>184</v>
      </c>
      <c r="J150" s="292" t="s">
        <v>184</v>
      </c>
      <c r="K150" s="242" t="s">
        <v>185</v>
      </c>
      <c r="L150" s="292" t="s">
        <v>184</v>
      </c>
      <c r="M150" s="245" t="s">
        <v>185</v>
      </c>
      <c r="N150" s="242" t="s">
        <v>185</v>
      </c>
      <c r="O150" s="243" t="s">
        <v>185</v>
      </c>
      <c r="P150" s="243" t="s">
        <v>185</v>
      </c>
      <c r="Q150" s="243" t="s">
        <v>184</v>
      </c>
      <c r="R150" s="243" t="s">
        <v>185</v>
      </c>
      <c r="S150" s="243" t="s">
        <v>184</v>
      </c>
      <c r="T150" s="292" t="s">
        <v>185</v>
      </c>
    </row>
    <row r="151" spans="1:20" ht="20.25" customHeight="1" x14ac:dyDescent="0.35">
      <c r="A151" s="240" t="s">
        <v>374</v>
      </c>
      <c r="B151" s="241" t="s">
        <v>376</v>
      </c>
      <c r="C151" s="241" t="s">
        <v>154</v>
      </c>
      <c r="D151" s="291" t="s">
        <v>185</v>
      </c>
      <c r="E151" s="292" t="s">
        <v>184</v>
      </c>
      <c r="F151" s="243" t="s">
        <v>185</v>
      </c>
      <c r="G151" s="243" t="s">
        <v>185</v>
      </c>
      <c r="H151" s="243" t="s">
        <v>185</v>
      </c>
      <c r="I151" s="243" t="s">
        <v>184</v>
      </c>
      <c r="J151" s="292" t="s">
        <v>184</v>
      </c>
      <c r="K151" s="242" t="s">
        <v>184</v>
      </c>
      <c r="L151" s="292" t="s">
        <v>184</v>
      </c>
      <c r="M151" s="245" t="s">
        <v>184</v>
      </c>
      <c r="N151" s="242" t="s">
        <v>184</v>
      </c>
      <c r="O151" s="243" t="s">
        <v>184</v>
      </c>
      <c r="P151" s="243" t="s">
        <v>184</v>
      </c>
      <c r="Q151" s="243" t="s">
        <v>184</v>
      </c>
      <c r="R151" s="243" t="s">
        <v>184</v>
      </c>
      <c r="S151" s="243" t="s">
        <v>184</v>
      </c>
      <c r="T151" s="292" t="s">
        <v>185</v>
      </c>
    </row>
    <row r="152" spans="1:20" ht="20.25" customHeight="1" x14ac:dyDescent="0.35">
      <c r="A152" s="240" t="s">
        <v>374</v>
      </c>
      <c r="B152" s="241" t="s">
        <v>377</v>
      </c>
      <c r="C152" s="241" t="s">
        <v>154</v>
      </c>
      <c r="D152" s="291" t="s">
        <v>185</v>
      </c>
      <c r="E152" s="292" t="s">
        <v>185</v>
      </c>
      <c r="F152" s="243" t="s">
        <v>185</v>
      </c>
      <c r="G152" s="243" t="s">
        <v>185</v>
      </c>
      <c r="H152" s="243" t="s">
        <v>185</v>
      </c>
      <c r="I152" s="243" t="s">
        <v>185</v>
      </c>
      <c r="J152" s="292" t="s">
        <v>184</v>
      </c>
      <c r="K152" s="242" t="s">
        <v>184</v>
      </c>
      <c r="L152" s="292" t="s">
        <v>184</v>
      </c>
      <c r="M152" s="245" t="s">
        <v>185</v>
      </c>
      <c r="N152" s="242" t="s">
        <v>184</v>
      </c>
      <c r="O152" s="243" t="s">
        <v>184</v>
      </c>
      <c r="P152" s="243" t="s">
        <v>184</v>
      </c>
      <c r="Q152" s="243" t="s">
        <v>184</v>
      </c>
      <c r="R152" s="243" t="s">
        <v>185</v>
      </c>
      <c r="S152" s="243" t="s">
        <v>184</v>
      </c>
      <c r="T152" s="292" t="s">
        <v>185</v>
      </c>
    </row>
    <row r="153" spans="1:20" ht="20.25" customHeight="1" x14ac:dyDescent="0.35">
      <c r="A153" s="240" t="s">
        <v>374</v>
      </c>
      <c r="B153" s="241" t="s">
        <v>378</v>
      </c>
      <c r="C153" s="241" t="s">
        <v>154</v>
      </c>
      <c r="D153" s="291" t="s">
        <v>185</v>
      </c>
      <c r="E153" s="292" t="s">
        <v>185</v>
      </c>
      <c r="F153" s="243" t="s">
        <v>185</v>
      </c>
      <c r="G153" s="243" t="s">
        <v>185</v>
      </c>
      <c r="H153" s="243" t="s">
        <v>185</v>
      </c>
      <c r="I153" s="243" t="s">
        <v>184</v>
      </c>
      <c r="J153" s="292" t="s">
        <v>184</v>
      </c>
      <c r="K153" s="242" t="s">
        <v>184</v>
      </c>
      <c r="L153" s="292" t="s">
        <v>184</v>
      </c>
      <c r="M153" s="245" t="s">
        <v>184</v>
      </c>
      <c r="N153" s="242" t="s">
        <v>184</v>
      </c>
      <c r="O153" s="243" t="s">
        <v>184</v>
      </c>
      <c r="P153" s="243" t="s">
        <v>185</v>
      </c>
      <c r="Q153" s="243" t="s">
        <v>184</v>
      </c>
      <c r="R153" s="243" t="s">
        <v>185</v>
      </c>
      <c r="S153" s="243" t="s">
        <v>184</v>
      </c>
      <c r="T153" s="292" t="s">
        <v>185</v>
      </c>
    </row>
    <row r="154" spans="1:20" ht="20.25" customHeight="1" x14ac:dyDescent="0.35">
      <c r="A154" s="240" t="s">
        <v>374</v>
      </c>
      <c r="B154" s="241" t="s">
        <v>379</v>
      </c>
      <c r="C154" s="241" t="s">
        <v>154</v>
      </c>
      <c r="D154" s="291" t="s">
        <v>185</v>
      </c>
      <c r="E154" s="292" t="s">
        <v>184</v>
      </c>
      <c r="F154" s="243" t="s">
        <v>185</v>
      </c>
      <c r="G154" s="243" t="s">
        <v>185</v>
      </c>
      <c r="H154" s="243" t="s">
        <v>185</v>
      </c>
      <c r="I154" s="243" t="s">
        <v>184</v>
      </c>
      <c r="J154" s="292" t="s">
        <v>184</v>
      </c>
      <c r="K154" s="242" t="s">
        <v>184</v>
      </c>
      <c r="L154" s="292" t="s">
        <v>185</v>
      </c>
      <c r="M154" s="245" t="s">
        <v>185</v>
      </c>
      <c r="N154" s="242" t="s">
        <v>184</v>
      </c>
      <c r="O154" s="243" t="s">
        <v>184</v>
      </c>
      <c r="P154" s="243" t="s">
        <v>185</v>
      </c>
      <c r="Q154" s="243" t="s">
        <v>184</v>
      </c>
      <c r="R154" s="243" t="s">
        <v>185</v>
      </c>
      <c r="S154" s="243" t="s">
        <v>184</v>
      </c>
      <c r="T154" s="292" t="s">
        <v>185</v>
      </c>
    </row>
    <row r="155" spans="1:20" ht="20.25" customHeight="1" x14ac:dyDescent="0.35">
      <c r="A155" s="240" t="s">
        <v>380</v>
      </c>
      <c r="B155" s="241" t="s">
        <v>381</v>
      </c>
      <c r="C155" s="241" t="s">
        <v>154</v>
      </c>
      <c r="D155" s="291" t="s">
        <v>184</v>
      </c>
      <c r="E155" s="292" t="s">
        <v>185</v>
      </c>
      <c r="F155" s="243" t="s">
        <v>185</v>
      </c>
      <c r="G155" s="243" t="s">
        <v>185</v>
      </c>
      <c r="H155" s="243" t="s">
        <v>185</v>
      </c>
      <c r="I155" s="243" t="s">
        <v>185</v>
      </c>
      <c r="J155" s="292" t="s">
        <v>185</v>
      </c>
      <c r="K155" s="242" t="s">
        <v>185</v>
      </c>
      <c r="L155" s="292" t="s">
        <v>185</v>
      </c>
      <c r="M155" s="245" t="s">
        <v>185</v>
      </c>
      <c r="N155" s="242" t="s">
        <v>185</v>
      </c>
      <c r="O155" s="243" t="s">
        <v>185</v>
      </c>
      <c r="P155" s="243" t="s">
        <v>185</v>
      </c>
      <c r="Q155" s="243" t="s">
        <v>185</v>
      </c>
      <c r="R155" s="243" t="s">
        <v>185</v>
      </c>
      <c r="S155" s="243" t="s">
        <v>185</v>
      </c>
      <c r="T155" s="292" t="s">
        <v>185</v>
      </c>
    </row>
    <row r="156" spans="1:20" ht="20.25" customHeight="1" x14ac:dyDescent="0.35">
      <c r="A156" s="240" t="s">
        <v>382</v>
      </c>
      <c r="B156" s="241" t="s">
        <v>383</v>
      </c>
      <c r="C156" s="241" t="s">
        <v>154</v>
      </c>
      <c r="D156" s="291" t="s">
        <v>185</v>
      </c>
      <c r="E156" s="292" t="s">
        <v>184</v>
      </c>
      <c r="F156" s="243" t="s">
        <v>185</v>
      </c>
      <c r="G156" s="243" t="s">
        <v>185</v>
      </c>
      <c r="H156" s="243" t="s">
        <v>185</v>
      </c>
      <c r="I156" s="243" t="s">
        <v>184</v>
      </c>
      <c r="J156" s="292" t="s">
        <v>184</v>
      </c>
      <c r="K156" s="242" t="s">
        <v>184</v>
      </c>
      <c r="L156" s="292" t="s">
        <v>185</v>
      </c>
      <c r="M156" s="245" t="s">
        <v>185</v>
      </c>
      <c r="N156" s="242" t="s">
        <v>185</v>
      </c>
      <c r="O156" s="243" t="s">
        <v>185</v>
      </c>
      <c r="P156" s="243" t="s">
        <v>185</v>
      </c>
      <c r="Q156" s="243" t="s">
        <v>185</v>
      </c>
      <c r="R156" s="243" t="s">
        <v>185</v>
      </c>
      <c r="S156" s="243" t="s">
        <v>184</v>
      </c>
      <c r="T156" s="292" t="s">
        <v>185</v>
      </c>
    </row>
    <row r="157" spans="1:20" ht="20.25" customHeight="1" x14ac:dyDescent="0.35">
      <c r="A157" s="240" t="s">
        <v>382</v>
      </c>
      <c r="B157" s="241" t="s">
        <v>384</v>
      </c>
      <c r="C157" s="241" t="s">
        <v>154</v>
      </c>
      <c r="D157" s="291" t="s">
        <v>185</v>
      </c>
      <c r="E157" s="292" t="s">
        <v>184</v>
      </c>
      <c r="F157" s="243" t="s">
        <v>185</v>
      </c>
      <c r="G157" s="243" t="s">
        <v>185</v>
      </c>
      <c r="H157" s="243" t="s">
        <v>185</v>
      </c>
      <c r="I157" s="243" t="s">
        <v>185</v>
      </c>
      <c r="J157" s="292" t="s">
        <v>184</v>
      </c>
      <c r="K157" s="242" t="s">
        <v>185</v>
      </c>
      <c r="L157" s="292" t="s">
        <v>185</v>
      </c>
      <c r="M157" s="245" t="s">
        <v>185</v>
      </c>
      <c r="N157" s="242" t="s">
        <v>184</v>
      </c>
      <c r="O157" s="243" t="s">
        <v>184</v>
      </c>
      <c r="P157" s="243" t="s">
        <v>185</v>
      </c>
      <c r="Q157" s="243" t="s">
        <v>184</v>
      </c>
      <c r="R157" s="243" t="s">
        <v>185</v>
      </c>
      <c r="S157" s="243" t="s">
        <v>184</v>
      </c>
      <c r="T157" s="292" t="s">
        <v>185</v>
      </c>
    </row>
    <row r="158" spans="1:20" ht="20.25" customHeight="1" x14ac:dyDescent="0.35">
      <c r="A158" s="240" t="s">
        <v>382</v>
      </c>
      <c r="B158" s="241" t="s">
        <v>385</v>
      </c>
      <c r="C158" s="241" t="s">
        <v>154</v>
      </c>
      <c r="D158" s="291" t="s">
        <v>185</v>
      </c>
      <c r="E158" s="292" t="s">
        <v>184</v>
      </c>
      <c r="F158" s="243" t="s">
        <v>185</v>
      </c>
      <c r="G158" s="243" t="s">
        <v>185</v>
      </c>
      <c r="H158" s="243" t="s">
        <v>185</v>
      </c>
      <c r="I158" s="243" t="s">
        <v>185</v>
      </c>
      <c r="J158" s="292" t="s">
        <v>184</v>
      </c>
      <c r="K158" s="242" t="s">
        <v>184</v>
      </c>
      <c r="L158" s="292" t="s">
        <v>185</v>
      </c>
      <c r="M158" s="245" t="s">
        <v>185</v>
      </c>
      <c r="N158" s="242" t="s">
        <v>184</v>
      </c>
      <c r="O158" s="243" t="s">
        <v>184</v>
      </c>
      <c r="P158" s="243" t="s">
        <v>185</v>
      </c>
      <c r="Q158" s="243" t="s">
        <v>185</v>
      </c>
      <c r="R158" s="243" t="s">
        <v>185</v>
      </c>
      <c r="S158" s="243" t="s">
        <v>184</v>
      </c>
      <c r="T158" s="292" t="s">
        <v>185</v>
      </c>
    </row>
    <row r="159" spans="1:20" ht="20.25" customHeight="1" x14ac:dyDescent="0.35">
      <c r="A159" s="240" t="s">
        <v>382</v>
      </c>
      <c r="B159" s="241" t="s">
        <v>386</v>
      </c>
      <c r="C159" s="241" t="s">
        <v>154</v>
      </c>
      <c r="D159" s="291" t="s">
        <v>185</v>
      </c>
      <c r="E159" s="292" t="s">
        <v>185</v>
      </c>
      <c r="F159" s="243" t="s">
        <v>185</v>
      </c>
      <c r="G159" s="243" t="s">
        <v>185</v>
      </c>
      <c r="H159" s="243" t="s">
        <v>185</v>
      </c>
      <c r="I159" s="243" t="s">
        <v>184</v>
      </c>
      <c r="J159" s="292" t="s">
        <v>185</v>
      </c>
      <c r="K159" s="242" t="s">
        <v>184</v>
      </c>
      <c r="L159" s="292" t="s">
        <v>184</v>
      </c>
      <c r="M159" s="245" t="s">
        <v>185</v>
      </c>
      <c r="N159" s="242" t="s">
        <v>184</v>
      </c>
      <c r="O159" s="243" t="s">
        <v>184</v>
      </c>
      <c r="P159" s="243" t="s">
        <v>184</v>
      </c>
      <c r="Q159" s="243" t="s">
        <v>184</v>
      </c>
      <c r="R159" s="243" t="s">
        <v>185</v>
      </c>
      <c r="S159" s="243" t="s">
        <v>185</v>
      </c>
      <c r="T159" s="292" t="s">
        <v>185</v>
      </c>
    </row>
    <row r="160" spans="1:20" ht="20.25" customHeight="1" x14ac:dyDescent="0.35">
      <c r="A160" s="240" t="s">
        <v>382</v>
      </c>
      <c r="B160" s="241" t="s">
        <v>387</v>
      </c>
      <c r="C160" s="241" t="s">
        <v>154</v>
      </c>
      <c r="D160" s="291" t="s">
        <v>185</v>
      </c>
      <c r="E160" s="292" t="s">
        <v>185</v>
      </c>
      <c r="F160" s="243" t="s">
        <v>185</v>
      </c>
      <c r="G160" s="243" t="s">
        <v>185</v>
      </c>
      <c r="H160" s="243" t="s">
        <v>185</v>
      </c>
      <c r="I160" s="243" t="s">
        <v>184</v>
      </c>
      <c r="J160" s="292" t="s">
        <v>184</v>
      </c>
      <c r="K160" s="242" t="s">
        <v>184</v>
      </c>
      <c r="L160" s="292" t="s">
        <v>185</v>
      </c>
      <c r="M160" s="245" t="s">
        <v>185</v>
      </c>
      <c r="N160" s="242" t="s">
        <v>184</v>
      </c>
      <c r="O160" s="243" t="s">
        <v>184</v>
      </c>
      <c r="P160" s="243" t="s">
        <v>185</v>
      </c>
      <c r="Q160" s="243" t="s">
        <v>184</v>
      </c>
      <c r="R160" s="243" t="s">
        <v>185</v>
      </c>
      <c r="S160" s="243" t="s">
        <v>184</v>
      </c>
      <c r="T160" s="292" t="s">
        <v>185</v>
      </c>
    </row>
    <row r="161" spans="1:20" ht="20.25" customHeight="1" x14ac:dyDescent="0.35">
      <c r="A161" s="240" t="s">
        <v>382</v>
      </c>
      <c r="B161" s="241" t="s">
        <v>388</v>
      </c>
      <c r="C161" s="241" t="s">
        <v>154</v>
      </c>
      <c r="D161" s="291" t="s">
        <v>185</v>
      </c>
      <c r="E161" s="292" t="s">
        <v>184</v>
      </c>
      <c r="F161" s="243" t="s">
        <v>185</v>
      </c>
      <c r="G161" s="243" t="s">
        <v>185</v>
      </c>
      <c r="H161" s="243" t="s">
        <v>185</v>
      </c>
      <c r="I161" s="243" t="s">
        <v>185</v>
      </c>
      <c r="J161" s="292" t="s">
        <v>184</v>
      </c>
      <c r="K161" s="242" t="s">
        <v>185</v>
      </c>
      <c r="L161" s="292" t="s">
        <v>184</v>
      </c>
      <c r="M161" s="245" t="s">
        <v>184</v>
      </c>
      <c r="N161" s="242" t="s">
        <v>184</v>
      </c>
      <c r="O161" s="243" t="s">
        <v>184</v>
      </c>
      <c r="P161" s="243" t="s">
        <v>184</v>
      </c>
      <c r="Q161" s="243" t="s">
        <v>184</v>
      </c>
      <c r="R161" s="243" t="s">
        <v>184</v>
      </c>
      <c r="S161" s="243" t="s">
        <v>184</v>
      </c>
      <c r="T161" s="292" t="s">
        <v>185</v>
      </c>
    </row>
    <row r="162" spans="1:20" ht="20.25" customHeight="1" x14ac:dyDescent="0.35">
      <c r="A162" s="240" t="s">
        <v>382</v>
      </c>
      <c r="B162" s="241" t="s">
        <v>389</v>
      </c>
      <c r="C162" s="241" t="s">
        <v>154</v>
      </c>
      <c r="D162" s="291" t="s">
        <v>185</v>
      </c>
      <c r="E162" s="292" t="s">
        <v>185</v>
      </c>
      <c r="F162" s="243" t="s">
        <v>185</v>
      </c>
      <c r="G162" s="243" t="s">
        <v>185</v>
      </c>
      <c r="H162" s="243" t="s">
        <v>185</v>
      </c>
      <c r="I162" s="243" t="s">
        <v>184</v>
      </c>
      <c r="J162" s="292" t="s">
        <v>184</v>
      </c>
      <c r="K162" s="242" t="s">
        <v>184</v>
      </c>
      <c r="L162" s="292" t="s">
        <v>184</v>
      </c>
      <c r="M162" s="245" t="s">
        <v>185</v>
      </c>
      <c r="N162" s="242" t="s">
        <v>184</v>
      </c>
      <c r="O162" s="243" t="s">
        <v>184</v>
      </c>
      <c r="P162" s="243" t="s">
        <v>185</v>
      </c>
      <c r="Q162" s="243" t="s">
        <v>184</v>
      </c>
      <c r="R162" s="243" t="s">
        <v>185</v>
      </c>
      <c r="S162" s="243" t="s">
        <v>184</v>
      </c>
      <c r="T162" s="292" t="s">
        <v>185</v>
      </c>
    </row>
    <row r="163" spans="1:20" ht="20.25" customHeight="1" x14ac:dyDescent="0.35">
      <c r="A163" s="240" t="s">
        <v>382</v>
      </c>
      <c r="B163" s="241" t="s">
        <v>390</v>
      </c>
      <c r="C163" s="241" t="s">
        <v>154</v>
      </c>
      <c r="D163" s="291" t="s">
        <v>185</v>
      </c>
      <c r="E163" s="292" t="s">
        <v>184</v>
      </c>
      <c r="F163" s="243" t="s">
        <v>185</v>
      </c>
      <c r="G163" s="243" t="s">
        <v>185</v>
      </c>
      <c r="H163" s="243" t="s">
        <v>185</v>
      </c>
      <c r="I163" s="243" t="s">
        <v>185</v>
      </c>
      <c r="J163" s="292" t="s">
        <v>184</v>
      </c>
      <c r="K163" s="242" t="s">
        <v>184</v>
      </c>
      <c r="L163" s="292" t="s">
        <v>185</v>
      </c>
      <c r="M163" s="245" t="s">
        <v>185</v>
      </c>
      <c r="N163" s="242" t="s">
        <v>184</v>
      </c>
      <c r="O163" s="243" t="s">
        <v>184</v>
      </c>
      <c r="P163" s="243" t="s">
        <v>184</v>
      </c>
      <c r="Q163" s="243" t="s">
        <v>184</v>
      </c>
      <c r="R163" s="243" t="s">
        <v>184</v>
      </c>
      <c r="S163" s="243" t="s">
        <v>184</v>
      </c>
      <c r="T163" s="292" t="s">
        <v>185</v>
      </c>
    </row>
    <row r="164" spans="1:20" ht="20.25" customHeight="1" x14ac:dyDescent="0.35">
      <c r="A164" s="240" t="s">
        <v>382</v>
      </c>
      <c r="B164" s="241" t="s">
        <v>391</v>
      </c>
      <c r="C164" s="241" t="s">
        <v>154</v>
      </c>
      <c r="D164" s="291" t="s">
        <v>185</v>
      </c>
      <c r="E164" s="292" t="s">
        <v>184</v>
      </c>
      <c r="F164" s="243" t="s">
        <v>185</v>
      </c>
      <c r="G164" s="243" t="s">
        <v>185</v>
      </c>
      <c r="H164" s="243" t="s">
        <v>185</v>
      </c>
      <c r="I164" s="243" t="s">
        <v>185</v>
      </c>
      <c r="J164" s="292" t="s">
        <v>185</v>
      </c>
      <c r="K164" s="242" t="s">
        <v>185</v>
      </c>
      <c r="L164" s="292" t="s">
        <v>184</v>
      </c>
      <c r="M164" s="245" t="s">
        <v>185</v>
      </c>
      <c r="N164" s="242" t="s">
        <v>184</v>
      </c>
      <c r="O164" s="243" t="s">
        <v>184</v>
      </c>
      <c r="P164" s="243" t="s">
        <v>185</v>
      </c>
      <c r="Q164" s="243" t="s">
        <v>185</v>
      </c>
      <c r="R164" s="243" t="s">
        <v>185</v>
      </c>
      <c r="S164" s="243" t="s">
        <v>185</v>
      </c>
      <c r="T164" s="292" t="s">
        <v>185</v>
      </c>
    </row>
    <row r="165" spans="1:20" ht="20.25" customHeight="1" x14ac:dyDescent="0.35">
      <c r="A165" s="240" t="s">
        <v>382</v>
      </c>
      <c r="B165" s="241" t="s">
        <v>392</v>
      </c>
      <c r="C165" s="241" t="s">
        <v>154</v>
      </c>
      <c r="D165" s="291" t="s">
        <v>185</v>
      </c>
      <c r="E165" s="292" t="s">
        <v>185</v>
      </c>
      <c r="F165" s="243" t="s">
        <v>185</v>
      </c>
      <c r="G165" s="243" t="s">
        <v>185</v>
      </c>
      <c r="H165" s="243" t="s">
        <v>185</v>
      </c>
      <c r="I165" s="243" t="s">
        <v>184</v>
      </c>
      <c r="J165" s="292" t="s">
        <v>184</v>
      </c>
      <c r="K165" s="242" t="s">
        <v>184</v>
      </c>
      <c r="L165" s="292" t="s">
        <v>184</v>
      </c>
      <c r="M165" s="245" t="s">
        <v>184</v>
      </c>
      <c r="N165" s="242" t="s">
        <v>184</v>
      </c>
      <c r="O165" s="243" t="s">
        <v>184</v>
      </c>
      <c r="P165" s="243" t="s">
        <v>185</v>
      </c>
      <c r="Q165" s="243" t="s">
        <v>184</v>
      </c>
      <c r="R165" s="243" t="s">
        <v>185</v>
      </c>
      <c r="S165" s="243" t="s">
        <v>184</v>
      </c>
      <c r="T165" s="292" t="s">
        <v>185</v>
      </c>
    </row>
    <row r="166" spans="1:20" ht="20.25" customHeight="1" x14ac:dyDescent="0.35">
      <c r="A166" s="240" t="s">
        <v>382</v>
      </c>
      <c r="B166" s="241" t="s">
        <v>393</v>
      </c>
      <c r="C166" s="241" t="s">
        <v>156</v>
      </c>
      <c r="D166" s="291" t="s">
        <v>185</v>
      </c>
      <c r="E166" s="292" t="s">
        <v>184</v>
      </c>
      <c r="F166" s="243" t="s">
        <v>185</v>
      </c>
      <c r="G166" s="243" t="s">
        <v>185</v>
      </c>
      <c r="H166" s="243" t="s">
        <v>184</v>
      </c>
      <c r="I166" s="243" t="s">
        <v>184</v>
      </c>
      <c r="J166" s="292" t="s">
        <v>185</v>
      </c>
      <c r="K166" s="242" t="s">
        <v>185</v>
      </c>
      <c r="L166" s="292" t="s">
        <v>184</v>
      </c>
      <c r="M166" s="245" t="s">
        <v>184</v>
      </c>
      <c r="N166" s="242" t="s">
        <v>184</v>
      </c>
      <c r="O166" s="243" t="s">
        <v>184</v>
      </c>
      <c r="P166" s="243" t="s">
        <v>184</v>
      </c>
      <c r="Q166" s="243" t="s">
        <v>184</v>
      </c>
      <c r="R166" s="243" t="s">
        <v>184</v>
      </c>
      <c r="S166" s="243" t="s">
        <v>184</v>
      </c>
      <c r="T166" s="292" t="s">
        <v>185</v>
      </c>
    </row>
    <row r="167" spans="1:20" ht="20.25" customHeight="1" x14ac:dyDescent="0.35">
      <c r="A167" s="240" t="s">
        <v>382</v>
      </c>
      <c r="B167" s="241" t="s">
        <v>394</v>
      </c>
      <c r="C167" s="241" t="s">
        <v>154</v>
      </c>
      <c r="D167" s="291" t="s">
        <v>185</v>
      </c>
      <c r="E167" s="292" t="s">
        <v>184</v>
      </c>
      <c r="F167" s="243" t="s">
        <v>185</v>
      </c>
      <c r="G167" s="243" t="s">
        <v>185</v>
      </c>
      <c r="H167" s="243" t="s">
        <v>185</v>
      </c>
      <c r="I167" s="243" t="s">
        <v>185</v>
      </c>
      <c r="J167" s="292" t="s">
        <v>185</v>
      </c>
      <c r="K167" s="242" t="s">
        <v>185</v>
      </c>
      <c r="L167" s="292" t="s">
        <v>185</v>
      </c>
      <c r="M167" s="245" t="s">
        <v>185</v>
      </c>
      <c r="N167" s="242" t="s">
        <v>185</v>
      </c>
      <c r="O167" s="243" t="s">
        <v>185</v>
      </c>
      <c r="P167" s="243" t="s">
        <v>185</v>
      </c>
      <c r="Q167" s="243" t="s">
        <v>185</v>
      </c>
      <c r="R167" s="243" t="s">
        <v>185</v>
      </c>
      <c r="S167" s="243" t="s">
        <v>184</v>
      </c>
      <c r="T167" s="292" t="s">
        <v>184</v>
      </c>
    </row>
    <row r="168" spans="1:20" ht="20.25" customHeight="1" x14ac:dyDescent="0.35">
      <c r="A168" s="240" t="s">
        <v>382</v>
      </c>
      <c r="B168" s="241" t="s">
        <v>395</v>
      </c>
      <c r="C168" s="241" t="s">
        <v>154</v>
      </c>
      <c r="D168" s="291" t="s">
        <v>185</v>
      </c>
      <c r="E168" s="292" t="s">
        <v>185</v>
      </c>
      <c r="F168" s="243" t="s">
        <v>185</v>
      </c>
      <c r="G168" s="243" t="s">
        <v>185</v>
      </c>
      <c r="H168" s="243" t="s">
        <v>185</v>
      </c>
      <c r="I168" s="243" t="s">
        <v>185</v>
      </c>
      <c r="J168" s="292" t="s">
        <v>185</v>
      </c>
      <c r="K168" s="242" t="s">
        <v>185</v>
      </c>
      <c r="L168" s="292" t="s">
        <v>185</v>
      </c>
      <c r="M168" s="245" t="s">
        <v>185</v>
      </c>
      <c r="N168" s="242" t="s">
        <v>185</v>
      </c>
      <c r="O168" s="243" t="s">
        <v>185</v>
      </c>
      <c r="P168" s="243" t="s">
        <v>185</v>
      </c>
      <c r="Q168" s="243" t="s">
        <v>185</v>
      </c>
      <c r="R168" s="243" t="s">
        <v>185</v>
      </c>
      <c r="S168" s="243" t="s">
        <v>185</v>
      </c>
      <c r="T168" s="292" t="s">
        <v>185</v>
      </c>
    </row>
    <row r="169" spans="1:20" ht="20.25" customHeight="1" x14ac:dyDescent="0.35">
      <c r="A169" s="240" t="s">
        <v>382</v>
      </c>
      <c r="B169" s="241" t="s">
        <v>396</v>
      </c>
      <c r="C169" s="241" t="s">
        <v>154</v>
      </c>
      <c r="D169" s="291" t="s">
        <v>185</v>
      </c>
      <c r="E169" s="292" t="s">
        <v>185</v>
      </c>
      <c r="F169" s="243" t="s">
        <v>185</v>
      </c>
      <c r="G169" s="243" t="s">
        <v>185</v>
      </c>
      <c r="H169" s="243" t="s">
        <v>185</v>
      </c>
      <c r="I169" s="243" t="s">
        <v>184</v>
      </c>
      <c r="J169" s="292" t="s">
        <v>184</v>
      </c>
      <c r="K169" s="242" t="s">
        <v>185</v>
      </c>
      <c r="L169" s="292" t="s">
        <v>185</v>
      </c>
      <c r="M169" s="245" t="s">
        <v>185</v>
      </c>
      <c r="N169" s="242" t="s">
        <v>185</v>
      </c>
      <c r="O169" s="243" t="s">
        <v>184</v>
      </c>
      <c r="P169" s="243" t="s">
        <v>185</v>
      </c>
      <c r="Q169" s="243" t="s">
        <v>184</v>
      </c>
      <c r="R169" s="243" t="s">
        <v>185</v>
      </c>
      <c r="S169" s="243" t="s">
        <v>184</v>
      </c>
      <c r="T169" s="292" t="s">
        <v>185</v>
      </c>
    </row>
    <row r="170" spans="1:20" ht="20.25" customHeight="1" x14ac:dyDescent="0.35">
      <c r="A170" s="240" t="s">
        <v>382</v>
      </c>
      <c r="B170" s="241" t="s">
        <v>397</v>
      </c>
      <c r="C170" s="241" t="s">
        <v>154</v>
      </c>
      <c r="D170" s="291" t="s">
        <v>185</v>
      </c>
      <c r="E170" s="292" t="s">
        <v>184</v>
      </c>
      <c r="F170" s="243" t="s">
        <v>185</v>
      </c>
      <c r="G170" s="243" t="s">
        <v>185</v>
      </c>
      <c r="H170" s="243" t="s">
        <v>185</v>
      </c>
      <c r="I170" s="243" t="s">
        <v>185</v>
      </c>
      <c r="J170" s="292" t="s">
        <v>184</v>
      </c>
      <c r="K170" s="242" t="s">
        <v>185</v>
      </c>
      <c r="L170" s="292" t="s">
        <v>185</v>
      </c>
      <c r="M170" s="245" t="s">
        <v>185</v>
      </c>
      <c r="N170" s="242" t="s">
        <v>184</v>
      </c>
      <c r="O170" s="243" t="s">
        <v>184</v>
      </c>
      <c r="P170" s="243" t="s">
        <v>185</v>
      </c>
      <c r="Q170" s="243" t="s">
        <v>184</v>
      </c>
      <c r="R170" s="243" t="s">
        <v>184</v>
      </c>
      <c r="S170" s="243" t="s">
        <v>185</v>
      </c>
      <c r="T170" s="292" t="s">
        <v>184</v>
      </c>
    </row>
    <row r="171" spans="1:20" ht="20.25" customHeight="1" x14ac:dyDescent="0.35">
      <c r="A171" s="240" t="s">
        <v>382</v>
      </c>
      <c r="B171" s="241" t="s">
        <v>398</v>
      </c>
      <c r="C171" s="241" t="s">
        <v>154</v>
      </c>
      <c r="D171" s="291" t="s">
        <v>185</v>
      </c>
      <c r="E171" s="292" t="s">
        <v>184</v>
      </c>
      <c r="F171" s="243" t="s">
        <v>185</v>
      </c>
      <c r="G171" s="243" t="s">
        <v>185</v>
      </c>
      <c r="H171" s="243" t="s">
        <v>185</v>
      </c>
      <c r="I171" s="243" t="s">
        <v>185</v>
      </c>
      <c r="J171" s="292" t="s">
        <v>185</v>
      </c>
      <c r="K171" s="242" t="s">
        <v>185</v>
      </c>
      <c r="L171" s="292" t="s">
        <v>185</v>
      </c>
      <c r="M171" s="245" t="s">
        <v>185</v>
      </c>
      <c r="N171" s="242" t="s">
        <v>185</v>
      </c>
      <c r="O171" s="243" t="s">
        <v>184</v>
      </c>
      <c r="P171" s="243" t="s">
        <v>185</v>
      </c>
      <c r="Q171" s="243" t="s">
        <v>184</v>
      </c>
      <c r="R171" s="243" t="s">
        <v>185</v>
      </c>
      <c r="S171" s="243" t="s">
        <v>184</v>
      </c>
      <c r="T171" s="292" t="s">
        <v>185</v>
      </c>
    </row>
    <row r="172" spans="1:20" ht="20.25" customHeight="1" x14ac:dyDescent="0.35">
      <c r="A172" s="240" t="s">
        <v>382</v>
      </c>
      <c r="B172" s="241" t="s">
        <v>399</v>
      </c>
      <c r="C172" s="241" t="s">
        <v>154</v>
      </c>
      <c r="D172" s="291" t="s">
        <v>185</v>
      </c>
      <c r="E172" s="292" t="s">
        <v>184</v>
      </c>
      <c r="F172" s="243" t="s">
        <v>185</v>
      </c>
      <c r="G172" s="243" t="s">
        <v>185</v>
      </c>
      <c r="H172" s="243" t="s">
        <v>185</v>
      </c>
      <c r="I172" s="243" t="s">
        <v>185</v>
      </c>
      <c r="J172" s="292" t="s">
        <v>184</v>
      </c>
      <c r="K172" s="242" t="s">
        <v>185</v>
      </c>
      <c r="L172" s="292" t="s">
        <v>185</v>
      </c>
      <c r="M172" s="245" t="s">
        <v>185</v>
      </c>
      <c r="N172" s="242" t="s">
        <v>184</v>
      </c>
      <c r="O172" s="243" t="s">
        <v>184</v>
      </c>
      <c r="P172" s="243" t="s">
        <v>185</v>
      </c>
      <c r="Q172" s="243" t="s">
        <v>184</v>
      </c>
      <c r="R172" s="243" t="s">
        <v>184</v>
      </c>
      <c r="S172" s="243" t="s">
        <v>184</v>
      </c>
      <c r="T172" s="292" t="s">
        <v>185</v>
      </c>
    </row>
    <row r="173" spans="1:20" ht="20.25" customHeight="1" x14ac:dyDescent="0.35">
      <c r="A173" s="240" t="s">
        <v>382</v>
      </c>
      <c r="B173" s="241" t="s">
        <v>400</v>
      </c>
      <c r="C173" s="241" t="s">
        <v>154</v>
      </c>
      <c r="D173" s="291" t="s">
        <v>185</v>
      </c>
      <c r="E173" s="292" t="s">
        <v>185</v>
      </c>
      <c r="F173" s="243" t="s">
        <v>185</v>
      </c>
      <c r="G173" s="243" t="s">
        <v>185</v>
      </c>
      <c r="H173" s="243" t="s">
        <v>185</v>
      </c>
      <c r="I173" s="243" t="s">
        <v>184</v>
      </c>
      <c r="J173" s="292" t="s">
        <v>185</v>
      </c>
      <c r="K173" s="242" t="s">
        <v>184</v>
      </c>
      <c r="L173" s="292" t="s">
        <v>184</v>
      </c>
      <c r="M173" s="245" t="s">
        <v>185</v>
      </c>
      <c r="N173" s="242" t="s">
        <v>184</v>
      </c>
      <c r="O173" s="243" t="s">
        <v>184</v>
      </c>
      <c r="P173" s="243" t="s">
        <v>185</v>
      </c>
      <c r="Q173" s="243" t="s">
        <v>184</v>
      </c>
      <c r="R173" s="243" t="s">
        <v>185</v>
      </c>
      <c r="S173" s="243" t="s">
        <v>184</v>
      </c>
      <c r="T173" s="292" t="s">
        <v>185</v>
      </c>
    </row>
    <row r="174" spans="1:20" ht="20.25" customHeight="1" x14ac:dyDescent="0.35">
      <c r="A174" s="240" t="s">
        <v>401</v>
      </c>
      <c r="B174" s="241" t="s">
        <v>402</v>
      </c>
      <c r="C174" s="241" t="s">
        <v>154</v>
      </c>
      <c r="D174" s="291" t="s">
        <v>185</v>
      </c>
      <c r="E174" s="292" t="s">
        <v>185</v>
      </c>
      <c r="F174" s="243" t="s">
        <v>185</v>
      </c>
      <c r="G174" s="243" t="s">
        <v>185</v>
      </c>
      <c r="H174" s="243" t="s">
        <v>185</v>
      </c>
      <c r="I174" s="243" t="s">
        <v>184</v>
      </c>
      <c r="J174" s="292" t="s">
        <v>185</v>
      </c>
      <c r="K174" s="242" t="s">
        <v>185</v>
      </c>
      <c r="L174" s="292" t="s">
        <v>185</v>
      </c>
      <c r="M174" s="245" t="s">
        <v>185</v>
      </c>
      <c r="N174" s="242" t="s">
        <v>185</v>
      </c>
      <c r="O174" s="243" t="s">
        <v>185</v>
      </c>
      <c r="P174" s="243" t="s">
        <v>185</v>
      </c>
      <c r="Q174" s="243" t="s">
        <v>185</v>
      </c>
      <c r="R174" s="243" t="s">
        <v>185</v>
      </c>
      <c r="S174" s="243" t="s">
        <v>184</v>
      </c>
      <c r="T174" s="292" t="s">
        <v>185</v>
      </c>
    </row>
    <row r="175" spans="1:20" ht="20.25" customHeight="1" x14ac:dyDescent="0.35">
      <c r="A175" s="240" t="s">
        <v>403</v>
      </c>
      <c r="B175" s="241" t="s">
        <v>404</v>
      </c>
      <c r="C175" s="241" t="s">
        <v>154</v>
      </c>
      <c r="D175" s="291" t="s">
        <v>185</v>
      </c>
      <c r="E175" s="292" t="s">
        <v>185</v>
      </c>
      <c r="F175" s="243" t="s">
        <v>185</v>
      </c>
      <c r="G175" s="243" t="s">
        <v>185</v>
      </c>
      <c r="H175" s="243" t="s">
        <v>185</v>
      </c>
      <c r="I175" s="243" t="s">
        <v>185</v>
      </c>
      <c r="J175" s="292" t="s">
        <v>185</v>
      </c>
      <c r="K175" s="242" t="s">
        <v>185</v>
      </c>
      <c r="L175" s="292" t="s">
        <v>185</v>
      </c>
      <c r="M175" s="245" t="s">
        <v>185</v>
      </c>
      <c r="N175" s="242" t="s">
        <v>185</v>
      </c>
      <c r="O175" s="243" t="s">
        <v>185</v>
      </c>
      <c r="P175" s="243" t="s">
        <v>185</v>
      </c>
      <c r="Q175" s="243" t="s">
        <v>185</v>
      </c>
      <c r="R175" s="243" t="s">
        <v>185</v>
      </c>
      <c r="S175" s="243" t="s">
        <v>185</v>
      </c>
      <c r="T175" s="292" t="s">
        <v>185</v>
      </c>
    </row>
    <row r="176" spans="1:20" ht="20.25" customHeight="1" x14ac:dyDescent="0.35">
      <c r="A176" s="240" t="s">
        <v>403</v>
      </c>
      <c r="B176" s="241" t="s">
        <v>405</v>
      </c>
      <c r="C176" s="241" t="s">
        <v>154</v>
      </c>
      <c r="D176" s="291" t="s">
        <v>185</v>
      </c>
      <c r="E176" s="292" t="s">
        <v>184</v>
      </c>
      <c r="F176" s="243" t="s">
        <v>185</v>
      </c>
      <c r="G176" s="243" t="s">
        <v>185</v>
      </c>
      <c r="H176" s="243" t="s">
        <v>185</v>
      </c>
      <c r="I176" s="243" t="s">
        <v>184</v>
      </c>
      <c r="J176" s="292" t="s">
        <v>184</v>
      </c>
      <c r="K176" s="242" t="s">
        <v>184</v>
      </c>
      <c r="L176" s="292" t="s">
        <v>184</v>
      </c>
      <c r="M176" s="245" t="s">
        <v>185</v>
      </c>
      <c r="N176" s="242" t="s">
        <v>184</v>
      </c>
      <c r="O176" s="243" t="s">
        <v>184</v>
      </c>
      <c r="P176" s="243" t="s">
        <v>185</v>
      </c>
      <c r="Q176" s="243" t="s">
        <v>184</v>
      </c>
      <c r="R176" s="243" t="s">
        <v>185</v>
      </c>
      <c r="S176" s="243" t="s">
        <v>184</v>
      </c>
      <c r="T176" s="292" t="s">
        <v>185</v>
      </c>
    </row>
    <row r="177" spans="1:20" ht="20.25" customHeight="1" x14ac:dyDescent="0.35">
      <c r="A177" s="240" t="s">
        <v>406</v>
      </c>
      <c r="B177" s="241" t="s">
        <v>407</v>
      </c>
      <c r="C177" s="241" t="s">
        <v>154</v>
      </c>
      <c r="D177" s="291" t="s">
        <v>185</v>
      </c>
      <c r="E177" s="292" t="s">
        <v>185</v>
      </c>
      <c r="F177" s="243" t="s">
        <v>185</v>
      </c>
      <c r="G177" s="243" t="s">
        <v>185</v>
      </c>
      <c r="H177" s="243" t="s">
        <v>185</v>
      </c>
      <c r="I177" s="243" t="s">
        <v>185</v>
      </c>
      <c r="J177" s="292" t="s">
        <v>185</v>
      </c>
      <c r="K177" s="242" t="s">
        <v>185</v>
      </c>
      <c r="L177" s="292" t="s">
        <v>185</v>
      </c>
      <c r="M177" s="245" t="s">
        <v>185</v>
      </c>
      <c r="N177" s="242" t="s">
        <v>185</v>
      </c>
      <c r="O177" s="243" t="s">
        <v>185</v>
      </c>
      <c r="P177" s="243" t="s">
        <v>185</v>
      </c>
      <c r="Q177" s="243" t="s">
        <v>184</v>
      </c>
      <c r="R177" s="243" t="s">
        <v>185</v>
      </c>
      <c r="S177" s="243" t="s">
        <v>185</v>
      </c>
      <c r="T177" s="292" t="s">
        <v>185</v>
      </c>
    </row>
    <row r="178" spans="1:20" ht="20.25" customHeight="1" x14ac:dyDescent="0.35">
      <c r="A178" s="240" t="s">
        <v>406</v>
      </c>
      <c r="B178" s="241" t="s">
        <v>408</v>
      </c>
      <c r="C178" s="241" t="s">
        <v>154</v>
      </c>
      <c r="D178" s="291" t="s">
        <v>185</v>
      </c>
      <c r="E178" s="292" t="s">
        <v>184</v>
      </c>
      <c r="F178" s="243" t="s">
        <v>185</v>
      </c>
      <c r="G178" s="243" t="s">
        <v>185</v>
      </c>
      <c r="H178" s="243" t="s">
        <v>185</v>
      </c>
      <c r="I178" s="243" t="s">
        <v>185</v>
      </c>
      <c r="J178" s="292" t="s">
        <v>184</v>
      </c>
      <c r="K178" s="242" t="s">
        <v>185</v>
      </c>
      <c r="L178" s="292" t="s">
        <v>185</v>
      </c>
      <c r="M178" s="245" t="s">
        <v>185</v>
      </c>
      <c r="N178" s="242" t="s">
        <v>185</v>
      </c>
      <c r="O178" s="243" t="s">
        <v>185</v>
      </c>
      <c r="P178" s="243" t="s">
        <v>185</v>
      </c>
      <c r="Q178" s="243" t="s">
        <v>184</v>
      </c>
      <c r="R178" s="243" t="s">
        <v>185</v>
      </c>
      <c r="S178" s="243" t="s">
        <v>185</v>
      </c>
      <c r="T178" s="292" t="s">
        <v>184</v>
      </c>
    </row>
    <row r="179" spans="1:20" ht="20.25" customHeight="1" x14ac:dyDescent="0.35">
      <c r="A179" s="240" t="s">
        <v>406</v>
      </c>
      <c r="B179" s="241" t="s">
        <v>409</v>
      </c>
      <c r="C179" s="241" t="s">
        <v>154</v>
      </c>
      <c r="D179" s="291" t="s">
        <v>185</v>
      </c>
      <c r="E179" s="292" t="s">
        <v>184</v>
      </c>
      <c r="F179" s="243" t="s">
        <v>185</v>
      </c>
      <c r="G179" s="243" t="s">
        <v>185</v>
      </c>
      <c r="H179" s="243" t="s">
        <v>185</v>
      </c>
      <c r="I179" s="243" t="s">
        <v>184</v>
      </c>
      <c r="J179" s="292" t="s">
        <v>184</v>
      </c>
      <c r="K179" s="242" t="s">
        <v>184</v>
      </c>
      <c r="L179" s="292" t="s">
        <v>184</v>
      </c>
      <c r="M179" s="245" t="s">
        <v>185</v>
      </c>
      <c r="N179" s="242" t="s">
        <v>184</v>
      </c>
      <c r="O179" s="243" t="s">
        <v>184</v>
      </c>
      <c r="P179" s="243" t="s">
        <v>184</v>
      </c>
      <c r="Q179" s="243" t="s">
        <v>184</v>
      </c>
      <c r="R179" s="243" t="s">
        <v>185</v>
      </c>
      <c r="S179" s="243" t="s">
        <v>185</v>
      </c>
      <c r="T179" s="292" t="s">
        <v>184</v>
      </c>
    </row>
    <row r="180" spans="1:20" ht="20.25" customHeight="1" x14ac:dyDescent="0.35">
      <c r="A180" s="240" t="s">
        <v>406</v>
      </c>
      <c r="B180" s="241" t="s">
        <v>410</v>
      </c>
      <c r="C180" s="241" t="s">
        <v>154</v>
      </c>
      <c r="D180" s="291" t="s">
        <v>185</v>
      </c>
      <c r="E180" s="292" t="s">
        <v>184</v>
      </c>
      <c r="F180" s="243" t="s">
        <v>185</v>
      </c>
      <c r="G180" s="243" t="s">
        <v>185</v>
      </c>
      <c r="H180" s="243" t="s">
        <v>184</v>
      </c>
      <c r="I180" s="243" t="s">
        <v>185</v>
      </c>
      <c r="J180" s="292" t="s">
        <v>185</v>
      </c>
      <c r="K180" s="242" t="s">
        <v>184</v>
      </c>
      <c r="L180" s="292" t="s">
        <v>185</v>
      </c>
      <c r="M180" s="245" t="s">
        <v>184</v>
      </c>
      <c r="N180" s="242" t="s">
        <v>184</v>
      </c>
      <c r="O180" s="243" t="s">
        <v>185</v>
      </c>
      <c r="P180" s="243" t="s">
        <v>185</v>
      </c>
      <c r="Q180" s="243" t="s">
        <v>184</v>
      </c>
      <c r="R180" s="243" t="s">
        <v>185</v>
      </c>
      <c r="S180" s="243" t="s">
        <v>185</v>
      </c>
      <c r="T180" s="292" t="s">
        <v>185</v>
      </c>
    </row>
    <row r="181" spans="1:20" ht="20.25" customHeight="1" x14ac:dyDescent="0.35">
      <c r="A181" s="240" t="s">
        <v>411</v>
      </c>
      <c r="B181" s="241" t="s">
        <v>412</v>
      </c>
      <c r="C181" s="241" t="s">
        <v>154</v>
      </c>
      <c r="D181" s="291" t="s">
        <v>185</v>
      </c>
      <c r="E181" s="292" t="s">
        <v>184</v>
      </c>
      <c r="F181" s="243" t="s">
        <v>185</v>
      </c>
      <c r="G181" s="243" t="s">
        <v>185</v>
      </c>
      <c r="H181" s="243" t="s">
        <v>185</v>
      </c>
      <c r="I181" s="243" t="s">
        <v>184</v>
      </c>
      <c r="J181" s="292" t="s">
        <v>185</v>
      </c>
      <c r="K181" s="242" t="s">
        <v>184</v>
      </c>
      <c r="L181" s="292" t="s">
        <v>185</v>
      </c>
      <c r="M181" s="245" t="s">
        <v>185</v>
      </c>
      <c r="N181" s="242" t="s">
        <v>185</v>
      </c>
      <c r="O181" s="243" t="s">
        <v>184</v>
      </c>
      <c r="P181" s="243" t="s">
        <v>185</v>
      </c>
      <c r="Q181" s="243" t="s">
        <v>184</v>
      </c>
      <c r="R181" s="243" t="s">
        <v>184</v>
      </c>
      <c r="S181" s="243" t="s">
        <v>184</v>
      </c>
      <c r="T181" s="292" t="s">
        <v>184</v>
      </c>
    </row>
    <row r="182" spans="1:20" ht="20.25" customHeight="1" x14ac:dyDescent="0.35">
      <c r="A182" s="240" t="s">
        <v>411</v>
      </c>
      <c r="B182" s="241" t="s">
        <v>413</v>
      </c>
      <c r="C182" s="241" t="s">
        <v>154</v>
      </c>
      <c r="D182" s="291" t="s">
        <v>185</v>
      </c>
      <c r="E182" s="292" t="s">
        <v>185</v>
      </c>
      <c r="F182" s="243" t="s">
        <v>185</v>
      </c>
      <c r="G182" s="243" t="s">
        <v>185</v>
      </c>
      <c r="H182" s="243" t="s">
        <v>185</v>
      </c>
      <c r="I182" s="243" t="s">
        <v>185</v>
      </c>
      <c r="J182" s="292" t="s">
        <v>184</v>
      </c>
      <c r="K182" s="242" t="s">
        <v>185</v>
      </c>
      <c r="L182" s="292" t="s">
        <v>185</v>
      </c>
      <c r="M182" s="245" t="s">
        <v>185</v>
      </c>
      <c r="N182" s="242" t="s">
        <v>184</v>
      </c>
      <c r="O182" s="243" t="s">
        <v>184</v>
      </c>
      <c r="P182" s="243" t="s">
        <v>185</v>
      </c>
      <c r="Q182" s="243" t="s">
        <v>184</v>
      </c>
      <c r="R182" s="243" t="s">
        <v>185</v>
      </c>
      <c r="S182" s="243" t="s">
        <v>185</v>
      </c>
      <c r="T182" s="292" t="s">
        <v>185</v>
      </c>
    </row>
    <row r="183" spans="1:20" ht="20.25" customHeight="1" x14ac:dyDescent="0.35">
      <c r="A183" s="240" t="s">
        <v>411</v>
      </c>
      <c r="B183" s="241" t="s">
        <v>414</v>
      </c>
      <c r="C183" s="241" t="s">
        <v>154</v>
      </c>
      <c r="D183" s="291" t="s">
        <v>185</v>
      </c>
      <c r="E183" s="292" t="s">
        <v>184</v>
      </c>
      <c r="F183" s="243" t="s">
        <v>185</v>
      </c>
      <c r="G183" s="243" t="s">
        <v>184</v>
      </c>
      <c r="H183" s="243" t="s">
        <v>185</v>
      </c>
      <c r="I183" s="243" t="s">
        <v>184</v>
      </c>
      <c r="J183" s="292" t="s">
        <v>184</v>
      </c>
      <c r="K183" s="242" t="s">
        <v>184</v>
      </c>
      <c r="L183" s="292" t="s">
        <v>184</v>
      </c>
      <c r="M183" s="245" t="s">
        <v>184</v>
      </c>
      <c r="N183" s="242" t="s">
        <v>184</v>
      </c>
      <c r="O183" s="243" t="s">
        <v>184</v>
      </c>
      <c r="P183" s="243" t="s">
        <v>184</v>
      </c>
      <c r="Q183" s="243" t="s">
        <v>184</v>
      </c>
      <c r="R183" s="243" t="s">
        <v>184</v>
      </c>
      <c r="S183" s="243" t="s">
        <v>184</v>
      </c>
      <c r="T183" s="292" t="s">
        <v>185</v>
      </c>
    </row>
    <row r="184" spans="1:20" ht="20.25" customHeight="1" x14ac:dyDescent="0.35">
      <c r="A184" s="240" t="s">
        <v>411</v>
      </c>
      <c r="B184" s="241" t="s">
        <v>415</v>
      </c>
      <c r="C184" s="241" t="s">
        <v>154</v>
      </c>
      <c r="D184" s="291" t="s">
        <v>185</v>
      </c>
      <c r="E184" s="292" t="s">
        <v>185</v>
      </c>
      <c r="F184" s="243" t="s">
        <v>185</v>
      </c>
      <c r="G184" s="243" t="s">
        <v>185</v>
      </c>
      <c r="H184" s="243" t="s">
        <v>184</v>
      </c>
      <c r="I184" s="243" t="s">
        <v>185</v>
      </c>
      <c r="J184" s="292" t="s">
        <v>184</v>
      </c>
      <c r="K184" s="242" t="s">
        <v>184</v>
      </c>
      <c r="L184" s="292" t="s">
        <v>185</v>
      </c>
      <c r="M184" s="245" t="s">
        <v>185</v>
      </c>
      <c r="N184" s="242" t="s">
        <v>184</v>
      </c>
      <c r="O184" s="243" t="s">
        <v>184</v>
      </c>
      <c r="P184" s="243" t="s">
        <v>184</v>
      </c>
      <c r="Q184" s="243" t="s">
        <v>184</v>
      </c>
      <c r="R184" s="243" t="s">
        <v>185</v>
      </c>
      <c r="S184" s="243" t="s">
        <v>184</v>
      </c>
      <c r="T184" s="292" t="s">
        <v>185</v>
      </c>
    </row>
    <row r="185" spans="1:20" ht="20.25" customHeight="1" x14ac:dyDescent="0.35">
      <c r="A185" s="240" t="s">
        <v>411</v>
      </c>
      <c r="B185" s="241" t="s">
        <v>416</v>
      </c>
      <c r="C185" s="241" t="s">
        <v>154</v>
      </c>
      <c r="D185" s="291" t="s">
        <v>185</v>
      </c>
      <c r="E185" s="292" t="s">
        <v>184</v>
      </c>
      <c r="F185" s="243" t="s">
        <v>185</v>
      </c>
      <c r="G185" s="243" t="s">
        <v>185</v>
      </c>
      <c r="H185" s="243" t="s">
        <v>185</v>
      </c>
      <c r="I185" s="243" t="s">
        <v>184</v>
      </c>
      <c r="J185" s="292" t="s">
        <v>184</v>
      </c>
      <c r="K185" s="242" t="s">
        <v>184</v>
      </c>
      <c r="L185" s="292" t="s">
        <v>184</v>
      </c>
      <c r="M185" s="245" t="s">
        <v>185</v>
      </c>
      <c r="N185" s="242" t="s">
        <v>184</v>
      </c>
      <c r="O185" s="243" t="s">
        <v>184</v>
      </c>
      <c r="P185" s="243" t="s">
        <v>184</v>
      </c>
      <c r="Q185" s="243" t="s">
        <v>184</v>
      </c>
      <c r="R185" s="243" t="s">
        <v>184</v>
      </c>
      <c r="S185" s="243" t="s">
        <v>184</v>
      </c>
      <c r="T185" s="292" t="s">
        <v>185</v>
      </c>
    </row>
    <row r="186" spans="1:20" ht="20.25" customHeight="1" x14ac:dyDescent="0.35">
      <c r="A186" s="240" t="s">
        <v>411</v>
      </c>
      <c r="B186" s="241" t="s">
        <v>417</v>
      </c>
      <c r="C186" s="241" t="s">
        <v>154</v>
      </c>
      <c r="D186" s="291" t="s">
        <v>185</v>
      </c>
      <c r="E186" s="292" t="s">
        <v>185</v>
      </c>
      <c r="F186" s="243" t="s">
        <v>185</v>
      </c>
      <c r="G186" s="243" t="s">
        <v>185</v>
      </c>
      <c r="H186" s="243" t="s">
        <v>185</v>
      </c>
      <c r="I186" s="243" t="s">
        <v>184</v>
      </c>
      <c r="J186" s="292" t="s">
        <v>184</v>
      </c>
      <c r="K186" s="242" t="s">
        <v>184</v>
      </c>
      <c r="L186" s="292" t="s">
        <v>184</v>
      </c>
      <c r="M186" s="245" t="s">
        <v>185</v>
      </c>
      <c r="N186" s="242" t="s">
        <v>185</v>
      </c>
      <c r="O186" s="243" t="s">
        <v>184</v>
      </c>
      <c r="P186" s="243" t="s">
        <v>184</v>
      </c>
      <c r="Q186" s="243" t="s">
        <v>184</v>
      </c>
      <c r="R186" s="243" t="s">
        <v>185</v>
      </c>
      <c r="S186" s="243" t="s">
        <v>185</v>
      </c>
      <c r="T186" s="292" t="s">
        <v>185</v>
      </c>
    </row>
    <row r="187" spans="1:20" ht="20.25" customHeight="1" x14ac:dyDescent="0.35">
      <c r="A187" s="240" t="s">
        <v>418</v>
      </c>
      <c r="B187" s="241" t="s">
        <v>419</v>
      </c>
      <c r="C187" s="241" t="s">
        <v>155</v>
      </c>
      <c r="D187" s="291" t="s">
        <v>185</v>
      </c>
      <c r="E187" s="292" t="s">
        <v>185</v>
      </c>
      <c r="F187" s="243" t="s">
        <v>185</v>
      </c>
      <c r="G187" s="243" t="s">
        <v>185</v>
      </c>
      <c r="H187" s="243" t="s">
        <v>185</v>
      </c>
      <c r="I187" s="243" t="s">
        <v>185</v>
      </c>
      <c r="J187" s="292" t="s">
        <v>185</v>
      </c>
      <c r="K187" s="242" t="s">
        <v>185</v>
      </c>
      <c r="L187" s="292" t="s">
        <v>185</v>
      </c>
      <c r="M187" s="245" t="s">
        <v>185</v>
      </c>
      <c r="N187" s="242" t="s">
        <v>185</v>
      </c>
      <c r="O187" s="243" t="s">
        <v>184</v>
      </c>
      <c r="P187" s="243" t="s">
        <v>185</v>
      </c>
      <c r="Q187" s="243" t="s">
        <v>184</v>
      </c>
      <c r="R187" s="243" t="s">
        <v>185</v>
      </c>
      <c r="S187" s="243" t="s">
        <v>185</v>
      </c>
      <c r="T187" s="292" t="s">
        <v>185</v>
      </c>
    </row>
    <row r="188" spans="1:20" ht="20.25" customHeight="1" x14ac:dyDescent="0.35">
      <c r="A188" s="240" t="s">
        <v>418</v>
      </c>
      <c r="B188" s="241" t="s">
        <v>420</v>
      </c>
      <c r="C188" s="241" t="s">
        <v>154</v>
      </c>
      <c r="D188" s="291" t="s">
        <v>185</v>
      </c>
      <c r="E188" s="292" t="s">
        <v>184</v>
      </c>
      <c r="F188" s="243" t="s">
        <v>185</v>
      </c>
      <c r="G188" s="243" t="s">
        <v>185</v>
      </c>
      <c r="H188" s="243" t="s">
        <v>185</v>
      </c>
      <c r="I188" s="243" t="s">
        <v>185</v>
      </c>
      <c r="J188" s="292" t="s">
        <v>184</v>
      </c>
      <c r="K188" s="242" t="s">
        <v>184</v>
      </c>
      <c r="L188" s="292" t="s">
        <v>185</v>
      </c>
      <c r="M188" s="245" t="s">
        <v>185</v>
      </c>
      <c r="N188" s="242" t="s">
        <v>184</v>
      </c>
      <c r="O188" s="243" t="s">
        <v>184</v>
      </c>
      <c r="P188" s="243" t="s">
        <v>185</v>
      </c>
      <c r="Q188" s="243" t="s">
        <v>184</v>
      </c>
      <c r="R188" s="243" t="s">
        <v>184</v>
      </c>
      <c r="S188" s="243" t="s">
        <v>184</v>
      </c>
      <c r="T188" s="292" t="s">
        <v>185</v>
      </c>
    </row>
    <row r="189" spans="1:20" ht="20.25" customHeight="1" x14ac:dyDescent="0.35">
      <c r="A189" s="240" t="s">
        <v>418</v>
      </c>
      <c r="B189" s="241" t="s">
        <v>421</v>
      </c>
      <c r="C189" s="241" t="s">
        <v>155</v>
      </c>
      <c r="D189" s="291" t="s">
        <v>185</v>
      </c>
      <c r="E189" s="292" t="s">
        <v>185</v>
      </c>
      <c r="F189" s="243" t="s">
        <v>185</v>
      </c>
      <c r="G189" s="243" t="s">
        <v>185</v>
      </c>
      <c r="H189" s="243" t="s">
        <v>185</v>
      </c>
      <c r="I189" s="243" t="s">
        <v>185</v>
      </c>
      <c r="J189" s="292" t="s">
        <v>184</v>
      </c>
      <c r="K189" s="242" t="s">
        <v>184</v>
      </c>
      <c r="L189" s="292" t="s">
        <v>185</v>
      </c>
      <c r="M189" s="245" t="s">
        <v>185</v>
      </c>
      <c r="N189" s="242" t="s">
        <v>184</v>
      </c>
      <c r="O189" s="243" t="s">
        <v>184</v>
      </c>
      <c r="P189" s="243" t="s">
        <v>184</v>
      </c>
      <c r="Q189" s="243" t="s">
        <v>184</v>
      </c>
      <c r="R189" s="243" t="s">
        <v>184</v>
      </c>
      <c r="S189" s="243" t="s">
        <v>185</v>
      </c>
      <c r="T189" s="292" t="s">
        <v>185</v>
      </c>
    </row>
    <row r="190" spans="1:20" ht="20.25" customHeight="1" x14ac:dyDescent="0.35">
      <c r="A190" s="240" t="s">
        <v>418</v>
      </c>
      <c r="B190" s="241" t="s">
        <v>422</v>
      </c>
      <c r="C190" s="241" t="s">
        <v>154</v>
      </c>
      <c r="D190" s="291" t="s">
        <v>184</v>
      </c>
      <c r="E190" s="292" t="s">
        <v>184</v>
      </c>
      <c r="F190" s="243" t="s">
        <v>185</v>
      </c>
      <c r="G190" s="243" t="s">
        <v>185</v>
      </c>
      <c r="H190" s="243" t="s">
        <v>185</v>
      </c>
      <c r="I190" s="243" t="s">
        <v>184</v>
      </c>
      <c r="J190" s="292" t="s">
        <v>184</v>
      </c>
      <c r="K190" s="242" t="s">
        <v>184</v>
      </c>
      <c r="L190" s="292" t="s">
        <v>184</v>
      </c>
      <c r="M190" s="245" t="s">
        <v>185</v>
      </c>
      <c r="N190" s="242" t="s">
        <v>184</v>
      </c>
      <c r="O190" s="243" t="s">
        <v>184</v>
      </c>
      <c r="P190" s="243" t="s">
        <v>185</v>
      </c>
      <c r="Q190" s="243" t="s">
        <v>184</v>
      </c>
      <c r="R190" s="243" t="s">
        <v>184</v>
      </c>
      <c r="S190" s="243" t="s">
        <v>184</v>
      </c>
      <c r="T190" s="292" t="s">
        <v>185</v>
      </c>
    </row>
    <row r="191" spans="1:20" ht="20.25" customHeight="1" x14ac:dyDescent="0.35">
      <c r="A191" s="240" t="s">
        <v>423</v>
      </c>
      <c r="B191" s="241" t="s">
        <v>424</v>
      </c>
      <c r="C191" s="241" t="s">
        <v>154</v>
      </c>
      <c r="D191" s="291" t="s">
        <v>185</v>
      </c>
      <c r="E191" s="292" t="s">
        <v>185</v>
      </c>
      <c r="F191" s="243" t="s">
        <v>185</v>
      </c>
      <c r="G191" s="243" t="s">
        <v>185</v>
      </c>
      <c r="H191" s="243" t="s">
        <v>185</v>
      </c>
      <c r="I191" s="243" t="s">
        <v>185</v>
      </c>
      <c r="J191" s="292" t="s">
        <v>184</v>
      </c>
      <c r="K191" s="242" t="s">
        <v>184</v>
      </c>
      <c r="L191" s="292" t="s">
        <v>184</v>
      </c>
      <c r="M191" s="245" t="s">
        <v>185</v>
      </c>
      <c r="N191" s="242" t="s">
        <v>185</v>
      </c>
      <c r="O191" s="243" t="s">
        <v>184</v>
      </c>
      <c r="P191" s="243" t="s">
        <v>184</v>
      </c>
      <c r="Q191" s="243" t="s">
        <v>184</v>
      </c>
      <c r="R191" s="243" t="s">
        <v>185</v>
      </c>
      <c r="S191" s="243" t="s">
        <v>185</v>
      </c>
      <c r="T191" s="292" t="s">
        <v>184</v>
      </c>
    </row>
    <row r="192" spans="1:20" ht="20.25" customHeight="1" x14ac:dyDescent="0.35">
      <c r="A192" s="240" t="s">
        <v>425</v>
      </c>
      <c r="B192" s="241" t="s">
        <v>426</v>
      </c>
      <c r="C192" s="241" t="s">
        <v>154</v>
      </c>
      <c r="D192" s="291" t="s">
        <v>185</v>
      </c>
      <c r="E192" s="292" t="s">
        <v>185</v>
      </c>
      <c r="F192" s="243" t="s">
        <v>185</v>
      </c>
      <c r="G192" s="243" t="s">
        <v>185</v>
      </c>
      <c r="H192" s="243" t="s">
        <v>184</v>
      </c>
      <c r="I192" s="243" t="s">
        <v>185</v>
      </c>
      <c r="J192" s="292" t="s">
        <v>184</v>
      </c>
      <c r="K192" s="242" t="s">
        <v>185</v>
      </c>
      <c r="L192" s="292" t="s">
        <v>184</v>
      </c>
      <c r="M192" s="245" t="s">
        <v>185</v>
      </c>
      <c r="N192" s="242" t="s">
        <v>184</v>
      </c>
      <c r="O192" s="243" t="s">
        <v>184</v>
      </c>
      <c r="P192" s="243" t="s">
        <v>185</v>
      </c>
      <c r="Q192" s="243" t="s">
        <v>184</v>
      </c>
      <c r="R192" s="243" t="s">
        <v>184</v>
      </c>
      <c r="S192" s="243" t="s">
        <v>185</v>
      </c>
      <c r="T192" s="292" t="s">
        <v>185</v>
      </c>
    </row>
    <row r="193" spans="1:20" ht="20.25" customHeight="1" x14ac:dyDescent="0.35">
      <c r="A193" s="240" t="s">
        <v>427</v>
      </c>
      <c r="B193" s="241" t="s">
        <v>428</v>
      </c>
      <c r="C193" s="241" t="s">
        <v>154</v>
      </c>
      <c r="D193" s="291" t="s">
        <v>185</v>
      </c>
      <c r="E193" s="292" t="s">
        <v>184</v>
      </c>
      <c r="F193" s="243" t="s">
        <v>185</v>
      </c>
      <c r="G193" s="243" t="s">
        <v>185</v>
      </c>
      <c r="H193" s="243" t="s">
        <v>185</v>
      </c>
      <c r="I193" s="243" t="s">
        <v>185</v>
      </c>
      <c r="J193" s="292" t="s">
        <v>185</v>
      </c>
      <c r="K193" s="242" t="s">
        <v>184</v>
      </c>
      <c r="L193" s="292" t="s">
        <v>185</v>
      </c>
      <c r="M193" s="245" t="s">
        <v>185</v>
      </c>
      <c r="N193" s="242" t="s">
        <v>185</v>
      </c>
      <c r="O193" s="243" t="s">
        <v>185</v>
      </c>
      <c r="P193" s="243" t="s">
        <v>185</v>
      </c>
      <c r="Q193" s="243" t="s">
        <v>185</v>
      </c>
      <c r="R193" s="243" t="s">
        <v>185</v>
      </c>
      <c r="S193" s="243" t="s">
        <v>184</v>
      </c>
      <c r="T193" s="292" t="s">
        <v>185</v>
      </c>
    </row>
    <row r="194" spans="1:20" ht="20.25" customHeight="1" x14ac:dyDescent="0.35">
      <c r="A194" s="240" t="s">
        <v>427</v>
      </c>
      <c r="B194" s="241" t="s">
        <v>429</v>
      </c>
      <c r="C194" s="241" t="s">
        <v>154</v>
      </c>
      <c r="D194" s="291" t="s">
        <v>185</v>
      </c>
      <c r="E194" s="292" t="s">
        <v>184</v>
      </c>
      <c r="F194" s="243" t="s">
        <v>185</v>
      </c>
      <c r="G194" s="243" t="s">
        <v>185</v>
      </c>
      <c r="H194" s="243" t="s">
        <v>185</v>
      </c>
      <c r="I194" s="243" t="s">
        <v>185</v>
      </c>
      <c r="J194" s="292" t="s">
        <v>184</v>
      </c>
      <c r="K194" s="242" t="s">
        <v>185</v>
      </c>
      <c r="L194" s="292" t="s">
        <v>185</v>
      </c>
      <c r="M194" s="245" t="s">
        <v>185</v>
      </c>
      <c r="N194" s="242" t="s">
        <v>184</v>
      </c>
      <c r="O194" s="243" t="s">
        <v>184</v>
      </c>
      <c r="P194" s="243" t="s">
        <v>184</v>
      </c>
      <c r="Q194" s="243" t="s">
        <v>184</v>
      </c>
      <c r="R194" s="243" t="s">
        <v>184</v>
      </c>
      <c r="S194" s="243" t="s">
        <v>185</v>
      </c>
      <c r="T194" s="292" t="s">
        <v>185</v>
      </c>
    </row>
    <row r="195" spans="1:20" ht="20.25" customHeight="1" x14ac:dyDescent="0.35">
      <c r="A195" s="240" t="s">
        <v>427</v>
      </c>
      <c r="B195" s="241" t="s">
        <v>430</v>
      </c>
      <c r="C195" s="241" t="s">
        <v>154</v>
      </c>
      <c r="D195" s="291" t="s">
        <v>185</v>
      </c>
      <c r="E195" s="292" t="s">
        <v>184</v>
      </c>
      <c r="F195" s="243" t="s">
        <v>185</v>
      </c>
      <c r="G195" s="243" t="s">
        <v>185</v>
      </c>
      <c r="H195" s="243" t="s">
        <v>185</v>
      </c>
      <c r="I195" s="243" t="s">
        <v>185</v>
      </c>
      <c r="J195" s="292" t="s">
        <v>184</v>
      </c>
      <c r="K195" s="242" t="s">
        <v>184</v>
      </c>
      <c r="L195" s="292" t="s">
        <v>184</v>
      </c>
      <c r="M195" s="245" t="s">
        <v>184</v>
      </c>
      <c r="N195" s="242" t="s">
        <v>184</v>
      </c>
      <c r="O195" s="243" t="s">
        <v>184</v>
      </c>
      <c r="P195" s="243" t="s">
        <v>185</v>
      </c>
      <c r="Q195" s="243" t="s">
        <v>184</v>
      </c>
      <c r="R195" s="243" t="s">
        <v>185</v>
      </c>
      <c r="S195" s="243" t="s">
        <v>184</v>
      </c>
      <c r="T195" s="292" t="s">
        <v>185</v>
      </c>
    </row>
    <row r="196" spans="1:20" ht="20.25" customHeight="1" x14ac:dyDescent="0.35">
      <c r="A196" s="240" t="s">
        <v>427</v>
      </c>
      <c r="B196" s="241" t="s">
        <v>431</v>
      </c>
      <c r="C196" s="241" t="s">
        <v>154</v>
      </c>
      <c r="D196" s="291" t="s">
        <v>185</v>
      </c>
      <c r="E196" s="292" t="s">
        <v>185</v>
      </c>
      <c r="F196" s="243" t="s">
        <v>185</v>
      </c>
      <c r="G196" s="243" t="s">
        <v>185</v>
      </c>
      <c r="H196" s="243" t="s">
        <v>185</v>
      </c>
      <c r="I196" s="243" t="s">
        <v>185</v>
      </c>
      <c r="J196" s="292" t="s">
        <v>184</v>
      </c>
      <c r="K196" s="242" t="s">
        <v>184</v>
      </c>
      <c r="L196" s="292" t="s">
        <v>185</v>
      </c>
      <c r="M196" s="245" t="s">
        <v>185</v>
      </c>
      <c r="N196" s="242" t="s">
        <v>184</v>
      </c>
      <c r="O196" s="243" t="s">
        <v>184</v>
      </c>
      <c r="P196" s="243" t="s">
        <v>185</v>
      </c>
      <c r="Q196" s="243" t="s">
        <v>184</v>
      </c>
      <c r="R196" s="243" t="s">
        <v>185</v>
      </c>
      <c r="S196" s="243" t="s">
        <v>185</v>
      </c>
      <c r="T196" s="292" t="s">
        <v>185</v>
      </c>
    </row>
    <row r="197" spans="1:20" ht="20.25" customHeight="1" x14ac:dyDescent="0.35">
      <c r="A197" s="240" t="s">
        <v>427</v>
      </c>
      <c r="B197" s="241" t="s">
        <v>432</v>
      </c>
      <c r="C197" s="241" t="s">
        <v>154</v>
      </c>
      <c r="D197" s="291" t="s">
        <v>185</v>
      </c>
      <c r="E197" s="292" t="s">
        <v>184</v>
      </c>
      <c r="F197" s="243" t="s">
        <v>185</v>
      </c>
      <c r="G197" s="243" t="s">
        <v>185</v>
      </c>
      <c r="H197" s="243" t="s">
        <v>185</v>
      </c>
      <c r="I197" s="243" t="s">
        <v>185</v>
      </c>
      <c r="J197" s="292" t="s">
        <v>185</v>
      </c>
      <c r="K197" s="242" t="s">
        <v>185</v>
      </c>
      <c r="L197" s="292" t="s">
        <v>184</v>
      </c>
      <c r="M197" s="245" t="s">
        <v>185</v>
      </c>
      <c r="N197" s="242" t="s">
        <v>184</v>
      </c>
      <c r="O197" s="243" t="s">
        <v>184</v>
      </c>
      <c r="P197" s="243" t="s">
        <v>184</v>
      </c>
      <c r="Q197" s="243" t="s">
        <v>184</v>
      </c>
      <c r="R197" s="243" t="s">
        <v>184</v>
      </c>
      <c r="S197" s="243" t="s">
        <v>184</v>
      </c>
      <c r="T197" s="292" t="s">
        <v>185</v>
      </c>
    </row>
    <row r="198" spans="1:20" ht="20.25" customHeight="1" x14ac:dyDescent="0.35">
      <c r="A198" s="240" t="s">
        <v>427</v>
      </c>
      <c r="B198" s="241" t="s">
        <v>433</v>
      </c>
      <c r="C198" s="241" t="s">
        <v>154</v>
      </c>
      <c r="D198" s="291" t="s">
        <v>185</v>
      </c>
      <c r="E198" s="292" t="s">
        <v>185</v>
      </c>
      <c r="F198" s="243" t="s">
        <v>185</v>
      </c>
      <c r="G198" s="243" t="s">
        <v>185</v>
      </c>
      <c r="H198" s="243" t="s">
        <v>185</v>
      </c>
      <c r="I198" s="243" t="s">
        <v>184</v>
      </c>
      <c r="J198" s="292" t="s">
        <v>184</v>
      </c>
      <c r="K198" s="242" t="s">
        <v>185</v>
      </c>
      <c r="L198" s="292" t="s">
        <v>185</v>
      </c>
      <c r="M198" s="245" t="s">
        <v>185</v>
      </c>
      <c r="N198" s="242" t="s">
        <v>184</v>
      </c>
      <c r="O198" s="243" t="s">
        <v>184</v>
      </c>
      <c r="P198" s="243" t="s">
        <v>185</v>
      </c>
      <c r="Q198" s="243" t="s">
        <v>185</v>
      </c>
      <c r="R198" s="243" t="s">
        <v>185</v>
      </c>
      <c r="S198" s="243" t="s">
        <v>184</v>
      </c>
      <c r="T198" s="292" t="s">
        <v>185</v>
      </c>
    </row>
    <row r="199" spans="1:20" ht="20.25" customHeight="1" x14ac:dyDescent="0.35">
      <c r="A199" s="240" t="s">
        <v>427</v>
      </c>
      <c r="B199" s="241" t="s">
        <v>434</v>
      </c>
      <c r="C199" s="241" t="s">
        <v>154</v>
      </c>
      <c r="D199" s="291" t="s">
        <v>185</v>
      </c>
      <c r="E199" s="292" t="s">
        <v>184</v>
      </c>
      <c r="F199" s="243" t="s">
        <v>185</v>
      </c>
      <c r="G199" s="243" t="s">
        <v>185</v>
      </c>
      <c r="H199" s="243" t="s">
        <v>185</v>
      </c>
      <c r="I199" s="243" t="s">
        <v>184</v>
      </c>
      <c r="J199" s="292" t="s">
        <v>184</v>
      </c>
      <c r="K199" s="242" t="s">
        <v>184</v>
      </c>
      <c r="L199" s="292" t="s">
        <v>184</v>
      </c>
      <c r="M199" s="245" t="s">
        <v>185</v>
      </c>
      <c r="N199" s="242" t="s">
        <v>184</v>
      </c>
      <c r="O199" s="243" t="s">
        <v>184</v>
      </c>
      <c r="P199" s="243" t="s">
        <v>184</v>
      </c>
      <c r="Q199" s="243" t="s">
        <v>184</v>
      </c>
      <c r="R199" s="243" t="s">
        <v>185</v>
      </c>
      <c r="S199" s="243" t="s">
        <v>184</v>
      </c>
      <c r="T199" s="292" t="s">
        <v>185</v>
      </c>
    </row>
    <row r="200" spans="1:20" ht="20.25" customHeight="1" x14ac:dyDescent="0.35">
      <c r="A200" s="240" t="s">
        <v>427</v>
      </c>
      <c r="B200" s="241" t="s">
        <v>435</v>
      </c>
      <c r="C200" s="241" t="s">
        <v>154</v>
      </c>
      <c r="D200" s="291" t="s">
        <v>185</v>
      </c>
      <c r="E200" s="292" t="s">
        <v>184</v>
      </c>
      <c r="F200" s="243" t="s">
        <v>185</v>
      </c>
      <c r="G200" s="243" t="s">
        <v>185</v>
      </c>
      <c r="H200" s="243" t="s">
        <v>185</v>
      </c>
      <c r="I200" s="243" t="s">
        <v>184</v>
      </c>
      <c r="J200" s="292" t="s">
        <v>185</v>
      </c>
      <c r="K200" s="242" t="s">
        <v>184</v>
      </c>
      <c r="L200" s="292" t="s">
        <v>185</v>
      </c>
      <c r="M200" s="245" t="s">
        <v>185</v>
      </c>
      <c r="N200" s="242" t="s">
        <v>184</v>
      </c>
      <c r="O200" s="243" t="s">
        <v>184</v>
      </c>
      <c r="P200" s="243" t="s">
        <v>185</v>
      </c>
      <c r="Q200" s="243" t="s">
        <v>184</v>
      </c>
      <c r="R200" s="243" t="s">
        <v>185</v>
      </c>
      <c r="S200" s="243" t="s">
        <v>185</v>
      </c>
      <c r="T200" s="292" t="s">
        <v>185</v>
      </c>
    </row>
    <row r="201" spans="1:20" ht="20.25" customHeight="1" x14ac:dyDescent="0.35">
      <c r="A201" s="240" t="s">
        <v>427</v>
      </c>
      <c r="B201" s="241" t="s">
        <v>436</v>
      </c>
      <c r="C201" s="241" t="s">
        <v>154</v>
      </c>
      <c r="D201" s="291" t="s">
        <v>185</v>
      </c>
      <c r="E201" s="292" t="s">
        <v>184</v>
      </c>
      <c r="F201" s="243" t="s">
        <v>185</v>
      </c>
      <c r="G201" s="243" t="s">
        <v>185</v>
      </c>
      <c r="H201" s="243" t="s">
        <v>185</v>
      </c>
      <c r="I201" s="243" t="s">
        <v>185</v>
      </c>
      <c r="J201" s="292" t="s">
        <v>184</v>
      </c>
      <c r="K201" s="242" t="s">
        <v>185</v>
      </c>
      <c r="L201" s="292" t="s">
        <v>185</v>
      </c>
      <c r="M201" s="245" t="s">
        <v>185</v>
      </c>
      <c r="N201" s="242" t="s">
        <v>184</v>
      </c>
      <c r="O201" s="243" t="s">
        <v>184</v>
      </c>
      <c r="P201" s="243" t="s">
        <v>185</v>
      </c>
      <c r="Q201" s="243" t="s">
        <v>185</v>
      </c>
      <c r="R201" s="243" t="s">
        <v>185</v>
      </c>
      <c r="S201" s="243" t="s">
        <v>185</v>
      </c>
      <c r="T201" s="292" t="s">
        <v>185</v>
      </c>
    </row>
    <row r="202" spans="1:20" ht="20.25" customHeight="1" x14ac:dyDescent="0.35">
      <c r="A202" s="240" t="s">
        <v>437</v>
      </c>
      <c r="B202" s="241" t="s">
        <v>438</v>
      </c>
      <c r="C202" s="241" t="s">
        <v>154</v>
      </c>
      <c r="D202" s="291" t="s">
        <v>185</v>
      </c>
      <c r="E202" s="292" t="s">
        <v>185</v>
      </c>
      <c r="F202" s="243" t="s">
        <v>185</v>
      </c>
      <c r="G202" s="243" t="s">
        <v>185</v>
      </c>
      <c r="H202" s="243" t="s">
        <v>185</v>
      </c>
      <c r="I202" s="243" t="s">
        <v>184</v>
      </c>
      <c r="J202" s="292" t="s">
        <v>184</v>
      </c>
      <c r="K202" s="242" t="s">
        <v>184</v>
      </c>
      <c r="L202" s="292" t="s">
        <v>185</v>
      </c>
      <c r="M202" s="245" t="s">
        <v>185</v>
      </c>
      <c r="N202" s="242" t="s">
        <v>185</v>
      </c>
      <c r="O202" s="243" t="s">
        <v>185</v>
      </c>
      <c r="P202" s="243" t="s">
        <v>185</v>
      </c>
      <c r="Q202" s="243" t="s">
        <v>184</v>
      </c>
      <c r="R202" s="243" t="s">
        <v>184</v>
      </c>
      <c r="S202" s="243" t="s">
        <v>184</v>
      </c>
      <c r="T202" s="292" t="s">
        <v>185</v>
      </c>
    </row>
    <row r="203" spans="1:20" ht="20.25" customHeight="1" x14ac:dyDescent="0.35">
      <c r="A203" s="240" t="s">
        <v>437</v>
      </c>
      <c r="B203" s="241" t="s">
        <v>439</v>
      </c>
      <c r="C203" s="241" t="s">
        <v>154</v>
      </c>
      <c r="D203" s="291" t="s">
        <v>185</v>
      </c>
      <c r="E203" s="292" t="s">
        <v>184</v>
      </c>
      <c r="F203" s="243" t="s">
        <v>184</v>
      </c>
      <c r="G203" s="243" t="s">
        <v>185</v>
      </c>
      <c r="H203" s="243" t="s">
        <v>185</v>
      </c>
      <c r="I203" s="243" t="s">
        <v>184</v>
      </c>
      <c r="J203" s="292" t="s">
        <v>184</v>
      </c>
      <c r="K203" s="242" t="s">
        <v>184</v>
      </c>
      <c r="L203" s="292" t="s">
        <v>185</v>
      </c>
      <c r="M203" s="245" t="s">
        <v>185</v>
      </c>
      <c r="N203" s="242" t="s">
        <v>184</v>
      </c>
      <c r="O203" s="243" t="s">
        <v>184</v>
      </c>
      <c r="P203" s="243" t="s">
        <v>184</v>
      </c>
      <c r="Q203" s="243" t="s">
        <v>185</v>
      </c>
      <c r="R203" s="243" t="s">
        <v>185</v>
      </c>
      <c r="S203" s="243" t="s">
        <v>184</v>
      </c>
      <c r="T203" s="292" t="s">
        <v>185</v>
      </c>
    </row>
    <row r="204" spans="1:20" ht="20.25" customHeight="1" x14ac:dyDescent="0.35">
      <c r="A204" s="240" t="s">
        <v>440</v>
      </c>
      <c r="B204" s="241" t="s">
        <v>441</v>
      </c>
      <c r="C204" s="241" t="s">
        <v>154</v>
      </c>
      <c r="D204" s="291" t="s">
        <v>185</v>
      </c>
      <c r="E204" s="292" t="s">
        <v>184</v>
      </c>
      <c r="F204" s="243" t="s">
        <v>185</v>
      </c>
      <c r="G204" s="243" t="s">
        <v>185</v>
      </c>
      <c r="H204" s="243" t="s">
        <v>185</v>
      </c>
      <c r="I204" s="243" t="s">
        <v>185</v>
      </c>
      <c r="J204" s="292" t="s">
        <v>184</v>
      </c>
      <c r="K204" s="242" t="s">
        <v>185</v>
      </c>
      <c r="L204" s="292" t="s">
        <v>185</v>
      </c>
      <c r="M204" s="245" t="s">
        <v>185</v>
      </c>
      <c r="N204" s="242" t="s">
        <v>184</v>
      </c>
      <c r="O204" s="243" t="s">
        <v>185</v>
      </c>
      <c r="P204" s="243" t="s">
        <v>185</v>
      </c>
      <c r="Q204" s="243" t="s">
        <v>184</v>
      </c>
      <c r="R204" s="243" t="s">
        <v>184</v>
      </c>
      <c r="S204" s="243" t="s">
        <v>184</v>
      </c>
      <c r="T204" s="292" t="s">
        <v>185</v>
      </c>
    </row>
    <row r="205" spans="1:20" ht="20.25" customHeight="1" x14ac:dyDescent="0.35">
      <c r="A205" s="240" t="s">
        <v>440</v>
      </c>
      <c r="B205" s="241" t="s">
        <v>442</v>
      </c>
      <c r="C205" s="241" t="s">
        <v>154</v>
      </c>
      <c r="D205" s="291" t="s">
        <v>185</v>
      </c>
      <c r="E205" s="292" t="s">
        <v>185</v>
      </c>
      <c r="F205" s="243" t="s">
        <v>185</v>
      </c>
      <c r="G205" s="243" t="s">
        <v>185</v>
      </c>
      <c r="H205" s="243" t="s">
        <v>185</v>
      </c>
      <c r="I205" s="243" t="s">
        <v>185</v>
      </c>
      <c r="J205" s="292" t="s">
        <v>185</v>
      </c>
      <c r="K205" s="242" t="s">
        <v>185</v>
      </c>
      <c r="L205" s="292" t="s">
        <v>185</v>
      </c>
      <c r="M205" s="245" t="s">
        <v>185</v>
      </c>
      <c r="N205" s="242" t="s">
        <v>184</v>
      </c>
      <c r="O205" s="243" t="s">
        <v>184</v>
      </c>
      <c r="P205" s="243" t="s">
        <v>185</v>
      </c>
      <c r="Q205" s="243" t="s">
        <v>184</v>
      </c>
      <c r="R205" s="243" t="s">
        <v>185</v>
      </c>
      <c r="S205" s="243" t="s">
        <v>185</v>
      </c>
      <c r="T205" s="292" t="s">
        <v>185</v>
      </c>
    </row>
    <row r="206" spans="1:20" ht="20.25" customHeight="1" x14ac:dyDescent="0.35">
      <c r="A206" s="240" t="s">
        <v>440</v>
      </c>
      <c r="B206" s="241" t="s">
        <v>443</v>
      </c>
      <c r="C206" s="241" t="s">
        <v>156</v>
      </c>
      <c r="D206" s="291" t="s">
        <v>185</v>
      </c>
      <c r="E206" s="292" t="s">
        <v>184</v>
      </c>
      <c r="F206" s="243" t="s">
        <v>185</v>
      </c>
      <c r="G206" s="243" t="s">
        <v>185</v>
      </c>
      <c r="H206" s="243" t="s">
        <v>185</v>
      </c>
      <c r="I206" s="243" t="s">
        <v>185</v>
      </c>
      <c r="J206" s="292" t="s">
        <v>185</v>
      </c>
      <c r="K206" s="242" t="s">
        <v>185</v>
      </c>
      <c r="L206" s="292" t="s">
        <v>185</v>
      </c>
      <c r="M206" s="245" t="s">
        <v>185</v>
      </c>
      <c r="N206" s="242" t="s">
        <v>185</v>
      </c>
      <c r="O206" s="243" t="s">
        <v>185</v>
      </c>
      <c r="P206" s="243" t="s">
        <v>185</v>
      </c>
      <c r="Q206" s="243" t="s">
        <v>185</v>
      </c>
      <c r="R206" s="243" t="s">
        <v>185</v>
      </c>
      <c r="S206" s="243" t="s">
        <v>184</v>
      </c>
      <c r="T206" s="292" t="s">
        <v>185</v>
      </c>
    </row>
    <row r="207" spans="1:20" ht="20.25" customHeight="1" x14ac:dyDescent="0.35">
      <c r="A207" s="240" t="s">
        <v>440</v>
      </c>
      <c r="B207" s="241" t="s">
        <v>444</v>
      </c>
      <c r="C207" s="241" t="s">
        <v>154</v>
      </c>
      <c r="D207" s="291" t="s">
        <v>185</v>
      </c>
      <c r="E207" s="292" t="s">
        <v>185</v>
      </c>
      <c r="F207" s="243" t="s">
        <v>185</v>
      </c>
      <c r="G207" s="243" t="s">
        <v>185</v>
      </c>
      <c r="H207" s="243" t="s">
        <v>185</v>
      </c>
      <c r="I207" s="243" t="s">
        <v>185</v>
      </c>
      <c r="J207" s="292" t="s">
        <v>185</v>
      </c>
      <c r="K207" s="242" t="s">
        <v>185</v>
      </c>
      <c r="L207" s="292" t="s">
        <v>185</v>
      </c>
      <c r="M207" s="245" t="s">
        <v>185</v>
      </c>
      <c r="N207" s="242" t="s">
        <v>185</v>
      </c>
      <c r="O207" s="243" t="s">
        <v>185</v>
      </c>
      <c r="P207" s="243" t="s">
        <v>185</v>
      </c>
      <c r="Q207" s="243" t="s">
        <v>185</v>
      </c>
      <c r="R207" s="243" t="s">
        <v>185</v>
      </c>
      <c r="S207" s="243" t="s">
        <v>185</v>
      </c>
      <c r="T207" s="292" t="s">
        <v>185</v>
      </c>
    </row>
    <row r="208" spans="1:20" ht="20.25" customHeight="1" x14ac:dyDescent="0.35">
      <c r="A208" s="240" t="s">
        <v>440</v>
      </c>
      <c r="B208" s="241" t="s">
        <v>445</v>
      </c>
      <c r="C208" s="241" t="s">
        <v>154</v>
      </c>
      <c r="D208" s="291" t="s">
        <v>185</v>
      </c>
      <c r="E208" s="292" t="s">
        <v>184</v>
      </c>
      <c r="F208" s="243" t="s">
        <v>185</v>
      </c>
      <c r="G208" s="243" t="s">
        <v>185</v>
      </c>
      <c r="H208" s="243" t="s">
        <v>185</v>
      </c>
      <c r="I208" s="243" t="s">
        <v>185</v>
      </c>
      <c r="J208" s="292" t="s">
        <v>185</v>
      </c>
      <c r="K208" s="242" t="s">
        <v>185</v>
      </c>
      <c r="L208" s="292" t="s">
        <v>185</v>
      </c>
      <c r="M208" s="245" t="s">
        <v>185</v>
      </c>
      <c r="N208" s="242" t="s">
        <v>184</v>
      </c>
      <c r="O208" s="243" t="s">
        <v>184</v>
      </c>
      <c r="P208" s="243" t="s">
        <v>185</v>
      </c>
      <c r="Q208" s="243" t="s">
        <v>185</v>
      </c>
      <c r="R208" s="243" t="s">
        <v>185</v>
      </c>
      <c r="S208" s="243" t="s">
        <v>185</v>
      </c>
      <c r="T208" s="292" t="s">
        <v>185</v>
      </c>
    </row>
    <row r="209" spans="1:20" ht="20.25" customHeight="1" x14ac:dyDescent="0.35">
      <c r="A209" s="240" t="s">
        <v>440</v>
      </c>
      <c r="B209" s="241" t="s">
        <v>446</v>
      </c>
      <c r="C209" s="241" t="s">
        <v>154</v>
      </c>
      <c r="D209" s="291" t="s">
        <v>185</v>
      </c>
      <c r="E209" s="292" t="s">
        <v>185</v>
      </c>
      <c r="F209" s="243" t="s">
        <v>185</v>
      </c>
      <c r="G209" s="243" t="s">
        <v>185</v>
      </c>
      <c r="H209" s="243" t="s">
        <v>185</v>
      </c>
      <c r="I209" s="243" t="s">
        <v>184</v>
      </c>
      <c r="J209" s="292" t="s">
        <v>185</v>
      </c>
      <c r="K209" s="242" t="s">
        <v>185</v>
      </c>
      <c r="L209" s="292" t="s">
        <v>185</v>
      </c>
      <c r="M209" s="245" t="s">
        <v>185</v>
      </c>
      <c r="N209" s="242" t="s">
        <v>185</v>
      </c>
      <c r="O209" s="243" t="s">
        <v>184</v>
      </c>
      <c r="P209" s="243" t="s">
        <v>185</v>
      </c>
      <c r="Q209" s="243" t="s">
        <v>184</v>
      </c>
      <c r="R209" s="243" t="s">
        <v>185</v>
      </c>
      <c r="S209" s="243" t="s">
        <v>185</v>
      </c>
      <c r="T209" s="292" t="s">
        <v>185</v>
      </c>
    </row>
    <row r="210" spans="1:20" ht="20.25" customHeight="1" x14ac:dyDescent="0.35">
      <c r="A210" s="240" t="s">
        <v>447</v>
      </c>
      <c r="B210" s="241" t="s">
        <v>448</v>
      </c>
      <c r="C210" s="241" t="s">
        <v>154</v>
      </c>
      <c r="D210" s="291" t="s">
        <v>185</v>
      </c>
      <c r="E210" s="292" t="s">
        <v>184</v>
      </c>
      <c r="F210" s="243" t="s">
        <v>185</v>
      </c>
      <c r="G210" s="243" t="s">
        <v>185</v>
      </c>
      <c r="H210" s="243" t="s">
        <v>185</v>
      </c>
      <c r="I210" s="243" t="s">
        <v>184</v>
      </c>
      <c r="J210" s="292" t="s">
        <v>184</v>
      </c>
      <c r="K210" s="242" t="s">
        <v>184</v>
      </c>
      <c r="L210" s="292" t="s">
        <v>184</v>
      </c>
      <c r="M210" s="245" t="s">
        <v>185</v>
      </c>
      <c r="N210" s="242" t="s">
        <v>185</v>
      </c>
      <c r="O210" s="243" t="s">
        <v>185</v>
      </c>
      <c r="P210" s="243" t="s">
        <v>185</v>
      </c>
      <c r="Q210" s="243" t="s">
        <v>185</v>
      </c>
      <c r="R210" s="243" t="s">
        <v>185</v>
      </c>
      <c r="S210" s="243" t="s">
        <v>184</v>
      </c>
      <c r="T210" s="292" t="s">
        <v>185</v>
      </c>
    </row>
    <row r="211" spans="1:20" ht="20.25" customHeight="1" x14ac:dyDescent="0.35">
      <c r="A211" s="240" t="s">
        <v>447</v>
      </c>
      <c r="B211" s="241" t="s">
        <v>449</v>
      </c>
      <c r="C211" s="241" t="s">
        <v>154</v>
      </c>
      <c r="D211" s="291" t="s">
        <v>185</v>
      </c>
      <c r="E211" s="292" t="s">
        <v>184</v>
      </c>
      <c r="F211" s="243" t="s">
        <v>185</v>
      </c>
      <c r="G211" s="243" t="s">
        <v>185</v>
      </c>
      <c r="H211" s="243" t="s">
        <v>185</v>
      </c>
      <c r="I211" s="243" t="s">
        <v>184</v>
      </c>
      <c r="J211" s="292" t="s">
        <v>184</v>
      </c>
      <c r="K211" s="242" t="s">
        <v>185</v>
      </c>
      <c r="L211" s="292" t="s">
        <v>185</v>
      </c>
      <c r="M211" s="245" t="s">
        <v>185</v>
      </c>
      <c r="N211" s="242" t="s">
        <v>184</v>
      </c>
      <c r="O211" s="243" t="s">
        <v>184</v>
      </c>
      <c r="P211" s="243" t="s">
        <v>184</v>
      </c>
      <c r="Q211" s="243" t="s">
        <v>184</v>
      </c>
      <c r="R211" s="243" t="s">
        <v>185</v>
      </c>
      <c r="S211" s="243" t="s">
        <v>184</v>
      </c>
      <c r="T211" s="292" t="s">
        <v>185</v>
      </c>
    </row>
    <row r="212" spans="1:20" ht="20.25" customHeight="1" x14ac:dyDescent="0.35">
      <c r="A212" s="240" t="s">
        <v>447</v>
      </c>
      <c r="B212" s="241" t="s">
        <v>450</v>
      </c>
      <c r="C212" s="241" t="s">
        <v>154</v>
      </c>
      <c r="D212" s="291" t="s">
        <v>185</v>
      </c>
      <c r="E212" s="292" t="s">
        <v>184</v>
      </c>
      <c r="F212" s="243" t="s">
        <v>185</v>
      </c>
      <c r="G212" s="243" t="s">
        <v>185</v>
      </c>
      <c r="H212" s="243" t="s">
        <v>185</v>
      </c>
      <c r="I212" s="243" t="s">
        <v>185</v>
      </c>
      <c r="J212" s="292" t="s">
        <v>184</v>
      </c>
      <c r="K212" s="242" t="s">
        <v>185</v>
      </c>
      <c r="L212" s="292" t="s">
        <v>184</v>
      </c>
      <c r="M212" s="245" t="s">
        <v>185</v>
      </c>
      <c r="N212" s="242" t="s">
        <v>185</v>
      </c>
      <c r="O212" s="243" t="s">
        <v>185</v>
      </c>
      <c r="P212" s="243" t="s">
        <v>185</v>
      </c>
      <c r="Q212" s="243" t="s">
        <v>185</v>
      </c>
      <c r="R212" s="243" t="s">
        <v>185</v>
      </c>
      <c r="S212" s="243" t="s">
        <v>185</v>
      </c>
      <c r="T212" s="292" t="s">
        <v>185</v>
      </c>
    </row>
    <row r="213" spans="1:20" ht="20.25" customHeight="1" x14ac:dyDescent="0.35">
      <c r="A213" s="240" t="s">
        <v>447</v>
      </c>
      <c r="B213" s="241" t="s">
        <v>451</v>
      </c>
      <c r="C213" s="241" t="s">
        <v>154</v>
      </c>
      <c r="D213" s="291" t="s">
        <v>185</v>
      </c>
      <c r="E213" s="292" t="s">
        <v>184</v>
      </c>
      <c r="F213" s="243" t="s">
        <v>185</v>
      </c>
      <c r="G213" s="243" t="s">
        <v>185</v>
      </c>
      <c r="H213" s="243" t="s">
        <v>185</v>
      </c>
      <c r="I213" s="243" t="s">
        <v>185</v>
      </c>
      <c r="J213" s="292" t="s">
        <v>184</v>
      </c>
      <c r="K213" s="242" t="s">
        <v>184</v>
      </c>
      <c r="L213" s="292" t="s">
        <v>185</v>
      </c>
      <c r="M213" s="245" t="s">
        <v>185</v>
      </c>
      <c r="N213" s="242" t="s">
        <v>184</v>
      </c>
      <c r="O213" s="243" t="s">
        <v>184</v>
      </c>
      <c r="P213" s="243" t="s">
        <v>184</v>
      </c>
      <c r="Q213" s="243" t="s">
        <v>184</v>
      </c>
      <c r="R213" s="243" t="s">
        <v>184</v>
      </c>
      <c r="S213" s="243" t="s">
        <v>185</v>
      </c>
      <c r="T213" s="292" t="s">
        <v>185</v>
      </c>
    </row>
    <row r="214" spans="1:20" ht="20.25" customHeight="1" x14ac:dyDescent="0.35">
      <c r="A214" s="240" t="s">
        <v>447</v>
      </c>
      <c r="B214" s="241" t="s">
        <v>452</v>
      </c>
      <c r="C214" s="241" t="s">
        <v>136</v>
      </c>
      <c r="D214" s="291" t="s">
        <v>185</v>
      </c>
      <c r="E214" s="292" t="s">
        <v>184</v>
      </c>
      <c r="F214" s="243" t="s">
        <v>185</v>
      </c>
      <c r="G214" s="243" t="s">
        <v>185</v>
      </c>
      <c r="H214" s="243" t="s">
        <v>185</v>
      </c>
      <c r="I214" s="243" t="s">
        <v>185</v>
      </c>
      <c r="J214" s="292" t="s">
        <v>185</v>
      </c>
      <c r="K214" s="242" t="s">
        <v>185</v>
      </c>
      <c r="L214" s="292" t="s">
        <v>185</v>
      </c>
      <c r="M214" s="245" t="s">
        <v>185</v>
      </c>
      <c r="N214" s="242" t="s">
        <v>185</v>
      </c>
      <c r="O214" s="243" t="s">
        <v>185</v>
      </c>
      <c r="P214" s="243" t="s">
        <v>185</v>
      </c>
      <c r="Q214" s="243" t="s">
        <v>185</v>
      </c>
      <c r="R214" s="243" t="s">
        <v>184</v>
      </c>
      <c r="S214" s="243" t="s">
        <v>185</v>
      </c>
      <c r="T214" s="292" t="s">
        <v>184</v>
      </c>
    </row>
    <row r="215" spans="1:20" ht="20.25" customHeight="1" x14ac:dyDescent="0.35">
      <c r="A215" s="240" t="s">
        <v>447</v>
      </c>
      <c r="B215" s="241" t="s">
        <v>453</v>
      </c>
      <c r="C215" s="241" t="s">
        <v>154</v>
      </c>
      <c r="D215" s="291" t="s">
        <v>185</v>
      </c>
      <c r="E215" s="292" t="s">
        <v>185</v>
      </c>
      <c r="F215" s="243" t="s">
        <v>185</v>
      </c>
      <c r="G215" s="243" t="s">
        <v>185</v>
      </c>
      <c r="H215" s="243" t="s">
        <v>185</v>
      </c>
      <c r="I215" s="243" t="s">
        <v>185</v>
      </c>
      <c r="J215" s="292" t="s">
        <v>185</v>
      </c>
      <c r="K215" s="242" t="s">
        <v>185</v>
      </c>
      <c r="L215" s="292" t="s">
        <v>185</v>
      </c>
      <c r="M215" s="245" t="s">
        <v>185</v>
      </c>
      <c r="N215" s="242" t="s">
        <v>185</v>
      </c>
      <c r="O215" s="243" t="s">
        <v>185</v>
      </c>
      <c r="P215" s="243" t="s">
        <v>185</v>
      </c>
      <c r="Q215" s="243" t="s">
        <v>185</v>
      </c>
      <c r="R215" s="243" t="s">
        <v>185</v>
      </c>
      <c r="S215" s="243" t="s">
        <v>185</v>
      </c>
      <c r="T215" s="292" t="s">
        <v>185</v>
      </c>
    </row>
    <row r="216" spans="1:20" ht="20.25" customHeight="1" x14ac:dyDescent="0.35">
      <c r="A216" s="240" t="s">
        <v>447</v>
      </c>
      <c r="B216" s="241" t="s">
        <v>454</v>
      </c>
      <c r="C216" s="241" t="s">
        <v>154</v>
      </c>
      <c r="D216" s="291" t="s">
        <v>185</v>
      </c>
      <c r="E216" s="292" t="s">
        <v>185</v>
      </c>
      <c r="F216" s="243" t="s">
        <v>185</v>
      </c>
      <c r="G216" s="243" t="s">
        <v>185</v>
      </c>
      <c r="H216" s="243" t="s">
        <v>185</v>
      </c>
      <c r="I216" s="243" t="s">
        <v>185</v>
      </c>
      <c r="J216" s="292" t="s">
        <v>185</v>
      </c>
      <c r="K216" s="242" t="s">
        <v>184</v>
      </c>
      <c r="L216" s="292" t="s">
        <v>185</v>
      </c>
      <c r="M216" s="245" t="s">
        <v>185</v>
      </c>
      <c r="N216" s="242" t="s">
        <v>184</v>
      </c>
      <c r="O216" s="243" t="s">
        <v>184</v>
      </c>
      <c r="P216" s="243" t="s">
        <v>185</v>
      </c>
      <c r="Q216" s="243" t="s">
        <v>184</v>
      </c>
      <c r="R216" s="243" t="s">
        <v>185</v>
      </c>
      <c r="S216" s="243" t="s">
        <v>184</v>
      </c>
      <c r="T216" s="292" t="s">
        <v>185</v>
      </c>
    </row>
    <row r="217" spans="1:20" ht="20.25" customHeight="1" x14ac:dyDescent="0.35">
      <c r="A217" s="240" t="s">
        <v>455</v>
      </c>
      <c r="B217" s="241" t="s">
        <v>456</v>
      </c>
      <c r="C217" s="241" t="s">
        <v>154</v>
      </c>
      <c r="D217" s="291" t="s">
        <v>185</v>
      </c>
      <c r="E217" s="292" t="s">
        <v>184</v>
      </c>
      <c r="F217" s="243" t="s">
        <v>185</v>
      </c>
      <c r="G217" s="243" t="s">
        <v>185</v>
      </c>
      <c r="H217" s="243" t="s">
        <v>185</v>
      </c>
      <c r="I217" s="243" t="s">
        <v>185</v>
      </c>
      <c r="J217" s="292" t="s">
        <v>185</v>
      </c>
      <c r="K217" s="242" t="s">
        <v>185</v>
      </c>
      <c r="L217" s="292" t="s">
        <v>185</v>
      </c>
      <c r="M217" s="245" t="s">
        <v>185</v>
      </c>
      <c r="N217" s="242" t="s">
        <v>184</v>
      </c>
      <c r="O217" s="243" t="s">
        <v>184</v>
      </c>
      <c r="P217" s="243" t="s">
        <v>185</v>
      </c>
      <c r="Q217" s="243" t="s">
        <v>184</v>
      </c>
      <c r="R217" s="243" t="s">
        <v>185</v>
      </c>
      <c r="S217" s="243" t="s">
        <v>185</v>
      </c>
      <c r="T217" s="292" t="s">
        <v>184</v>
      </c>
    </row>
    <row r="218" spans="1:20" ht="20.25" customHeight="1" x14ac:dyDescent="0.35">
      <c r="A218" s="240" t="s">
        <v>457</v>
      </c>
      <c r="B218" s="241" t="s">
        <v>458</v>
      </c>
      <c r="C218" s="241" t="s">
        <v>156</v>
      </c>
      <c r="D218" s="291" t="s">
        <v>185</v>
      </c>
      <c r="E218" s="292" t="s">
        <v>184</v>
      </c>
      <c r="F218" s="243" t="s">
        <v>185</v>
      </c>
      <c r="G218" s="243" t="s">
        <v>185</v>
      </c>
      <c r="H218" s="243" t="s">
        <v>185</v>
      </c>
      <c r="I218" s="243" t="s">
        <v>185</v>
      </c>
      <c r="J218" s="292" t="s">
        <v>185</v>
      </c>
      <c r="K218" s="242" t="s">
        <v>184</v>
      </c>
      <c r="L218" s="292" t="s">
        <v>184</v>
      </c>
      <c r="M218" s="245" t="s">
        <v>185</v>
      </c>
      <c r="N218" s="242" t="s">
        <v>185</v>
      </c>
      <c r="O218" s="243" t="s">
        <v>184</v>
      </c>
      <c r="P218" s="243" t="s">
        <v>184</v>
      </c>
      <c r="Q218" s="243" t="s">
        <v>184</v>
      </c>
      <c r="R218" s="243" t="s">
        <v>185</v>
      </c>
      <c r="S218" s="243" t="s">
        <v>184</v>
      </c>
      <c r="T218" s="292" t="s">
        <v>185</v>
      </c>
    </row>
    <row r="219" spans="1:20" ht="20.25" customHeight="1" x14ac:dyDescent="0.35">
      <c r="A219" s="240" t="s">
        <v>457</v>
      </c>
      <c r="B219" s="241" t="s">
        <v>459</v>
      </c>
      <c r="C219" s="241" t="s">
        <v>156</v>
      </c>
      <c r="D219" s="291" t="s">
        <v>185</v>
      </c>
      <c r="E219" s="292" t="s">
        <v>184</v>
      </c>
      <c r="F219" s="243" t="s">
        <v>185</v>
      </c>
      <c r="G219" s="243" t="s">
        <v>185</v>
      </c>
      <c r="H219" s="243" t="s">
        <v>185</v>
      </c>
      <c r="I219" s="243" t="s">
        <v>184</v>
      </c>
      <c r="J219" s="292" t="s">
        <v>184</v>
      </c>
      <c r="K219" s="242" t="s">
        <v>185</v>
      </c>
      <c r="L219" s="292" t="s">
        <v>185</v>
      </c>
      <c r="M219" s="245" t="s">
        <v>185</v>
      </c>
      <c r="N219" s="242" t="s">
        <v>184</v>
      </c>
      <c r="O219" s="243" t="s">
        <v>184</v>
      </c>
      <c r="P219" s="243" t="s">
        <v>184</v>
      </c>
      <c r="Q219" s="243" t="s">
        <v>185</v>
      </c>
      <c r="R219" s="243" t="s">
        <v>184</v>
      </c>
      <c r="S219" s="243" t="s">
        <v>185</v>
      </c>
      <c r="T219" s="292" t="s">
        <v>185</v>
      </c>
    </row>
    <row r="220" spans="1:20" ht="20.25" customHeight="1" x14ac:dyDescent="0.35">
      <c r="A220" s="240" t="s">
        <v>457</v>
      </c>
      <c r="B220" s="241" t="s">
        <v>460</v>
      </c>
      <c r="C220" s="241" t="s">
        <v>154</v>
      </c>
      <c r="D220" s="291" t="s">
        <v>185</v>
      </c>
      <c r="E220" s="292" t="s">
        <v>184</v>
      </c>
      <c r="F220" s="243" t="s">
        <v>185</v>
      </c>
      <c r="G220" s="243" t="s">
        <v>185</v>
      </c>
      <c r="H220" s="243" t="s">
        <v>185</v>
      </c>
      <c r="I220" s="243" t="s">
        <v>185</v>
      </c>
      <c r="J220" s="292" t="s">
        <v>184</v>
      </c>
      <c r="K220" s="242" t="s">
        <v>184</v>
      </c>
      <c r="L220" s="292" t="s">
        <v>184</v>
      </c>
      <c r="M220" s="245" t="s">
        <v>185</v>
      </c>
      <c r="N220" s="242" t="s">
        <v>184</v>
      </c>
      <c r="O220" s="243" t="s">
        <v>184</v>
      </c>
      <c r="P220" s="243" t="s">
        <v>185</v>
      </c>
      <c r="Q220" s="243" t="s">
        <v>184</v>
      </c>
      <c r="R220" s="243" t="s">
        <v>185</v>
      </c>
      <c r="S220" s="243" t="s">
        <v>184</v>
      </c>
      <c r="T220" s="292" t="s">
        <v>185</v>
      </c>
    </row>
    <row r="221" spans="1:20" ht="20.25" customHeight="1" x14ac:dyDescent="0.35">
      <c r="A221" s="240" t="s">
        <v>457</v>
      </c>
      <c r="B221" s="241" t="s">
        <v>461</v>
      </c>
      <c r="C221" s="241" t="s">
        <v>154</v>
      </c>
      <c r="D221" s="291" t="s">
        <v>185</v>
      </c>
      <c r="E221" s="292" t="s">
        <v>185</v>
      </c>
      <c r="F221" s="243" t="s">
        <v>185</v>
      </c>
      <c r="G221" s="243" t="s">
        <v>185</v>
      </c>
      <c r="H221" s="243" t="s">
        <v>185</v>
      </c>
      <c r="I221" s="243" t="s">
        <v>185</v>
      </c>
      <c r="J221" s="292" t="s">
        <v>185</v>
      </c>
      <c r="K221" s="242" t="s">
        <v>184</v>
      </c>
      <c r="L221" s="292" t="s">
        <v>185</v>
      </c>
      <c r="M221" s="245" t="s">
        <v>185</v>
      </c>
      <c r="N221" s="242" t="s">
        <v>185</v>
      </c>
      <c r="O221" s="243" t="s">
        <v>185</v>
      </c>
      <c r="P221" s="243" t="s">
        <v>185</v>
      </c>
      <c r="Q221" s="243" t="s">
        <v>184</v>
      </c>
      <c r="R221" s="243" t="s">
        <v>185</v>
      </c>
      <c r="S221" s="243" t="s">
        <v>184</v>
      </c>
      <c r="T221" s="292" t="s">
        <v>185</v>
      </c>
    </row>
    <row r="222" spans="1:20" ht="20.25" customHeight="1" x14ac:dyDescent="0.35">
      <c r="A222" s="240" t="s">
        <v>457</v>
      </c>
      <c r="B222" s="241" t="s">
        <v>462</v>
      </c>
      <c r="C222" s="241" t="s">
        <v>154</v>
      </c>
      <c r="D222" s="291" t="s">
        <v>185</v>
      </c>
      <c r="E222" s="292" t="s">
        <v>184</v>
      </c>
      <c r="F222" s="243" t="s">
        <v>185</v>
      </c>
      <c r="G222" s="243" t="s">
        <v>185</v>
      </c>
      <c r="H222" s="243" t="s">
        <v>184</v>
      </c>
      <c r="I222" s="243" t="s">
        <v>185</v>
      </c>
      <c r="J222" s="292" t="s">
        <v>185</v>
      </c>
      <c r="K222" s="242" t="s">
        <v>185</v>
      </c>
      <c r="L222" s="292" t="s">
        <v>185</v>
      </c>
      <c r="M222" s="245" t="s">
        <v>185</v>
      </c>
      <c r="N222" s="242" t="s">
        <v>184</v>
      </c>
      <c r="O222" s="243" t="s">
        <v>184</v>
      </c>
      <c r="P222" s="243" t="s">
        <v>184</v>
      </c>
      <c r="Q222" s="243" t="s">
        <v>184</v>
      </c>
      <c r="R222" s="243" t="s">
        <v>185</v>
      </c>
      <c r="S222" s="243" t="s">
        <v>185</v>
      </c>
      <c r="T222" s="292" t="s">
        <v>185</v>
      </c>
    </row>
    <row r="223" spans="1:20" ht="20.25" customHeight="1" x14ac:dyDescent="0.35">
      <c r="A223" s="240" t="s">
        <v>463</v>
      </c>
      <c r="B223" s="241" t="s">
        <v>464</v>
      </c>
      <c r="C223" s="241" t="s">
        <v>154</v>
      </c>
      <c r="D223" s="291" t="s">
        <v>185</v>
      </c>
      <c r="E223" s="292" t="s">
        <v>185</v>
      </c>
      <c r="F223" s="243" t="s">
        <v>185</v>
      </c>
      <c r="G223" s="243" t="s">
        <v>185</v>
      </c>
      <c r="H223" s="243" t="s">
        <v>185</v>
      </c>
      <c r="I223" s="243" t="s">
        <v>185</v>
      </c>
      <c r="J223" s="292" t="s">
        <v>184</v>
      </c>
      <c r="K223" s="242" t="s">
        <v>184</v>
      </c>
      <c r="L223" s="292" t="s">
        <v>185</v>
      </c>
      <c r="M223" s="245" t="s">
        <v>185</v>
      </c>
      <c r="N223" s="242" t="s">
        <v>185</v>
      </c>
      <c r="O223" s="243" t="s">
        <v>185</v>
      </c>
      <c r="P223" s="243" t="s">
        <v>185</v>
      </c>
      <c r="Q223" s="243" t="s">
        <v>185</v>
      </c>
      <c r="R223" s="243" t="s">
        <v>185</v>
      </c>
      <c r="S223" s="243" t="s">
        <v>184</v>
      </c>
      <c r="T223" s="292" t="s">
        <v>185</v>
      </c>
    </row>
    <row r="224" spans="1:20" ht="20.25" customHeight="1" x14ac:dyDescent="0.35">
      <c r="A224" s="240" t="s">
        <v>463</v>
      </c>
      <c r="B224" s="241" t="s">
        <v>465</v>
      </c>
      <c r="C224" s="241" t="s">
        <v>154</v>
      </c>
      <c r="D224" s="291" t="s">
        <v>185</v>
      </c>
      <c r="E224" s="292" t="s">
        <v>184</v>
      </c>
      <c r="F224" s="243" t="s">
        <v>185</v>
      </c>
      <c r="G224" s="243" t="s">
        <v>185</v>
      </c>
      <c r="H224" s="243" t="s">
        <v>185</v>
      </c>
      <c r="I224" s="243" t="s">
        <v>184</v>
      </c>
      <c r="J224" s="292" t="s">
        <v>184</v>
      </c>
      <c r="K224" s="242" t="s">
        <v>184</v>
      </c>
      <c r="L224" s="292" t="s">
        <v>185</v>
      </c>
      <c r="M224" s="245" t="s">
        <v>185</v>
      </c>
      <c r="N224" s="242" t="s">
        <v>184</v>
      </c>
      <c r="O224" s="243" t="s">
        <v>184</v>
      </c>
      <c r="P224" s="243" t="s">
        <v>185</v>
      </c>
      <c r="Q224" s="243" t="s">
        <v>184</v>
      </c>
      <c r="R224" s="243" t="s">
        <v>185</v>
      </c>
      <c r="S224" s="243" t="s">
        <v>184</v>
      </c>
      <c r="T224" s="292" t="s">
        <v>185</v>
      </c>
    </row>
    <row r="225" spans="1:20" ht="20.25" customHeight="1" x14ac:dyDescent="0.35">
      <c r="A225" s="240" t="s">
        <v>463</v>
      </c>
      <c r="B225" s="241" t="s">
        <v>466</v>
      </c>
      <c r="C225" s="241" t="s">
        <v>154</v>
      </c>
      <c r="D225" s="291" t="s">
        <v>185</v>
      </c>
      <c r="E225" s="292" t="s">
        <v>184</v>
      </c>
      <c r="F225" s="243" t="s">
        <v>185</v>
      </c>
      <c r="G225" s="243" t="s">
        <v>185</v>
      </c>
      <c r="H225" s="243" t="s">
        <v>185</v>
      </c>
      <c r="I225" s="243" t="s">
        <v>184</v>
      </c>
      <c r="J225" s="292" t="s">
        <v>184</v>
      </c>
      <c r="K225" s="242" t="s">
        <v>184</v>
      </c>
      <c r="L225" s="292" t="s">
        <v>184</v>
      </c>
      <c r="M225" s="245" t="s">
        <v>185</v>
      </c>
      <c r="N225" s="242" t="s">
        <v>184</v>
      </c>
      <c r="O225" s="243" t="s">
        <v>184</v>
      </c>
      <c r="P225" s="243" t="s">
        <v>184</v>
      </c>
      <c r="Q225" s="243" t="s">
        <v>185</v>
      </c>
      <c r="R225" s="243" t="s">
        <v>185</v>
      </c>
      <c r="S225" s="243" t="s">
        <v>184</v>
      </c>
      <c r="T225" s="292" t="s">
        <v>185</v>
      </c>
    </row>
    <row r="226" spans="1:20" ht="20.25" customHeight="1" x14ac:dyDescent="0.35">
      <c r="A226" s="240" t="s">
        <v>463</v>
      </c>
      <c r="B226" s="241" t="s">
        <v>467</v>
      </c>
      <c r="C226" s="241" t="s">
        <v>154</v>
      </c>
      <c r="D226" s="291" t="s">
        <v>185</v>
      </c>
      <c r="E226" s="292" t="s">
        <v>184</v>
      </c>
      <c r="F226" s="243" t="s">
        <v>185</v>
      </c>
      <c r="G226" s="243" t="s">
        <v>185</v>
      </c>
      <c r="H226" s="243" t="s">
        <v>185</v>
      </c>
      <c r="I226" s="243" t="s">
        <v>184</v>
      </c>
      <c r="J226" s="292" t="s">
        <v>184</v>
      </c>
      <c r="K226" s="242" t="s">
        <v>184</v>
      </c>
      <c r="L226" s="292" t="s">
        <v>185</v>
      </c>
      <c r="M226" s="245" t="s">
        <v>185</v>
      </c>
      <c r="N226" s="242" t="s">
        <v>184</v>
      </c>
      <c r="O226" s="243" t="s">
        <v>184</v>
      </c>
      <c r="P226" s="243" t="s">
        <v>184</v>
      </c>
      <c r="Q226" s="243" t="s">
        <v>184</v>
      </c>
      <c r="R226" s="243" t="s">
        <v>184</v>
      </c>
      <c r="S226" s="243" t="s">
        <v>184</v>
      </c>
      <c r="T226" s="292" t="s">
        <v>185</v>
      </c>
    </row>
    <row r="227" spans="1:20" ht="20.25" customHeight="1" x14ac:dyDescent="0.35">
      <c r="A227" s="240" t="s">
        <v>463</v>
      </c>
      <c r="B227" s="241" t="s">
        <v>468</v>
      </c>
      <c r="C227" s="241" t="s">
        <v>154</v>
      </c>
      <c r="D227" s="291" t="s">
        <v>185</v>
      </c>
      <c r="E227" s="292" t="s">
        <v>185</v>
      </c>
      <c r="F227" s="243" t="s">
        <v>185</v>
      </c>
      <c r="G227" s="243" t="s">
        <v>184</v>
      </c>
      <c r="H227" s="243" t="s">
        <v>185</v>
      </c>
      <c r="I227" s="243" t="s">
        <v>185</v>
      </c>
      <c r="J227" s="292" t="s">
        <v>185</v>
      </c>
      <c r="K227" s="242" t="s">
        <v>185</v>
      </c>
      <c r="L227" s="292" t="s">
        <v>185</v>
      </c>
      <c r="M227" s="245" t="s">
        <v>185</v>
      </c>
      <c r="N227" s="242" t="s">
        <v>185</v>
      </c>
      <c r="O227" s="243" t="s">
        <v>185</v>
      </c>
      <c r="P227" s="243" t="s">
        <v>185</v>
      </c>
      <c r="Q227" s="243" t="s">
        <v>185</v>
      </c>
      <c r="R227" s="243" t="s">
        <v>184</v>
      </c>
      <c r="S227" s="243" t="s">
        <v>184</v>
      </c>
      <c r="T227" s="292" t="s">
        <v>185</v>
      </c>
    </row>
    <row r="228" spans="1:20" ht="20.25" customHeight="1" x14ac:dyDescent="0.35">
      <c r="A228" s="240" t="s">
        <v>463</v>
      </c>
      <c r="B228" s="241" t="s">
        <v>469</v>
      </c>
      <c r="C228" s="241" t="s">
        <v>154</v>
      </c>
      <c r="D228" s="291" t="s">
        <v>185</v>
      </c>
      <c r="E228" s="292" t="s">
        <v>184</v>
      </c>
      <c r="F228" s="243" t="s">
        <v>185</v>
      </c>
      <c r="G228" s="243" t="s">
        <v>185</v>
      </c>
      <c r="H228" s="243" t="s">
        <v>185</v>
      </c>
      <c r="I228" s="243" t="s">
        <v>185</v>
      </c>
      <c r="J228" s="292" t="s">
        <v>185</v>
      </c>
      <c r="K228" s="242" t="s">
        <v>185</v>
      </c>
      <c r="L228" s="292" t="s">
        <v>185</v>
      </c>
      <c r="M228" s="245" t="s">
        <v>185</v>
      </c>
      <c r="N228" s="242" t="s">
        <v>185</v>
      </c>
      <c r="O228" s="243" t="s">
        <v>185</v>
      </c>
      <c r="P228" s="243" t="s">
        <v>185</v>
      </c>
      <c r="Q228" s="243" t="s">
        <v>185</v>
      </c>
      <c r="R228" s="243" t="s">
        <v>185</v>
      </c>
      <c r="S228" s="243" t="s">
        <v>184</v>
      </c>
      <c r="T228" s="292" t="s">
        <v>185</v>
      </c>
    </row>
    <row r="229" spans="1:20" ht="20.25" customHeight="1" x14ac:dyDescent="0.35">
      <c r="A229" s="240" t="s">
        <v>470</v>
      </c>
      <c r="B229" s="241" t="s">
        <v>471</v>
      </c>
      <c r="C229" s="241" t="s">
        <v>154</v>
      </c>
      <c r="D229" s="291" t="s">
        <v>185</v>
      </c>
      <c r="E229" s="292" t="s">
        <v>185</v>
      </c>
      <c r="F229" s="243" t="s">
        <v>185</v>
      </c>
      <c r="G229" s="243" t="s">
        <v>185</v>
      </c>
      <c r="H229" s="243" t="s">
        <v>185</v>
      </c>
      <c r="I229" s="243" t="s">
        <v>185</v>
      </c>
      <c r="J229" s="292" t="s">
        <v>185</v>
      </c>
      <c r="K229" s="242" t="s">
        <v>185</v>
      </c>
      <c r="L229" s="292" t="s">
        <v>185</v>
      </c>
      <c r="M229" s="245" t="s">
        <v>185</v>
      </c>
      <c r="N229" s="242" t="s">
        <v>185</v>
      </c>
      <c r="O229" s="243" t="s">
        <v>185</v>
      </c>
      <c r="P229" s="243" t="s">
        <v>185</v>
      </c>
      <c r="Q229" s="243" t="s">
        <v>185</v>
      </c>
      <c r="R229" s="243" t="s">
        <v>185</v>
      </c>
      <c r="S229" s="243" t="s">
        <v>185</v>
      </c>
      <c r="T229" s="292" t="s">
        <v>185</v>
      </c>
    </row>
    <row r="230" spans="1:20" ht="20.25" customHeight="1" x14ac:dyDescent="0.35">
      <c r="A230" s="240" t="s">
        <v>472</v>
      </c>
      <c r="B230" s="241" t="s">
        <v>473</v>
      </c>
      <c r="C230" s="241" t="s">
        <v>154</v>
      </c>
      <c r="D230" s="291" t="s">
        <v>185</v>
      </c>
      <c r="E230" s="292" t="s">
        <v>184</v>
      </c>
      <c r="F230" s="243" t="s">
        <v>185</v>
      </c>
      <c r="G230" s="243" t="s">
        <v>185</v>
      </c>
      <c r="H230" s="243" t="s">
        <v>185</v>
      </c>
      <c r="I230" s="243" t="s">
        <v>185</v>
      </c>
      <c r="J230" s="292" t="s">
        <v>185</v>
      </c>
      <c r="K230" s="242" t="s">
        <v>185</v>
      </c>
      <c r="L230" s="292" t="s">
        <v>185</v>
      </c>
      <c r="M230" s="245" t="s">
        <v>185</v>
      </c>
      <c r="N230" s="242" t="s">
        <v>185</v>
      </c>
      <c r="O230" s="243" t="s">
        <v>185</v>
      </c>
      <c r="P230" s="243" t="s">
        <v>185</v>
      </c>
      <c r="Q230" s="243" t="s">
        <v>185</v>
      </c>
      <c r="R230" s="243" t="s">
        <v>185</v>
      </c>
      <c r="S230" s="243" t="s">
        <v>184</v>
      </c>
      <c r="T230" s="292" t="s">
        <v>185</v>
      </c>
    </row>
    <row r="231" spans="1:20" ht="20.25" customHeight="1" x14ac:dyDescent="0.35">
      <c r="A231" s="240" t="s">
        <v>472</v>
      </c>
      <c r="B231" s="241" t="s">
        <v>474</v>
      </c>
      <c r="C231" s="241" t="s">
        <v>154</v>
      </c>
      <c r="D231" s="291" t="s">
        <v>185</v>
      </c>
      <c r="E231" s="292" t="s">
        <v>184</v>
      </c>
      <c r="F231" s="243" t="s">
        <v>185</v>
      </c>
      <c r="G231" s="243" t="s">
        <v>185</v>
      </c>
      <c r="H231" s="243" t="s">
        <v>185</v>
      </c>
      <c r="I231" s="243" t="s">
        <v>184</v>
      </c>
      <c r="J231" s="292" t="s">
        <v>185</v>
      </c>
      <c r="K231" s="242" t="s">
        <v>185</v>
      </c>
      <c r="L231" s="292" t="s">
        <v>184</v>
      </c>
      <c r="M231" s="245" t="s">
        <v>185</v>
      </c>
      <c r="N231" s="242" t="s">
        <v>184</v>
      </c>
      <c r="O231" s="243" t="s">
        <v>184</v>
      </c>
      <c r="P231" s="243" t="s">
        <v>184</v>
      </c>
      <c r="Q231" s="243" t="s">
        <v>184</v>
      </c>
      <c r="R231" s="243" t="s">
        <v>185</v>
      </c>
      <c r="S231" s="243" t="s">
        <v>184</v>
      </c>
      <c r="T231" s="292" t="s">
        <v>185</v>
      </c>
    </row>
    <row r="232" spans="1:20" ht="20.25" customHeight="1" x14ac:dyDescent="0.35">
      <c r="A232" s="240" t="s">
        <v>472</v>
      </c>
      <c r="B232" s="241" t="s">
        <v>475</v>
      </c>
      <c r="C232" s="241" t="s">
        <v>154</v>
      </c>
      <c r="D232" s="291" t="s">
        <v>185</v>
      </c>
      <c r="E232" s="292" t="s">
        <v>185</v>
      </c>
      <c r="F232" s="243" t="s">
        <v>185</v>
      </c>
      <c r="G232" s="243" t="s">
        <v>185</v>
      </c>
      <c r="H232" s="243" t="s">
        <v>185</v>
      </c>
      <c r="I232" s="243" t="s">
        <v>184</v>
      </c>
      <c r="J232" s="292" t="s">
        <v>185</v>
      </c>
      <c r="K232" s="242" t="s">
        <v>185</v>
      </c>
      <c r="L232" s="292" t="s">
        <v>185</v>
      </c>
      <c r="M232" s="245" t="s">
        <v>185</v>
      </c>
      <c r="N232" s="242" t="s">
        <v>185</v>
      </c>
      <c r="O232" s="243" t="s">
        <v>185</v>
      </c>
      <c r="P232" s="243" t="s">
        <v>185</v>
      </c>
      <c r="Q232" s="243" t="s">
        <v>185</v>
      </c>
      <c r="R232" s="243" t="s">
        <v>185</v>
      </c>
      <c r="S232" s="243" t="s">
        <v>184</v>
      </c>
      <c r="T232" s="292" t="s">
        <v>185</v>
      </c>
    </row>
    <row r="233" spans="1:20" ht="20.25" customHeight="1" x14ac:dyDescent="0.35">
      <c r="A233" s="240" t="s">
        <v>472</v>
      </c>
      <c r="B233" s="241" t="s">
        <v>476</v>
      </c>
      <c r="C233" s="241" t="s">
        <v>154</v>
      </c>
      <c r="D233" s="291" t="s">
        <v>185</v>
      </c>
      <c r="E233" s="292" t="s">
        <v>185</v>
      </c>
      <c r="F233" s="243" t="s">
        <v>185</v>
      </c>
      <c r="G233" s="243" t="s">
        <v>185</v>
      </c>
      <c r="H233" s="243" t="s">
        <v>185</v>
      </c>
      <c r="I233" s="243" t="s">
        <v>184</v>
      </c>
      <c r="J233" s="292" t="s">
        <v>184</v>
      </c>
      <c r="K233" s="242" t="s">
        <v>184</v>
      </c>
      <c r="L233" s="292" t="s">
        <v>185</v>
      </c>
      <c r="M233" s="245" t="s">
        <v>185</v>
      </c>
      <c r="N233" s="242" t="s">
        <v>185</v>
      </c>
      <c r="O233" s="243" t="s">
        <v>184</v>
      </c>
      <c r="P233" s="243" t="s">
        <v>185</v>
      </c>
      <c r="Q233" s="243" t="s">
        <v>184</v>
      </c>
      <c r="R233" s="243" t="s">
        <v>184</v>
      </c>
      <c r="S233" s="243" t="s">
        <v>184</v>
      </c>
      <c r="T233" s="292" t="s">
        <v>185</v>
      </c>
    </row>
    <row r="234" spans="1:20" ht="20.25" customHeight="1" x14ac:dyDescent="0.35">
      <c r="A234" s="240" t="s">
        <v>472</v>
      </c>
      <c r="B234" s="241" t="s">
        <v>477</v>
      </c>
      <c r="C234" s="241" t="s">
        <v>154</v>
      </c>
      <c r="D234" s="291" t="s">
        <v>185</v>
      </c>
      <c r="E234" s="292" t="s">
        <v>185</v>
      </c>
      <c r="F234" s="243" t="s">
        <v>185</v>
      </c>
      <c r="G234" s="243" t="s">
        <v>185</v>
      </c>
      <c r="H234" s="243" t="s">
        <v>185</v>
      </c>
      <c r="I234" s="243" t="s">
        <v>184</v>
      </c>
      <c r="J234" s="292" t="s">
        <v>184</v>
      </c>
      <c r="K234" s="242" t="s">
        <v>184</v>
      </c>
      <c r="L234" s="292" t="s">
        <v>184</v>
      </c>
      <c r="M234" s="245" t="s">
        <v>185</v>
      </c>
      <c r="N234" s="242" t="s">
        <v>184</v>
      </c>
      <c r="O234" s="243" t="s">
        <v>184</v>
      </c>
      <c r="P234" s="243" t="s">
        <v>185</v>
      </c>
      <c r="Q234" s="243" t="s">
        <v>184</v>
      </c>
      <c r="R234" s="243" t="s">
        <v>185</v>
      </c>
      <c r="S234" s="243" t="s">
        <v>184</v>
      </c>
      <c r="T234" s="292" t="s">
        <v>185</v>
      </c>
    </row>
    <row r="235" spans="1:20" ht="20.25" customHeight="1" x14ac:dyDescent="0.35">
      <c r="A235" s="240" t="s">
        <v>472</v>
      </c>
      <c r="B235" s="241" t="s">
        <v>478</v>
      </c>
      <c r="C235" s="241" t="s">
        <v>154</v>
      </c>
      <c r="D235" s="291" t="s">
        <v>185</v>
      </c>
      <c r="E235" s="292" t="s">
        <v>184</v>
      </c>
      <c r="F235" s="243" t="s">
        <v>185</v>
      </c>
      <c r="G235" s="243" t="s">
        <v>185</v>
      </c>
      <c r="H235" s="243" t="s">
        <v>185</v>
      </c>
      <c r="I235" s="243" t="s">
        <v>184</v>
      </c>
      <c r="J235" s="292" t="s">
        <v>184</v>
      </c>
      <c r="K235" s="242" t="s">
        <v>184</v>
      </c>
      <c r="L235" s="292" t="s">
        <v>185</v>
      </c>
      <c r="M235" s="245" t="s">
        <v>185</v>
      </c>
      <c r="N235" s="242" t="s">
        <v>184</v>
      </c>
      <c r="O235" s="243" t="s">
        <v>184</v>
      </c>
      <c r="P235" s="243" t="s">
        <v>184</v>
      </c>
      <c r="Q235" s="243" t="s">
        <v>184</v>
      </c>
      <c r="R235" s="243" t="s">
        <v>185</v>
      </c>
      <c r="S235" s="243" t="s">
        <v>184</v>
      </c>
      <c r="T235" s="292" t="s">
        <v>185</v>
      </c>
    </row>
    <row r="236" spans="1:20" ht="26.25" customHeight="1" x14ac:dyDescent="0.35">
      <c r="A236" s="199"/>
      <c r="B236" s="138" t="s">
        <v>727</v>
      </c>
      <c r="C236" s="138"/>
      <c r="D236" s="200">
        <f t="shared" ref="D236:T236" si="0">COUNTIF(D5:D235,"Yes")</f>
        <v>7</v>
      </c>
      <c r="E236" s="200">
        <f t="shared" si="0"/>
        <v>130</v>
      </c>
      <c r="F236" s="200">
        <f t="shared" si="0"/>
        <v>4</v>
      </c>
      <c r="G236" s="200">
        <f t="shared" si="0"/>
        <v>11</v>
      </c>
      <c r="H236" s="200">
        <f t="shared" si="0"/>
        <v>19</v>
      </c>
      <c r="I236" s="200">
        <f t="shared" si="0"/>
        <v>98</v>
      </c>
      <c r="J236" s="200">
        <f t="shared" si="0"/>
        <v>138</v>
      </c>
      <c r="K236" s="200">
        <f t="shared" si="0"/>
        <v>115</v>
      </c>
      <c r="L236" s="200">
        <f t="shared" si="0"/>
        <v>57</v>
      </c>
      <c r="M236" s="200">
        <f t="shared" si="0"/>
        <v>15</v>
      </c>
      <c r="N236" s="200">
        <f t="shared" si="0"/>
        <v>150</v>
      </c>
      <c r="O236" s="200">
        <f t="shared" si="0"/>
        <v>165</v>
      </c>
      <c r="P236" s="200">
        <f t="shared" si="0"/>
        <v>64</v>
      </c>
      <c r="Q236" s="200">
        <f t="shared" si="0"/>
        <v>168</v>
      </c>
      <c r="R236" s="200">
        <f t="shared" si="0"/>
        <v>73</v>
      </c>
      <c r="S236" s="200">
        <f t="shared" si="0"/>
        <v>141</v>
      </c>
      <c r="T236" s="200">
        <f t="shared" si="0"/>
        <v>13</v>
      </c>
    </row>
    <row r="238" spans="1:20" ht="27.75" customHeight="1" x14ac:dyDescent="0.35">
      <c r="A238" s="309" t="s">
        <v>183</v>
      </c>
      <c r="B238" s="309"/>
      <c r="C238" s="236"/>
    </row>
    <row r="239" spans="1:20" x14ac:dyDescent="0.35">
      <c r="A239" s="170" t="s">
        <v>114</v>
      </c>
    </row>
  </sheetData>
  <autoFilter ref="A4:T4" xr:uid="{00000000-0001-0000-1C00-000000000000}"/>
  <mergeCells count="5">
    <mergeCell ref="A2:B2"/>
    <mergeCell ref="D3:E3"/>
    <mergeCell ref="K3:M3"/>
    <mergeCell ref="A238:B238"/>
    <mergeCell ref="A1:B1"/>
  </mergeCells>
  <conditionalFormatting sqref="A5:T235">
    <cfRule type="expression" dxfId="0" priority="1">
      <formula>MOD(ROW(),2)=0</formula>
    </cfRule>
  </conditionalFormatting>
  <hyperlinks>
    <hyperlink ref="A2:B2" location="TOC!A1" display="Return to Table of Contents" xr:uid="{00000000-0004-0000-1C00-000000000000}"/>
  </hyperlinks>
  <pageMargins left="0.25" right="0.25" top="0.75" bottom="0.75" header="0.3" footer="0.3"/>
  <pageSetup scale="55" fitToWidth="0" fitToHeight="0" orientation="portrait" r:id="rId1"/>
  <headerFooter>
    <oddHeader>&amp;L&amp;"Arial,Bold"2022-23 &amp;"Arial,Bold Italic"Survey of Allied Dental Education&amp;"Arial,Bold"
Report 2 - Dental Assisting  Education Programs</oddHeader>
  </headerFooter>
  <rowBreaks count="4" manualBreakCount="4">
    <brk id="59" max="16383" man="1"/>
    <brk id="112" max="16383" man="1"/>
    <brk id="155" max="16383" man="1"/>
    <brk id="209" max="16383" man="1"/>
  </rowBreaks>
  <colBreaks count="2" manualBreakCount="2">
    <brk id="8" max="1048575" man="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E104"/>
  <sheetViews>
    <sheetView zoomScaleNormal="100" workbookViewId="0">
      <pane ySplit="3" topLeftCell="A4" activePane="bottomLeft" state="frozen"/>
      <selection pane="bottomLeft"/>
    </sheetView>
  </sheetViews>
  <sheetFormatPr defaultColWidth="9.265625" defaultRowHeight="13.15" x14ac:dyDescent="0.4"/>
  <cols>
    <col min="1" max="1" width="33.59765625" style="3" customWidth="1"/>
    <col min="2" max="2" width="91.73046875" style="1" customWidth="1"/>
    <col min="3" max="16384" width="9.265625" style="2"/>
  </cols>
  <sheetData>
    <row r="1" spans="1:2" ht="15" x14ac:dyDescent="0.35">
      <c r="A1" s="293" t="s">
        <v>4</v>
      </c>
      <c r="B1" s="202"/>
    </row>
    <row r="2" spans="1:2" ht="15" x14ac:dyDescent="0.4">
      <c r="A2" s="294" t="s">
        <v>46</v>
      </c>
      <c r="B2" s="203"/>
    </row>
    <row r="3" spans="1:2" ht="15" x14ac:dyDescent="0.35">
      <c r="A3" s="293" t="s">
        <v>51</v>
      </c>
      <c r="B3" s="293" t="s">
        <v>52</v>
      </c>
    </row>
    <row r="4" spans="1:2" ht="13.9" x14ac:dyDescent="0.4">
      <c r="A4" s="298" t="s">
        <v>53</v>
      </c>
      <c r="B4" s="299" t="s">
        <v>54</v>
      </c>
    </row>
    <row r="5" spans="1:2" ht="13.9" x14ac:dyDescent="0.4">
      <c r="A5" s="298"/>
      <c r="B5" s="299"/>
    </row>
    <row r="6" spans="1:2" ht="88.5" customHeight="1" x14ac:dyDescent="0.35">
      <c r="A6" s="300" t="s">
        <v>55</v>
      </c>
      <c r="B6" s="301" t="s">
        <v>56</v>
      </c>
    </row>
    <row r="7" spans="1:2" ht="13.9" x14ac:dyDescent="0.4">
      <c r="A7" s="298"/>
      <c r="B7" s="299"/>
    </row>
    <row r="8" spans="1:2" ht="98.25" customHeight="1" x14ac:dyDescent="0.35">
      <c r="A8" s="304" t="s">
        <v>57</v>
      </c>
      <c r="B8" s="301" t="s">
        <v>58</v>
      </c>
    </row>
    <row r="9" spans="1:2" ht="13.5" x14ac:dyDescent="0.35">
      <c r="A9" s="304"/>
      <c r="B9" s="301"/>
    </row>
    <row r="10" spans="1:2" ht="102.75" customHeight="1" x14ac:dyDescent="0.35">
      <c r="A10" s="300" t="s">
        <v>59</v>
      </c>
      <c r="B10" s="301" t="s">
        <v>60</v>
      </c>
    </row>
    <row r="11" spans="1:2" ht="13.9" x14ac:dyDescent="0.4">
      <c r="A11" s="298"/>
      <c r="B11" s="299"/>
    </row>
    <row r="12" spans="1:2" ht="27.4" x14ac:dyDescent="0.35">
      <c r="A12" s="300" t="s">
        <v>61</v>
      </c>
      <c r="B12" s="299" t="s">
        <v>62</v>
      </c>
    </row>
    <row r="13" spans="1:2" ht="13.9" x14ac:dyDescent="0.4">
      <c r="A13" s="298"/>
      <c r="B13" s="299"/>
    </row>
    <row r="14" spans="1:2" ht="41.25" x14ac:dyDescent="0.4">
      <c r="A14" s="298"/>
      <c r="B14" s="299" t="s">
        <v>63</v>
      </c>
    </row>
    <row r="15" spans="1:2" ht="13.9" x14ac:dyDescent="0.4">
      <c r="A15" s="298"/>
      <c r="B15" s="299"/>
    </row>
    <row r="16" spans="1:2" ht="41.25" x14ac:dyDescent="0.4">
      <c r="A16" s="298"/>
      <c r="B16" s="299" t="s">
        <v>64</v>
      </c>
    </row>
    <row r="17" spans="1:2" ht="13.9" x14ac:dyDescent="0.4">
      <c r="A17" s="298"/>
      <c r="B17" s="299"/>
    </row>
    <row r="18" spans="1:2" ht="13.9" x14ac:dyDescent="0.4">
      <c r="A18" s="298"/>
      <c r="B18" s="299" t="s">
        <v>65</v>
      </c>
    </row>
    <row r="19" spans="1:2" ht="13.9" x14ac:dyDescent="0.4">
      <c r="A19" s="298"/>
      <c r="B19" s="299"/>
    </row>
    <row r="20" spans="1:2" ht="27.75" x14ac:dyDescent="0.4">
      <c r="A20" s="298"/>
      <c r="B20" s="299" t="s">
        <v>66</v>
      </c>
    </row>
    <row r="21" spans="1:2" ht="13.9" x14ac:dyDescent="0.4">
      <c r="A21" s="298"/>
      <c r="B21" s="299"/>
    </row>
    <row r="22" spans="1:2" ht="13.9" x14ac:dyDescent="0.4">
      <c r="A22" s="298"/>
      <c r="B22" s="299" t="s">
        <v>67</v>
      </c>
    </row>
    <row r="23" spans="1:2" ht="13.9" x14ac:dyDescent="0.4">
      <c r="A23" s="298"/>
      <c r="B23" s="299"/>
    </row>
    <row r="24" spans="1:2" ht="27.75" x14ac:dyDescent="0.4">
      <c r="A24" s="298"/>
      <c r="B24" s="299" t="s">
        <v>68</v>
      </c>
    </row>
    <row r="25" spans="1:2" ht="13.9" x14ac:dyDescent="0.4">
      <c r="A25" s="298"/>
      <c r="B25" s="299"/>
    </row>
    <row r="26" spans="1:2" ht="13.9" x14ac:dyDescent="0.4">
      <c r="A26" s="298"/>
      <c r="B26" s="299" t="s">
        <v>69</v>
      </c>
    </row>
    <row r="27" spans="1:2" ht="13.9" x14ac:dyDescent="0.4">
      <c r="A27" s="298"/>
      <c r="B27" s="299"/>
    </row>
    <row r="28" spans="1:2" ht="27.75" x14ac:dyDescent="0.4">
      <c r="A28" s="298"/>
      <c r="B28" s="299" t="s">
        <v>70</v>
      </c>
    </row>
    <row r="29" spans="1:2" ht="13.9" x14ac:dyDescent="0.4">
      <c r="A29" s="298"/>
      <c r="B29" s="299"/>
    </row>
    <row r="30" spans="1:2" ht="13.9" x14ac:dyDescent="0.4">
      <c r="A30" s="298" t="s">
        <v>71</v>
      </c>
      <c r="B30" s="301" t="s">
        <v>72</v>
      </c>
    </row>
    <row r="31" spans="1:2" ht="13.9" x14ac:dyDescent="0.4">
      <c r="A31" s="298"/>
      <c r="B31" s="299"/>
    </row>
    <row r="32" spans="1:2" ht="13.9" x14ac:dyDescent="0.4">
      <c r="A32" s="298" t="s">
        <v>73</v>
      </c>
      <c r="B32" s="299" t="s">
        <v>74</v>
      </c>
    </row>
    <row r="33" spans="1:2" ht="13.9" x14ac:dyDescent="0.4">
      <c r="A33" s="298"/>
      <c r="B33" s="299"/>
    </row>
    <row r="34" spans="1:2" ht="13.9" x14ac:dyDescent="0.4">
      <c r="A34" s="298" t="s">
        <v>75</v>
      </c>
      <c r="B34" s="299" t="s">
        <v>76</v>
      </c>
    </row>
    <row r="35" spans="1:2" ht="13.9" x14ac:dyDescent="0.4">
      <c r="A35" s="298"/>
      <c r="B35" s="299"/>
    </row>
    <row r="36" spans="1:2" ht="39.75" customHeight="1" x14ac:dyDescent="0.35">
      <c r="A36" s="300" t="s">
        <v>77</v>
      </c>
      <c r="B36" s="299" t="s">
        <v>78</v>
      </c>
    </row>
    <row r="37" spans="1:2" ht="13.9" x14ac:dyDescent="0.4">
      <c r="A37" s="298"/>
      <c r="B37" s="299"/>
    </row>
    <row r="38" spans="1:2" ht="27" x14ac:dyDescent="0.35">
      <c r="A38" s="300" t="s">
        <v>79</v>
      </c>
      <c r="B38" s="299" t="s">
        <v>80</v>
      </c>
    </row>
    <row r="39" spans="1:2" ht="13.9" x14ac:dyDescent="0.4">
      <c r="A39" s="298"/>
      <c r="B39" s="299"/>
    </row>
    <row r="40" spans="1:2" ht="13.9" x14ac:dyDescent="0.4">
      <c r="A40" s="298" t="s">
        <v>81</v>
      </c>
      <c r="B40" s="301" t="s">
        <v>82</v>
      </c>
    </row>
    <row r="41" spans="1:2" ht="13.9" x14ac:dyDescent="0.4">
      <c r="A41" s="298"/>
      <c r="B41" s="301"/>
    </row>
    <row r="42" spans="1:2" ht="13.9" x14ac:dyDescent="0.4">
      <c r="A42" s="298" t="s">
        <v>83</v>
      </c>
      <c r="B42" s="299" t="s">
        <v>84</v>
      </c>
    </row>
    <row r="43" spans="1:2" ht="13.9" x14ac:dyDescent="0.4">
      <c r="A43" s="298"/>
      <c r="B43" s="299"/>
    </row>
    <row r="44" spans="1:2" ht="40.5" x14ac:dyDescent="0.35">
      <c r="A44" s="300" t="s">
        <v>85</v>
      </c>
      <c r="B44" s="301" t="s">
        <v>86</v>
      </c>
    </row>
    <row r="45" spans="1:2" ht="41.25" x14ac:dyDescent="0.4">
      <c r="A45" s="298"/>
      <c r="B45" s="302" t="s">
        <v>87</v>
      </c>
    </row>
    <row r="46" spans="1:2" ht="27.75" x14ac:dyDescent="0.4">
      <c r="A46" s="298"/>
      <c r="B46" s="302" t="s">
        <v>88</v>
      </c>
    </row>
    <row r="47" spans="1:2" ht="13.9" x14ac:dyDescent="0.4">
      <c r="A47" s="298"/>
      <c r="B47" s="299"/>
    </row>
    <row r="48" spans="1:2" ht="33" customHeight="1" x14ac:dyDescent="0.35">
      <c r="A48" s="300" t="s">
        <v>89</v>
      </c>
      <c r="B48" s="299" t="s">
        <v>90</v>
      </c>
    </row>
    <row r="49" spans="1:5" ht="13.9" x14ac:dyDescent="0.4">
      <c r="A49" s="298"/>
      <c r="B49" s="299"/>
    </row>
    <row r="50" spans="1:5" ht="27" x14ac:dyDescent="0.35">
      <c r="A50" s="300" t="s">
        <v>91</v>
      </c>
      <c r="B50" s="299" t="s">
        <v>92</v>
      </c>
    </row>
    <row r="51" spans="1:5" ht="13.9" x14ac:dyDescent="0.4">
      <c r="A51" s="298"/>
      <c r="B51" s="299"/>
    </row>
    <row r="52" spans="1:5" ht="13.9" x14ac:dyDescent="0.4">
      <c r="A52" s="298" t="s">
        <v>93</v>
      </c>
      <c r="B52" s="29" t="s">
        <v>94</v>
      </c>
    </row>
    <row r="53" spans="1:5" ht="13.9" x14ac:dyDescent="0.4">
      <c r="A53" s="298"/>
      <c r="B53" s="299"/>
    </row>
    <row r="54" spans="1:5" ht="78.75" customHeight="1" x14ac:dyDescent="0.35">
      <c r="A54" s="300" t="s">
        <v>95</v>
      </c>
      <c r="B54" s="301" t="s">
        <v>96</v>
      </c>
      <c r="C54" s="5"/>
      <c r="D54" s="5"/>
      <c r="E54" s="5"/>
    </row>
    <row r="55" spans="1:5" x14ac:dyDescent="0.4">
      <c r="B55" s="5"/>
      <c r="C55" s="5"/>
      <c r="D55" s="5"/>
      <c r="E55" s="5"/>
    </row>
    <row r="56" spans="1:5" x14ac:dyDescent="0.4">
      <c r="B56" s="5"/>
      <c r="C56" s="5"/>
      <c r="D56" s="5"/>
      <c r="E56" s="5"/>
    </row>
    <row r="57" spans="1:5" x14ac:dyDescent="0.4">
      <c r="B57" s="5"/>
      <c r="C57" s="5"/>
      <c r="D57" s="5"/>
      <c r="E57" s="5"/>
    </row>
    <row r="58" spans="1:5" x14ac:dyDescent="0.4">
      <c r="B58" s="5"/>
      <c r="C58" s="5"/>
      <c r="D58" s="5"/>
      <c r="E58" s="5"/>
    </row>
    <row r="59" spans="1:5" x14ac:dyDescent="0.4">
      <c r="B59" s="5"/>
      <c r="C59" s="5"/>
      <c r="D59" s="5"/>
      <c r="E59" s="5"/>
    </row>
    <row r="60" spans="1:5" x14ac:dyDescent="0.4">
      <c r="B60" s="5"/>
      <c r="C60" s="5"/>
      <c r="D60" s="5"/>
      <c r="E60" s="5"/>
    </row>
    <row r="61" spans="1:5" x14ac:dyDescent="0.4">
      <c r="B61" s="5"/>
      <c r="C61" s="5"/>
      <c r="D61" s="5"/>
      <c r="E61" s="5"/>
    </row>
    <row r="62" spans="1:5" x14ac:dyDescent="0.4">
      <c r="B62" s="5"/>
      <c r="C62" s="5"/>
      <c r="D62" s="5"/>
      <c r="E62" s="5"/>
    </row>
    <row r="63" spans="1:5" x14ac:dyDescent="0.4">
      <c r="B63" s="5"/>
      <c r="C63" s="5"/>
      <c r="D63" s="5"/>
      <c r="E63" s="5"/>
    </row>
    <row r="64" spans="1:5" x14ac:dyDescent="0.4">
      <c r="B64" s="5"/>
      <c r="C64" s="5"/>
      <c r="D64" s="5"/>
      <c r="E64" s="5"/>
    </row>
    <row r="65" spans="2:5" x14ac:dyDescent="0.4">
      <c r="B65" s="5"/>
      <c r="C65" s="5"/>
      <c r="D65" s="5"/>
      <c r="E65" s="5"/>
    </row>
    <row r="66" spans="2:5" x14ac:dyDescent="0.4">
      <c r="B66" s="5"/>
      <c r="C66" s="5"/>
      <c r="D66" s="5"/>
      <c r="E66" s="5"/>
    </row>
    <row r="67" spans="2:5" x14ac:dyDescent="0.4">
      <c r="B67" s="5"/>
      <c r="C67" s="5"/>
      <c r="D67" s="5"/>
      <c r="E67" s="5"/>
    </row>
    <row r="68" spans="2:5" x14ac:dyDescent="0.4">
      <c r="B68" s="5"/>
      <c r="C68" s="5"/>
      <c r="D68" s="5"/>
      <c r="E68" s="5"/>
    </row>
    <row r="69" spans="2:5" x14ac:dyDescent="0.4">
      <c r="B69" s="5"/>
      <c r="C69" s="5"/>
      <c r="D69" s="5"/>
      <c r="E69" s="5"/>
    </row>
    <row r="70" spans="2:5" x14ac:dyDescent="0.4">
      <c r="B70" s="5"/>
      <c r="C70" s="5"/>
      <c r="D70" s="5"/>
      <c r="E70" s="5"/>
    </row>
    <row r="71" spans="2:5" x14ac:dyDescent="0.4">
      <c r="B71" s="5"/>
      <c r="C71" s="5"/>
      <c r="D71" s="5"/>
      <c r="E71" s="5"/>
    </row>
    <row r="72" spans="2:5" x14ac:dyDescent="0.4">
      <c r="B72" s="5"/>
      <c r="C72" s="5"/>
      <c r="D72" s="5"/>
      <c r="E72" s="5"/>
    </row>
    <row r="73" spans="2:5" x14ac:dyDescent="0.4">
      <c r="B73" s="5"/>
      <c r="C73" s="5"/>
      <c r="D73" s="5"/>
      <c r="E73" s="5"/>
    </row>
    <row r="74" spans="2:5" x14ac:dyDescent="0.4">
      <c r="B74" s="5"/>
      <c r="C74" s="5"/>
      <c r="D74" s="5"/>
      <c r="E74" s="5"/>
    </row>
    <row r="75" spans="2:5" x14ac:dyDescent="0.4">
      <c r="B75" s="5"/>
      <c r="C75" s="5"/>
      <c r="D75" s="5"/>
      <c r="E75" s="5"/>
    </row>
    <row r="76" spans="2:5" x14ac:dyDescent="0.4">
      <c r="B76" s="5"/>
      <c r="C76" s="5"/>
      <c r="D76" s="5"/>
      <c r="E76" s="5"/>
    </row>
    <row r="77" spans="2:5" x14ac:dyDescent="0.4">
      <c r="B77" s="5"/>
      <c r="C77" s="5"/>
      <c r="D77" s="5"/>
      <c r="E77" s="5"/>
    </row>
    <row r="78" spans="2:5" x14ac:dyDescent="0.4">
      <c r="B78" s="5"/>
      <c r="C78" s="5"/>
      <c r="D78" s="5"/>
      <c r="E78" s="5"/>
    </row>
    <row r="79" spans="2:5" x14ac:dyDescent="0.4">
      <c r="B79" s="5"/>
      <c r="C79" s="5"/>
      <c r="D79" s="5"/>
      <c r="E79" s="5"/>
    </row>
    <row r="80" spans="2:5" x14ac:dyDescent="0.4">
      <c r="B80" s="5"/>
      <c r="C80" s="5"/>
      <c r="D80" s="5"/>
      <c r="E80" s="5"/>
    </row>
    <row r="81" spans="2:5" x14ac:dyDescent="0.4">
      <c r="B81" s="5"/>
      <c r="C81" s="5"/>
      <c r="D81" s="5"/>
      <c r="E81" s="5"/>
    </row>
    <row r="82" spans="2:5" x14ac:dyDescent="0.4">
      <c r="B82" s="5"/>
      <c r="C82" s="5"/>
      <c r="D82" s="5"/>
      <c r="E82" s="5"/>
    </row>
    <row r="83" spans="2:5" x14ac:dyDescent="0.4">
      <c r="B83" s="5"/>
      <c r="C83" s="5"/>
      <c r="D83" s="5"/>
      <c r="E83" s="5"/>
    </row>
    <row r="84" spans="2:5" x14ac:dyDescent="0.4">
      <c r="B84" s="5"/>
      <c r="C84" s="5"/>
      <c r="D84" s="5"/>
      <c r="E84" s="5"/>
    </row>
    <row r="85" spans="2:5" x14ac:dyDescent="0.4">
      <c r="B85" s="5"/>
      <c r="C85" s="5"/>
      <c r="D85" s="5"/>
      <c r="E85" s="5"/>
    </row>
    <row r="86" spans="2:5" x14ac:dyDescent="0.4">
      <c r="B86" s="5"/>
      <c r="C86" s="5"/>
      <c r="D86" s="5"/>
      <c r="E86" s="5"/>
    </row>
    <row r="87" spans="2:5" x14ac:dyDescent="0.4">
      <c r="B87" s="5"/>
      <c r="C87" s="5"/>
      <c r="D87" s="5"/>
      <c r="E87" s="5"/>
    </row>
    <row r="88" spans="2:5" x14ac:dyDescent="0.4">
      <c r="B88" s="5"/>
      <c r="C88" s="5"/>
      <c r="D88" s="5"/>
      <c r="E88" s="5"/>
    </row>
    <row r="89" spans="2:5" x14ac:dyDescent="0.4">
      <c r="B89" s="5"/>
      <c r="C89" s="5"/>
      <c r="D89" s="5"/>
      <c r="E89" s="5"/>
    </row>
    <row r="90" spans="2:5" x14ac:dyDescent="0.4">
      <c r="B90" s="5"/>
      <c r="C90" s="5"/>
      <c r="D90" s="5"/>
      <c r="E90" s="5"/>
    </row>
    <row r="91" spans="2:5" x14ac:dyDescent="0.4">
      <c r="B91" s="5"/>
      <c r="C91" s="5"/>
      <c r="D91" s="5"/>
      <c r="E91" s="5"/>
    </row>
    <row r="92" spans="2:5" x14ac:dyDescent="0.4">
      <c r="B92" s="5"/>
      <c r="C92" s="5"/>
      <c r="D92" s="5"/>
      <c r="E92" s="5"/>
    </row>
    <row r="93" spans="2:5" x14ac:dyDescent="0.4">
      <c r="B93" s="5"/>
      <c r="C93" s="5"/>
      <c r="D93" s="5"/>
      <c r="E93" s="5"/>
    </row>
    <row r="94" spans="2:5" x14ac:dyDescent="0.4">
      <c r="B94" s="5"/>
      <c r="C94" s="5"/>
      <c r="D94" s="5"/>
      <c r="E94" s="5"/>
    </row>
    <row r="95" spans="2:5" x14ac:dyDescent="0.4">
      <c r="B95" s="5"/>
      <c r="C95" s="5"/>
      <c r="D95" s="5"/>
      <c r="E95" s="5"/>
    </row>
    <row r="96" spans="2:5" x14ac:dyDescent="0.4">
      <c r="B96" s="5"/>
      <c r="C96" s="5"/>
      <c r="D96" s="5"/>
      <c r="E96" s="5"/>
    </row>
    <row r="97" spans="2:5" x14ac:dyDescent="0.4">
      <c r="B97" s="5"/>
      <c r="C97" s="5"/>
      <c r="D97" s="5"/>
      <c r="E97" s="5"/>
    </row>
    <row r="98" spans="2:5" x14ac:dyDescent="0.4">
      <c r="B98" s="5"/>
      <c r="C98" s="5"/>
      <c r="D98" s="5"/>
      <c r="E98" s="5"/>
    </row>
    <row r="99" spans="2:5" x14ac:dyDescent="0.4">
      <c r="B99" s="5"/>
      <c r="C99" s="5"/>
      <c r="D99" s="5"/>
      <c r="E99" s="5"/>
    </row>
    <row r="100" spans="2:5" x14ac:dyDescent="0.4">
      <c r="B100" s="5"/>
      <c r="C100" s="5"/>
      <c r="D100" s="5"/>
      <c r="E100" s="5"/>
    </row>
    <row r="101" spans="2:5" x14ac:dyDescent="0.4">
      <c r="B101" s="5"/>
      <c r="C101" s="5"/>
      <c r="D101" s="5"/>
      <c r="E101" s="5"/>
    </row>
    <row r="102" spans="2:5" x14ac:dyDescent="0.4">
      <c r="B102" s="5"/>
      <c r="C102" s="5"/>
      <c r="D102" s="5"/>
      <c r="E102" s="5"/>
    </row>
    <row r="103" spans="2:5" x14ac:dyDescent="0.4">
      <c r="B103" s="5"/>
      <c r="C103" s="5"/>
      <c r="D103" s="5"/>
      <c r="E103" s="5"/>
    </row>
    <row r="104" spans="2:5" x14ac:dyDescent="0.4">
      <c r="B104" s="5"/>
      <c r="C104" s="5"/>
      <c r="D104" s="5"/>
      <c r="E104" s="5"/>
    </row>
  </sheetData>
  <mergeCells count="1">
    <mergeCell ref="A8:A9"/>
  </mergeCells>
  <hyperlinks>
    <hyperlink ref="A2" location="TOC!A1" display="Return to Table of Contents" xr:uid="{00000000-0004-0000-0200-000000000000}"/>
  </hyperlinks>
  <pageMargins left="0.25" right="0.25" top="0.75" bottom="0.75" header="0.3" footer="0.3"/>
  <pageSetup scale="83" fitToHeight="0" orientation="portrait" r:id="rId1"/>
  <headerFooter>
    <oddHeader>&amp;L&amp;"Arial,Bold"2022-23 &amp;"Arial,Bold Italic"Survey of Allied Dental Education&amp;"Arial,Bold"
Report 2 - Dental Assisting  Education Programs</oddHeader>
  </headerFooter>
  <rowBreaks count="1" manualBreakCount="1">
    <brk id="35"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L23"/>
  <sheetViews>
    <sheetView zoomScaleNormal="100" workbookViewId="0"/>
  </sheetViews>
  <sheetFormatPr defaultColWidth="9" defaultRowHeight="12.75" x14ac:dyDescent="0.35"/>
  <cols>
    <col min="1" max="1" width="36.265625" style="2" customWidth="1"/>
    <col min="2" max="12" width="11" style="2" customWidth="1"/>
    <col min="13" max="16384" width="9" style="2"/>
  </cols>
  <sheetData>
    <row r="1" spans="1:12" s="7" customFormat="1" ht="13.9" x14ac:dyDescent="0.35">
      <c r="A1" s="6" t="s">
        <v>5</v>
      </c>
      <c r="F1" s="8"/>
      <c r="G1" s="9"/>
      <c r="H1" s="8"/>
      <c r="I1" s="8"/>
      <c r="J1" s="9"/>
      <c r="K1" s="8"/>
    </row>
    <row r="2" spans="1:12" ht="22.5" customHeight="1" x14ac:dyDescent="0.35">
      <c r="A2" s="74" t="s">
        <v>46</v>
      </c>
    </row>
    <row r="3" spans="1:12" s="13" customFormat="1" ht="19.5" customHeight="1" thickBot="1" x14ac:dyDescent="0.4">
      <c r="A3" s="10"/>
      <c r="B3" s="11" t="s">
        <v>97</v>
      </c>
      <c r="C3" s="11" t="s">
        <v>98</v>
      </c>
      <c r="D3" s="11" t="s">
        <v>99</v>
      </c>
      <c r="E3" s="11" t="s">
        <v>100</v>
      </c>
      <c r="F3" s="11" t="s">
        <v>101</v>
      </c>
      <c r="G3" s="11" t="s">
        <v>102</v>
      </c>
      <c r="H3" s="12" t="s">
        <v>103</v>
      </c>
      <c r="I3" s="12" t="s">
        <v>104</v>
      </c>
      <c r="J3" s="12" t="s">
        <v>105</v>
      </c>
      <c r="K3" s="12" t="s">
        <v>106</v>
      </c>
      <c r="L3" s="12" t="s">
        <v>107</v>
      </c>
    </row>
    <row r="4" spans="1:12" ht="19.5" customHeight="1" thickTop="1" x14ac:dyDescent="0.35">
      <c r="A4" s="14" t="s">
        <v>108</v>
      </c>
      <c r="B4" s="15">
        <v>8258</v>
      </c>
      <c r="C4" s="15">
        <v>8287</v>
      </c>
      <c r="D4" s="15">
        <v>8472</v>
      </c>
      <c r="E4" s="15">
        <v>8279</v>
      </c>
      <c r="F4" s="15">
        <v>8370</v>
      </c>
      <c r="G4" s="15">
        <v>8265</v>
      </c>
      <c r="H4" s="16">
        <v>8288</v>
      </c>
      <c r="I4" s="16">
        <v>8322</v>
      </c>
      <c r="J4" s="16">
        <v>7745</v>
      </c>
      <c r="K4" s="16">
        <v>8197</v>
      </c>
      <c r="L4" s="16">
        <v>8642</v>
      </c>
    </row>
    <row r="5" spans="1:12" ht="19.5" customHeight="1" x14ac:dyDescent="0.35">
      <c r="A5" s="17" t="s">
        <v>109</v>
      </c>
      <c r="B5" s="18">
        <v>1.8</v>
      </c>
      <c r="C5" s="18">
        <f>(C4-B4)/B4*100</f>
        <v>0.35117461855170745</v>
      </c>
      <c r="D5" s="18">
        <f t="shared" ref="D5:K5" si="0">(D4-C4)/C4*100</f>
        <v>2.2324122118981538</v>
      </c>
      <c r="E5" s="18">
        <f t="shared" si="0"/>
        <v>-2.2780925401321999</v>
      </c>
      <c r="F5" s="18">
        <f t="shared" si="0"/>
        <v>1.0991665660103878</v>
      </c>
      <c r="G5" s="18">
        <f t="shared" si="0"/>
        <v>-1.2544802867383513</v>
      </c>
      <c r="H5" s="19">
        <f t="shared" si="0"/>
        <v>0.27828191167574107</v>
      </c>
      <c r="I5" s="19">
        <f t="shared" si="0"/>
        <v>0.41023166023166019</v>
      </c>
      <c r="J5" s="19">
        <f t="shared" si="0"/>
        <v>-6.9334294640711365</v>
      </c>
      <c r="K5" s="19">
        <f t="shared" si="0"/>
        <v>5.8360232408005164</v>
      </c>
      <c r="L5" s="19">
        <v>5.4288154202757104</v>
      </c>
    </row>
    <row r="6" spans="1:12" s="20" customFormat="1" ht="19.5" customHeight="1" x14ac:dyDescent="0.4">
      <c r="A6" s="14" t="s">
        <v>110</v>
      </c>
      <c r="B6" s="15">
        <v>8198</v>
      </c>
      <c r="C6" s="15">
        <v>7397</v>
      </c>
      <c r="D6" s="15">
        <v>7601</v>
      </c>
      <c r="E6" s="15">
        <v>6875</v>
      </c>
      <c r="F6" s="15">
        <v>6080</v>
      </c>
      <c r="G6" s="15">
        <v>5962</v>
      </c>
      <c r="H6" s="16">
        <v>5775</v>
      </c>
      <c r="I6" s="16">
        <v>5484</v>
      </c>
      <c r="J6" s="16">
        <v>4923</v>
      </c>
      <c r="K6" s="16">
        <v>4715</v>
      </c>
      <c r="L6" s="16">
        <v>4527</v>
      </c>
    </row>
    <row r="7" spans="1:12" ht="19.5" customHeight="1" x14ac:dyDescent="0.35">
      <c r="A7" s="17" t="s">
        <v>109</v>
      </c>
      <c r="B7" s="21">
        <v>-14.8</v>
      </c>
      <c r="C7" s="21">
        <f t="shared" ref="C7:L7" si="1">(C6-B6)/B6*100</f>
        <v>-9.7706757745791659</v>
      </c>
      <c r="D7" s="21">
        <f t="shared" si="1"/>
        <v>2.7578748141138298</v>
      </c>
      <c r="E7" s="21">
        <f t="shared" si="1"/>
        <v>-9.5513748191027492</v>
      </c>
      <c r="F7" s="21">
        <f t="shared" si="1"/>
        <v>-11.563636363636363</v>
      </c>
      <c r="G7" s="21">
        <f t="shared" si="1"/>
        <v>-1.9407894736842106</v>
      </c>
      <c r="H7" s="22">
        <f t="shared" si="1"/>
        <v>-3.1365313653136528</v>
      </c>
      <c r="I7" s="22">
        <f t="shared" si="1"/>
        <v>-5.0389610389610384</v>
      </c>
      <c r="J7" s="22">
        <f t="shared" si="1"/>
        <v>-10.229759299781181</v>
      </c>
      <c r="K7" s="22">
        <f t="shared" si="1"/>
        <v>-4.2250660166565108</v>
      </c>
      <c r="L7" s="22">
        <f t="shared" si="1"/>
        <v>-3.9872746553552489</v>
      </c>
    </row>
    <row r="8" spans="1:12" s="20" customFormat="1" ht="19.5" customHeight="1" x14ac:dyDescent="0.4">
      <c r="A8" s="14" t="s">
        <v>111</v>
      </c>
      <c r="B8" s="15">
        <v>435</v>
      </c>
      <c r="C8" s="15">
        <v>402</v>
      </c>
      <c r="D8" s="15">
        <v>320</v>
      </c>
      <c r="E8" s="15">
        <v>303</v>
      </c>
      <c r="F8" s="15">
        <v>324</v>
      </c>
      <c r="G8" s="15">
        <v>303</v>
      </c>
      <c r="H8" s="16">
        <v>319</v>
      </c>
      <c r="I8" s="16">
        <v>313</v>
      </c>
      <c r="J8" s="16">
        <v>253</v>
      </c>
      <c r="K8" s="16">
        <v>263</v>
      </c>
      <c r="L8" s="16">
        <v>223</v>
      </c>
    </row>
    <row r="9" spans="1:12" ht="19.5" customHeight="1" thickBot="1" x14ac:dyDescent="0.4">
      <c r="A9" s="23" t="s">
        <v>109</v>
      </c>
      <c r="B9" s="24">
        <v>3.3</v>
      </c>
      <c r="C9" s="24">
        <f t="shared" ref="C9:K9" si="2">(C8-B8)/B8*100</f>
        <v>-7.5862068965517242</v>
      </c>
      <c r="D9" s="24">
        <f t="shared" si="2"/>
        <v>-20.398009950248756</v>
      </c>
      <c r="E9" s="24">
        <f t="shared" si="2"/>
        <v>-5.3125</v>
      </c>
      <c r="F9" s="24">
        <f t="shared" si="2"/>
        <v>6.9306930693069315</v>
      </c>
      <c r="G9" s="24">
        <f t="shared" si="2"/>
        <v>-6.481481481481481</v>
      </c>
      <c r="H9" s="25">
        <f t="shared" si="2"/>
        <v>5.2805280528052805</v>
      </c>
      <c r="I9" s="25">
        <f t="shared" si="2"/>
        <v>-1.8808777429467085</v>
      </c>
      <c r="J9" s="25">
        <f t="shared" si="2"/>
        <v>-19.169329073482427</v>
      </c>
      <c r="K9" s="25">
        <f t="shared" si="2"/>
        <v>3.9525691699604746</v>
      </c>
      <c r="L9" s="25">
        <v>-15.209125475285171</v>
      </c>
    </row>
    <row r="10" spans="1:12" ht="13.15" thickTop="1" x14ac:dyDescent="0.35"/>
    <row r="11" spans="1:12" s="27" customFormat="1" ht="11.65" x14ac:dyDescent="0.3">
      <c r="A11" s="167" t="s">
        <v>112</v>
      </c>
    </row>
    <row r="12" spans="1:12" s="27" customFormat="1" ht="11.65" x14ac:dyDescent="0.35">
      <c r="A12" s="168" t="s">
        <v>113</v>
      </c>
    </row>
    <row r="13" spans="1:12" x14ac:dyDescent="0.35">
      <c r="A13" s="166" t="s">
        <v>114</v>
      </c>
    </row>
    <row r="23" ht="13.5" customHeight="1" x14ac:dyDescent="0.35"/>
  </sheetData>
  <conditionalFormatting sqref="J5 A4:F9">
    <cfRule type="expression" dxfId="101" priority="22">
      <formula>MOD(ROW(),2)=0</formula>
    </cfRule>
  </conditionalFormatting>
  <conditionalFormatting sqref="J7">
    <cfRule type="expression" dxfId="100" priority="20">
      <formula>MOD(ROW(),2)=0</formula>
    </cfRule>
  </conditionalFormatting>
  <conditionalFormatting sqref="J7 A4:H9">
    <cfRule type="expression" dxfId="99" priority="19">
      <formula>MOD(ROW(),2)=0</formula>
    </cfRule>
  </conditionalFormatting>
  <conditionalFormatting sqref="J9">
    <cfRule type="expression" dxfId="98" priority="18">
      <formula>MOD(ROW(),2)=0</formula>
    </cfRule>
  </conditionalFormatting>
  <conditionalFormatting sqref="J9">
    <cfRule type="expression" dxfId="97" priority="17">
      <formula>MOD(ROW(),2)=0</formula>
    </cfRule>
  </conditionalFormatting>
  <conditionalFormatting sqref="K4 K6 K8">
    <cfRule type="expression" dxfId="96" priority="16">
      <formula>MOD(ROW(),2)=0</formula>
    </cfRule>
  </conditionalFormatting>
  <conditionalFormatting sqref="K4 K6 K8">
    <cfRule type="expression" dxfId="95" priority="15">
      <formula>MOD(ROW(),2)=0</formula>
    </cfRule>
  </conditionalFormatting>
  <conditionalFormatting sqref="K5">
    <cfRule type="expression" dxfId="94" priority="14">
      <formula>MOD(ROW(),2)=0</formula>
    </cfRule>
  </conditionalFormatting>
  <conditionalFormatting sqref="K5">
    <cfRule type="expression" dxfId="93" priority="13">
      <formula>MOD(ROW(),2)=0</formula>
    </cfRule>
  </conditionalFormatting>
  <conditionalFormatting sqref="K7:L7">
    <cfRule type="expression" dxfId="92" priority="12">
      <formula>MOD(ROW(),2)=0</formula>
    </cfRule>
  </conditionalFormatting>
  <conditionalFormatting sqref="K7:L7">
    <cfRule type="expression" dxfId="91" priority="11">
      <formula>MOD(ROW(),2)=0</formula>
    </cfRule>
  </conditionalFormatting>
  <conditionalFormatting sqref="K9">
    <cfRule type="expression" dxfId="90" priority="10">
      <formula>MOD(ROW(),2)=0</formula>
    </cfRule>
  </conditionalFormatting>
  <conditionalFormatting sqref="K9">
    <cfRule type="expression" dxfId="89" priority="9">
      <formula>MOD(ROW(),2)=0</formula>
    </cfRule>
  </conditionalFormatting>
  <conditionalFormatting sqref="G4:G9">
    <cfRule type="expression" dxfId="88" priority="29">
      <formula>MOD(ROW(),2)=0</formula>
    </cfRule>
  </conditionalFormatting>
  <conditionalFormatting sqref="H4:H9">
    <cfRule type="expression" dxfId="87" priority="28">
      <formula>MOD(ROW(),2)=0</formula>
    </cfRule>
  </conditionalFormatting>
  <conditionalFormatting sqref="I4:I9">
    <cfRule type="expression" dxfId="86" priority="26">
      <formula>MOD(ROW(),2)=0</formula>
    </cfRule>
  </conditionalFormatting>
  <conditionalFormatting sqref="I4:I9">
    <cfRule type="expression" dxfId="85" priority="25">
      <formula>MOD(ROW(),2)=0</formula>
    </cfRule>
  </conditionalFormatting>
  <conditionalFormatting sqref="J4 J6 J8">
    <cfRule type="expression" dxfId="84" priority="24">
      <formula>MOD(ROW(),2)=0</formula>
    </cfRule>
  </conditionalFormatting>
  <conditionalFormatting sqref="J4 J6 J8">
    <cfRule type="expression" dxfId="83" priority="23">
      <formula>MOD(ROW(),2)=0</formula>
    </cfRule>
  </conditionalFormatting>
  <conditionalFormatting sqref="J5">
    <cfRule type="expression" dxfId="82" priority="21">
      <formula>MOD(ROW(),2)=0</formula>
    </cfRule>
  </conditionalFormatting>
  <conditionalFormatting sqref="L4 L6 L8">
    <cfRule type="expression" dxfId="81" priority="8">
      <formula>MOD(ROW(),2)=0</formula>
    </cfRule>
  </conditionalFormatting>
  <conditionalFormatting sqref="L4 L6 L8">
    <cfRule type="expression" dxfId="80" priority="7">
      <formula>MOD(ROW(),2)=0</formula>
    </cfRule>
  </conditionalFormatting>
  <conditionalFormatting sqref="L5">
    <cfRule type="expression" dxfId="79" priority="6">
      <formula>MOD(ROW(),2)=0</formula>
    </cfRule>
  </conditionalFormatting>
  <conditionalFormatting sqref="L5">
    <cfRule type="expression" dxfId="78" priority="5">
      <formula>MOD(ROW(),2)=0</formula>
    </cfRule>
  </conditionalFormatting>
  <conditionalFormatting sqref="L9">
    <cfRule type="expression" dxfId="77" priority="2">
      <formula>MOD(ROW(),2)=0</formula>
    </cfRule>
  </conditionalFormatting>
  <conditionalFormatting sqref="L9">
    <cfRule type="expression" dxfId="76" priority="1">
      <formula>MOD(ROW(),2)=0</formula>
    </cfRule>
  </conditionalFormatting>
  <hyperlinks>
    <hyperlink ref="A2" location="TOC!A1" display="Return to Table of Contents" xr:uid="{00000000-0004-0000-0300-000000000000}"/>
  </hyperlinks>
  <pageMargins left="0.25" right="0.25" top="0.75" bottom="0.75" header="0.3" footer="0.3"/>
  <pageSetup scale="86" fitToHeight="0" orientation="landscape" r:id="rId1"/>
  <headerFooter>
    <oddHeader>&amp;L&amp;"Arial,Bold"2022-23 &amp;"Arial,Bold Italic"Survey of Allied Dental Education&amp;"Arial,Bold"
Report 2 - Dental Assisting  Education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8B9B9-F482-46C9-86A9-6FAB8B5644D6}">
  <sheetPr>
    <tabColor theme="5"/>
    <pageSetUpPr fitToPage="1"/>
  </sheetPr>
  <dimension ref="A1:CU101"/>
  <sheetViews>
    <sheetView zoomScaleNormal="100" workbookViewId="0"/>
  </sheetViews>
  <sheetFormatPr defaultColWidth="9" defaultRowHeight="12.75" x14ac:dyDescent="0.35"/>
  <cols>
    <col min="1" max="1" width="11.265625" style="2" customWidth="1"/>
    <col min="2" max="2" width="20.59765625" style="2" customWidth="1"/>
    <col min="3" max="4" width="23" style="2" customWidth="1"/>
    <col min="5" max="16384" width="9" style="2"/>
  </cols>
  <sheetData>
    <row r="1" spans="1:99" s="40" customFormat="1" ht="13.9" x14ac:dyDescent="0.35">
      <c r="A1" s="6" t="s">
        <v>115</v>
      </c>
      <c r="B1" s="6"/>
      <c r="I1" s="41"/>
      <c r="CU1" s="40" t="s">
        <v>116</v>
      </c>
    </row>
    <row r="2" spans="1:99" ht="13.9" x14ac:dyDescent="0.4">
      <c r="A2" s="305" t="s">
        <v>46</v>
      </c>
      <c r="B2" s="306"/>
      <c r="I2" s="42"/>
      <c r="CU2" s="226" t="s">
        <v>46</v>
      </c>
    </row>
    <row r="5" spans="1:99" x14ac:dyDescent="0.35">
      <c r="B5" s="44"/>
      <c r="C5" s="44"/>
    </row>
    <row r="6" spans="1:99" x14ac:dyDescent="0.35">
      <c r="B6" s="44"/>
      <c r="C6" s="44" t="s">
        <v>108</v>
      </c>
      <c r="S6" s="45"/>
    </row>
    <row r="7" spans="1:99" x14ac:dyDescent="0.35">
      <c r="B7" s="44"/>
      <c r="C7" s="46" t="s">
        <v>117</v>
      </c>
      <c r="D7" s="46" t="s">
        <v>118</v>
      </c>
      <c r="E7" s="46" t="s">
        <v>119</v>
      </c>
      <c r="F7" s="46" t="s">
        <v>120</v>
      </c>
      <c r="S7" s="7"/>
    </row>
    <row r="8" spans="1:99" x14ac:dyDescent="0.35">
      <c r="C8" s="46" t="s">
        <v>97</v>
      </c>
      <c r="D8" s="44">
        <v>9613</v>
      </c>
      <c r="E8" s="44">
        <v>8258</v>
      </c>
      <c r="F8" s="2">
        <v>335</v>
      </c>
    </row>
    <row r="9" spans="1:99" x14ac:dyDescent="0.35">
      <c r="C9" s="2" t="s">
        <v>98</v>
      </c>
      <c r="D9" s="44">
        <v>9534</v>
      </c>
      <c r="E9" s="44">
        <v>8287</v>
      </c>
      <c r="F9" s="2">
        <v>334</v>
      </c>
    </row>
    <row r="10" spans="1:99" x14ac:dyDescent="0.35">
      <c r="C10" s="2" t="s">
        <v>99</v>
      </c>
      <c r="D10" s="44">
        <v>9484</v>
      </c>
      <c r="E10" s="44">
        <v>8472</v>
      </c>
      <c r="F10" s="2">
        <v>335</v>
      </c>
    </row>
    <row r="11" spans="1:99" x14ac:dyDescent="0.35">
      <c r="C11" s="2" t="s">
        <v>100</v>
      </c>
      <c r="D11" s="44">
        <v>9510</v>
      </c>
      <c r="E11" s="2">
        <v>8279</v>
      </c>
      <c r="F11" s="2">
        <v>335</v>
      </c>
    </row>
    <row r="12" spans="1:99" x14ac:dyDescent="0.35">
      <c r="C12" s="2" t="s">
        <v>101</v>
      </c>
      <c r="D12" s="2">
        <v>9295</v>
      </c>
      <c r="E12" s="2">
        <v>8370</v>
      </c>
      <c r="F12" s="2">
        <v>333</v>
      </c>
    </row>
    <row r="13" spans="1:99" x14ac:dyDescent="0.35">
      <c r="C13" s="2" t="s">
        <v>102</v>
      </c>
      <c r="D13" s="2">
        <v>9171</v>
      </c>
      <c r="E13" s="2">
        <v>8265</v>
      </c>
      <c r="F13" s="2">
        <v>330</v>
      </c>
    </row>
    <row r="14" spans="1:99" x14ac:dyDescent="0.35">
      <c r="C14" s="2" t="s">
        <v>103</v>
      </c>
      <c r="D14" s="2">
        <v>9156</v>
      </c>
      <c r="E14" s="2">
        <v>8288</v>
      </c>
      <c r="F14" s="2">
        <v>327</v>
      </c>
    </row>
    <row r="15" spans="1:99" x14ac:dyDescent="0.35">
      <c r="C15" s="2" t="s">
        <v>104</v>
      </c>
      <c r="D15" s="2">
        <v>9138</v>
      </c>
      <c r="E15" s="2">
        <v>8322</v>
      </c>
      <c r="F15" s="2">
        <v>327</v>
      </c>
    </row>
    <row r="16" spans="1:99" x14ac:dyDescent="0.35">
      <c r="C16" s="2" t="s">
        <v>105</v>
      </c>
      <c r="D16" s="2">
        <v>9005</v>
      </c>
      <c r="E16" s="2">
        <v>7745</v>
      </c>
      <c r="F16" s="2">
        <v>325</v>
      </c>
    </row>
    <row r="17" spans="1:6" x14ac:dyDescent="0.35">
      <c r="C17" s="2" t="s">
        <v>106</v>
      </c>
      <c r="D17" s="2">
        <v>9339</v>
      </c>
      <c r="E17" s="2">
        <v>8197</v>
      </c>
      <c r="F17" s="2">
        <v>327</v>
      </c>
    </row>
    <row r="18" spans="1:6" x14ac:dyDescent="0.35">
      <c r="C18" s="2" t="s">
        <v>107</v>
      </c>
      <c r="D18" s="2">
        <v>9504</v>
      </c>
      <c r="E18" s="2">
        <v>8642</v>
      </c>
      <c r="F18" s="2">
        <v>332</v>
      </c>
    </row>
    <row r="19" spans="1:6" x14ac:dyDescent="0.35">
      <c r="B19" s="26"/>
    </row>
    <row r="20" spans="1:6" x14ac:dyDescent="0.35">
      <c r="B20" s="27"/>
    </row>
    <row r="26" spans="1:6" x14ac:dyDescent="0.35">
      <c r="A26" s="27"/>
    </row>
    <row r="27" spans="1:6" x14ac:dyDescent="0.35">
      <c r="B27" s="27"/>
    </row>
    <row r="28" spans="1:6" ht="13.9" x14ac:dyDescent="0.4">
      <c r="A28" s="28"/>
      <c r="B28" s="27"/>
    </row>
    <row r="29" spans="1:6" ht="13.9" x14ac:dyDescent="0.4">
      <c r="A29" s="28"/>
      <c r="B29" s="27"/>
    </row>
    <row r="30" spans="1:6" x14ac:dyDescent="0.35">
      <c r="B30" s="27"/>
    </row>
    <row r="31" spans="1:6" x14ac:dyDescent="0.35">
      <c r="A31" s="167" t="s">
        <v>121</v>
      </c>
      <c r="B31" s="27"/>
    </row>
    <row r="32" spans="1:6" x14ac:dyDescent="0.35">
      <c r="A32" s="168" t="s">
        <v>114</v>
      </c>
      <c r="B32" s="27"/>
    </row>
    <row r="33" spans="1:99" ht="13.9" x14ac:dyDescent="0.4">
      <c r="A33" s="28"/>
      <c r="B33" s="27"/>
    </row>
    <row r="34" spans="1:99" ht="13.9" x14ac:dyDescent="0.4">
      <c r="A34" s="28" t="s">
        <v>122</v>
      </c>
    </row>
    <row r="35" spans="1:99" x14ac:dyDescent="0.35">
      <c r="S35" s="45"/>
      <c r="CU35" s="27" t="s">
        <v>123</v>
      </c>
    </row>
    <row r="36" spans="1:99" ht="13.15" x14ac:dyDescent="0.4">
      <c r="C36" s="46" t="s">
        <v>117</v>
      </c>
      <c r="D36" s="46" t="s">
        <v>118</v>
      </c>
      <c r="E36" s="46" t="s">
        <v>119</v>
      </c>
      <c r="F36" s="46" t="s">
        <v>120</v>
      </c>
      <c r="O36" s="42"/>
      <c r="P36" s="42"/>
      <c r="S36" s="7"/>
    </row>
    <row r="37" spans="1:99" x14ac:dyDescent="0.35">
      <c r="C37" s="46" t="s">
        <v>97</v>
      </c>
      <c r="D37" s="44">
        <v>13330</v>
      </c>
      <c r="E37" s="44">
        <v>8198</v>
      </c>
      <c r="F37" s="2">
        <v>278</v>
      </c>
    </row>
    <row r="38" spans="1:99" x14ac:dyDescent="0.35">
      <c r="C38" s="46" t="s">
        <v>98</v>
      </c>
      <c r="D38" s="44">
        <v>11660</v>
      </c>
      <c r="E38" s="44">
        <v>7397</v>
      </c>
      <c r="F38" s="2">
        <v>273</v>
      </c>
    </row>
    <row r="39" spans="1:99" x14ac:dyDescent="0.35">
      <c r="C39" s="46" t="s">
        <v>99</v>
      </c>
      <c r="D39" s="44">
        <v>11323</v>
      </c>
      <c r="E39" s="44">
        <v>7601</v>
      </c>
      <c r="F39" s="2">
        <v>272</v>
      </c>
    </row>
    <row r="40" spans="1:99" x14ac:dyDescent="0.35">
      <c r="C40" s="2" t="s">
        <v>100</v>
      </c>
      <c r="D40" s="44">
        <v>9725</v>
      </c>
      <c r="E40" s="44">
        <v>6875</v>
      </c>
      <c r="F40" s="2">
        <v>264</v>
      </c>
    </row>
    <row r="41" spans="1:99" x14ac:dyDescent="0.35">
      <c r="C41" s="2" t="s">
        <v>101</v>
      </c>
      <c r="D41" s="44">
        <v>9015</v>
      </c>
      <c r="E41" s="44">
        <v>6080</v>
      </c>
      <c r="F41" s="2">
        <v>257</v>
      </c>
    </row>
    <row r="42" spans="1:99" x14ac:dyDescent="0.35">
      <c r="C42" s="2" t="s">
        <v>102</v>
      </c>
      <c r="D42" s="44">
        <v>8595</v>
      </c>
      <c r="E42" s="44">
        <v>5962</v>
      </c>
      <c r="F42" s="2">
        <v>256</v>
      </c>
    </row>
    <row r="43" spans="1:99" x14ac:dyDescent="0.35">
      <c r="C43" s="2" t="s">
        <v>103</v>
      </c>
      <c r="D43" s="44">
        <v>8111</v>
      </c>
      <c r="E43" s="48">
        <v>5775</v>
      </c>
      <c r="F43" s="2">
        <v>251</v>
      </c>
    </row>
    <row r="44" spans="1:99" x14ac:dyDescent="0.35">
      <c r="C44" s="2" t="s">
        <v>104</v>
      </c>
      <c r="D44" s="44">
        <v>7431</v>
      </c>
      <c r="E44" s="44">
        <v>5484</v>
      </c>
      <c r="F44" s="2">
        <v>242</v>
      </c>
    </row>
    <row r="45" spans="1:99" x14ac:dyDescent="0.35">
      <c r="C45" s="2" t="s">
        <v>105</v>
      </c>
      <c r="D45" s="2">
        <v>7077</v>
      </c>
      <c r="E45" s="2">
        <v>4923</v>
      </c>
      <c r="F45" s="2">
        <v>240</v>
      </c>
    </row>
    <row r="46" spans="1:99" x14ac:dyDescent="0.35">
      <c r="C46" s="2" t="s">
        <v>106</v>
      </c>
      <c r="D46" s="2">
        <v>7081</v>
      </c>
      <c r="E46" s="2">
        <v>4715</v>
      </c>
      <c r="F46" s="2">
        <v>240</v>
      </c>
    </row>
    <row r="47" spans="1:99" x14ac:dyDescent="0.35">
      <c r="C47" s="2" t="s">
        <v>107</v>
      </c>
      <c r="D47" s="2">
        <v>6784</v>
      </c>
      <c r="E47" s="2">
        <v>4527</v>
      </c>
      <c r="F47" s="2">
        <v>231</v>
      </c>
    </row>
    <row r="65" spans="1:21" x14ac:dyDescent="0.35">
      <c r="A65" s="167" t="s">
        <v>124</v>
      </c>
    </row>
    <row r="66" spans="1:21" x14ac:dyDescent="0.35">
      <c r="A66" s="168" t="s">
        <v>114</v>
      </c>
    </row>
    <row r="67" spans="1:21" x14ac:dyDescent="0.35">
      <c r="C67" s="46"/>
      <c r="D67" s="46"/>
      <c r="E67" s="46"/>
      <c r="F67" s="46"/>
    </row>
    <row r="68" spans="1:21" ht="13.9" x14ac:dyDescent="0.4">
      <c r="A68" s="28" t="s">
        <v>125</v>
      </c>
      <c r="C68" s="46"/>
      <c r="D68" s="46"/>
      <c r="E68" s="46"/>
      <c r="F68" s="46"/>
    </row>
    <row r="69" spans="1:21" ht="13.15" x14ac:dyDescent="0.4">
      <c r="A69" s="20"/>
      <c r="C69" s="46"/>
      <c r="D69" s="46"/>
      <c r="E69" s="46"/>
      <c r="F69" s="46"/>
    </row>
    <row r="70" spans="1:21" x14ac:dyDescent="0.35">
      <c r="C70" s="46" t="s">
        <v>126</v>
      </c>
      <c r="D70" s="46" t="s">
        <v>118</v>
      </c>
      <c r="E70" s="46" t="s">
        <v>119</v>
      </c>
      <c r="F70" s="46" t="s">
        <v>120</v>
      </c>
    </row>
    <row r="71" spans="1:21" ht="13.15" x14ac:dyDescent="0.35">
      <c r="B71" s="46"/>
      <c r="C71" s="46" t="s">
        <v>97</v>
      </c>
      <c r="D71" s="46">
        <v>555</v>
      </c>
      <c r="E71" s="46">
        <v>435</v>
      </c>
      <c r="F71" s="46">
        <v>19</v>
      </c>
      <c r="G71" s="46"/>
      <c r="H71" s="46"/>
      <c r="I71" s="46"/>
      <c r="J71" s="46"/>
      <c r="K71" s="46"/>
      <c r="L71" s="46"/>
      <c r="S71" s="37"/>
      <c r="T71" s="4"/>
      <c r="U71" s="4"/>
    </row>
    <row r="72" spans="1:21" x14ac:dyDescent="0.35">
      <c r="B72" s="46"/>
      <c r="C72" s="46" t="s">
        <v>98</v>
      </c>
      <c r="D72" s="46">
        <v>551</v>
      </c>
      <c r="E72" s="46">
        <v>402</v>
      </c>
      <c r="F72" s="46">
        <v>19</v>
      </c>
      <c r="G72" s="46"/>
      <c r="H72" s="46"/>
      <c r="I72" s="46"/>
      <c r="J72" s="46"/>
      <c r="K72" s="46"/>
      <c r="L72" s="46"/>
    </row>
    <row r="73" spans="1:21" x14ac:dyDescent="0.35">
      <c r="B73" s="46"/>
      <c r="C73" s="46" t="s">
        <v>99</v>
      </c>
      <c r="D73" s="46">
        <v>559</v>
      </c>
      <c r="E73" s="46">
        <v>320</v>
      </c>
      <c r="F73" s="46">
        <v>19</v>
      </c>
      <c r="G73" s="46"/>
      <c r="H73" s="46"/>
      <c r="I73" s="46"/>
      <c r="J73" s="46"/>
      <c r="K73" s="46"/>
      <c r="L73" s="46"/>
    </row>
    <row r="74" spans="1:21" x14ac:dyDescent="0.35">
      <c r="B74" s="46"/>
      <c r="C74" s="46" t="s">
        <v>100</v>
      </c>
      <c r="D74" s="46">
        <v>472</v>
      </c>
      <c r="E74" s="46">
        <v>303</v>
      </c>
      <c r="F74" s="46">
        <v>17</v>
      </c>
      <c r="G74" s="46"/>
      <c r="H74" s="46"/>
      <c r="I74" s="46"/>
      <c r="J74" s="46"/>
      <c r="K74" s="46"/>
      <c r="L74" s="46"/>
    </row>
    <row r="75" spans="1:21" x14ac:dyDescent="0.35">
      <c r="B75" s="46"/>
      <c r="C75" s="2" t="s">
        <v>101</v>
      </c>
      <c r="D75" s="2">
        <v>487</v>
      </c>
      <c r="E75" s="2">
        <v>324</v>
      </c>
      <c r="F75" s="2">
        <v>17</v>
      </c>
      <c r="G75" s="46"/>
      <c r="H75" s="46"/>
      <c r="I75" s="46"/>
      <c r="J75" s="46"/>
      <c r="K75" s="46"/>
      <c r="L75" s="46"/>
    </row>
    <row r="76" spans="1:21" x14ac:dyDescent="0.35">
      <c r="B76" s="46"/>
      <c r="C76" s="2" t="s">
        <v>102</v>
      </c>
      <c r="D76" s="2">
        <v>455</v>
      </c>
      <c r="E76" s="2">
        <v>303</v>
      </c>
      <c r="F76" s="2">
        <v>15</v>
      </c>
      <c r="G76" s="46"/>
      <c r="H76" s="46"/>
      <c r="I76" s="46"/>
      <c r="J76" s="46"/>
      <c r="K76" s="46"/>
      <c r="L76" s="46"/>
    </row>
    <row r="77" spans="1:21" x14ac:dyDescent="0.35">
      <c r="B77" s="46"/>
      <c r="C77" s="2" t="s">
        <v>103</v>
      </c>
      <c r="D77" s="2">
        <v>446</v>
      </c>
      <c r="E77" s="2">
        <v>319</v>
      </c>
      <c r="F77" s="2">
        <v>14</v>
      </c>
      <c r="G77" s="46"/>
      <c r="H77" s="46"/>
      <c r="I77" s="46"/>
      <c r="J77" s="46"/>
      <c r="K77" s="46"/>
      <c r="L77" s="46"/>
    </row>
    <row r="78" spans="1:21" x14ac:dyDescent="0.35">
      <c r="B78" s="46"/>
      <c r="C78" s="2" t="s">
        <v>104</v>
      </c>
      <c r="D78" s="2">
        <v>449</v>
      </c>
      <c r="E78" s="2">
        <v>313</v>
      </c>
      <c r="F78" s="2">
        <v>14</v>
      </c>
      <c r="G78" s="46"/>
      <c r="H78" s="46"/>
      <c r="I78" s="46"/>
      <c r="J78" s="46"/>
      <c r="K78" s="46"/>
      <c r="L78" s="46"/>
    </row>
    <row r="79" spans="1:21" ht="18" customHeight="1" x14ac:dyDescent="0.35">
      <c r="B79" s="46"/>
      <c r="C79" s="2" t="s">
        <v>105</v>
      </c>
      <c r="D79" s="2">
        <v>451</v>
      </c>
      <c r="E79" s="2">
        <v>253</v>
      </c>
      <c r="F79" s="2">
        <v>13</v>
      </c>
      <c r="G79" s="46"/>
      <c r="H79" s="46"/>
      <c r="I79" s="46"/>
      <c r="J79" s="46"/>
      <c r="K79" s="46"/>
      <c r="L79" s="46"/>
    </row>
    <row r="80" spans="1:21" x14ac:dyDescent="0.35">
      <c r="C80" s="2" t="s">
        <v>106</v>
      </c>
      <c r="D80" s="2">
        <v>447</v>
      </c>
      <c r="E80" s="2">
        <v>263</v>
      </c>
      <c r="F80" s="2">
        <v>13</v>
      </c>
    </row>
    <row r="81" spans="2:6" x14ac:dyDescent="0.35">
      <c r="C81" s="2" t="s">
        <v>107</v>
      </c>
      <c r="D81" s="2">
        <v>401</v>
      </c>
      <c r="E81" s="2">
        <v>223</v>
      </c>
      <c r="F81" s="2">
        <v>13</v>
      </c>
    </row>
    <row r="82" spans="2:6" x14ac:dyDescent="0.35">
      <c r="B82" s="26"/>
    </row>
    <row r="83" spans="2:6" x14ac:dyDescent="0.35">
      <c r="B83" s="26"/>
    </row>
    <row r="84" spans="2:6" x14ac:dyDescent="0.35">
      <c r="B84" s="26"/>
    </row>
    <row r="85" spans="2:6" x14ac:dyDescent="0.35">
      <c r="B85" s="26"/>
    </row>
    <row r="86" spans="2:6" x14ac:dyDescent="0.35">
      <c r="B86" s="26"/>
    </row>
    <row r="87" spans="2:6" x14ac:dyDescent="0.35">
      <c r="B87" s="26"/>
    </row>
    <row r="88" spans="2:6" x14ac:dyDescent="0.35">
      <c r="B88" s="26"/>
    </row>
    <row r="89" spans="2:6" x14ac:dyDescent="0.35">
      <c r="B89" s="27"/>
    </row>
    <row r="98" spans="1:16" x14ac:dyDescent="0.35">
      <c r="A98" s="167" t="s">
        <v>127</v>
      </c>
    </row>
    <row r="99" spans="1:16" x14ac:dyDescent="0.35">
      <c r="A99" s="168" t="s">
        <v>114</v>
      </c>
    </row>
    <row r="100" spans="1:16" ht="13.15" x14ac:dyDescent="0.4">
      <c r="P100" s="42"/>
    </row>
    <row r="101" spans="1:16" ht="13.15" x14ac:dyDescent="0.4">
      <c r="P101" s="42"/>
    </row>
  </sheetData>
  <mergeCells count="1">
    <mergeCell ref="A2:B2"/>
  </mergeCells>
  <hyperlinks>
    <hyperlink ref="A2" location="TOC!A1" display="Return to Table of Contents" xr:uid="{C118B6BC-4CBE-49B1-B409-36160E8362D3}"/>
    <hyperlink ref="CU2" location="TOC!A1" display="Return to Table of Contents" xr:uid="{257F8001-F1CD-468F-B0B3-4D5DAAB73E75}"/>
  </hyperlinks>
  <pageMargins left="0.25" right="0.25" top="0.75" bottom="0.75" header="0.3" footer="0.3"/>
  <pageSetup scale="55" orientation="portrait" r:id="rId1"/>
  <headerFooter>
    <oddHeader>&amp;L&amp;"Arial,Bold"2022-23 &amp;"Arial,Bold Italic"Survey of Allied Dental Education&amp;"Arial,Bold"
Report 2 - Dental Assisting  Education Programs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R30"/>
  <sheetViews>
    <sheetView workbookViewId="0">
      <pane ySplit="4" topLeftCell="A5" activePane="bottomLeft" state="frozen"/>
      <selection pane="bottomLeft"/>
    </sheetView>
  </sheetViews>
  <sheetFormatPr defaultColWidth="9" defaultRowHeight="12.75" x14ac:dyDescent="0.35"/>
  <cols>
    <col min="1" max="1" width="31.59765625" style="2" customWidth="1"/>
    <col min="2" max="2" width="13" style="2" customWidth="1"/>
    <col min="3" max="3" width="14" style="2" customWidth="1"/>
    <col min="4" max="4" width="13" style="2" customWidth="1"/>
    <col min="5" max="5" width="14" style="2" customWidth="1"/>
    <col min="6" max="6" width="13" style="2" customWidth="1"/>
    <col min="7" max="7" width="12" style="2" customWidth="1"/>
    <col min="8" max="8" width="13.59765625" style="2" customWidth="1"/>
    <col min="9" max="9" width="12" style="2" customWidth="1"/>
    <col min="10" max="10" width="10" style="2" bestFit="1" customWidth="1"/>
    <col min="11" max="16384" width="9" style="2"/>
  </cols>
  <sheetData>
    <row r="1" spans="1:18" ht="13.9" x14ac:dyDescent="0.4">
      <c r="A1" s="28" t="s">
        <v>9</v>
      </c>
      <c r="B1" s="29"/>
      <c r="C1" s="29"/>
      <c r="D1" s="29"/>
      <c r="E1" s="29"/>
      <c r="F1" s="29"/>
      <c r="G1" s="29"/>
      <c r="H1" s="29"/>
      <c r="I1" s="29"/>
    </row>
    <row r="2" spans="1:18" ht="21.75" customHeight="1" x14ac:dyDescent="0.35">
      <c r="A2" s="74" t="s">
        <v>46</v>
      </c>
      <c r="B2" s="29"/>
      <c r="C2" s="29"/>
      <c r="D2" s="29"/>
      <c r="E2" s="29"/>
      <c r="F2" s="29"/>
      <c r="G2" s="29"/>
      <c r="H2" s="29"/>
      <c r="I2" s="29"/>
    </row>
    <row r="3" spans="1:18" ht="20.25" customHeight="1" x14ac:dyDescent="0.4">
      <c r="A3" s="30"/>
      <c r="B3" s="308" t="s">
        <v>128</v>
      </c>
      <c r="C3" s="308"/>
      <c r="D3" s="308"/>
      <c r="E3" s="308"/>
      <c r="F3" s="31"/>
      <c r="G3" s="31"/>
      <c r="H3" s="31"/>
      <c r="I3" s="31"/>
    </row>
    <row r="4" spans="1:18" ht="55.5" x14ac:dyDescent="0.4">
      <c r="A4" s="208"/>
      <c r="B4" s="32" t="s">
        <v>129</v>
      </c>
      <c r="C4" s="32" t="s">
        <v>130</v>
      </c>
      <c r="D4" s="32" t="s">
        <v>131</v>
      </c>
      <c r="E4" s="32" t="s">
        <v>132</v>
      </c>
      <c r="F4" s="32" t="s">
        <v>133</v>
      </c>
      <c r="G4" s="32" t="s">
        <v>134</v>
      </c>
      <c r="H4" s="32" t="s">
        <v>135</v>
      </c>
      <c r="I4" s="32" t="s">
        <v>136</v>
      </c>
      <c r="J4" s="33"/>
      <c r="K4" s="33"/>
      <c r="L4" s="33"/>
      <c r="M4" s="33"/>
      <c r="N4" s="45"/>
    </row>
    <row r="5" spans="1:18" s="7" customFormat="1" ht="32.25" customHeight="1" x14ac:dyDescent="0.35">
      <c r="A5" s="209" t="s">
        <v>108</v>
      </c>
      <c r="B5" s="210"/>
      <c r="C5" s="210"/>
      <c r="D5" s="210"/>
      <c r="E5" s="210"/>
      <c r="F5" s="210"/>
      <c r="G5" s="210"/>
      <c r="H5" s="210"/>
      <c r="I5" s="210"/>
      <c r="K5" s="34"/>
      <c r="O5" s="2"/>
      <c r="P5" s="2"/>
      <c r="Q5" s="2"/>
      <c r="R5" s="2"/>
    </row>
    <row r="6" spans="1:18" ht="20.25" customHeight="1" x14ac:dyDescent="0.35">
      <c r="A6" s="211" t="s">
        <v>137</v>
      </c>
      <c r="B6" s="212">
        <v>46</v>
      </c>
      <c r="C6" s="212">
        <v>26</v>
      </c>
      <c r="D6" s="212">
        <v>6</v>
      </c>
      <c r="E6" s="212">
        <v>10</v>
      </c>
      <c r="F6" s="212">
        <v>182</v>
      </c>
      <c r="G6" s="212">
        <v>37</v>
      </c>
      <c r="H6" s="212">
        <v>20</v>
      </c>
      <c r="I6" s="212">
        <v>5</v>
      </c>
      <c r="J6" s="225"/>
      <c r="K6" s="35"/>
      <c r="N6" s="34"/>
    </row>
    <row r="7" spans="1:18" ht="20.25" customHeight="1" x14ac:dyDescent="0.35">
      <c r="A7" s="211" t="s">
        <v>138</v>
      </c>
      <c r="B7" s="213">
        <v>1487</v>
      </c>
      <c r="C7" s="213">
        <v>856</v>
      </c>
      <c r="D7" s="212">
        <v>293</v>
      </c>
      <c r="E7" s="212">
        <v>258</v>
      </c>
      <c r="F7" s="213">
        <v>4346</v>
      </c>
      <c r="G7" s="214">
        <v>1043</v>
      </c>
      <c r="H7" s="213">
        <v>1082</v>
      </c>
      <c r="I7" s="212">
        <v>139</v>
      </c>
      <c r="J7" s="225"/>
      <c r="K7" s="36"/>
      <c r="L7" s="36"/>
      <c r="M7" s="36"/>
      <c r="N7" s="35"/>
    </row>
    <row r="8" spans="1:18" ht="20.25" customHeight="1" x14ac:dyDescent="0.35">
      <c r="A8" s="215" t="s">
        <v>139</v>
      </c>
      <c r="B8" s="216">
        <v>1387</v>
      </c>
      <c r="C8" s="217">
        <v>720</v>
      </c>
      <c r="D8" s="217">
        <v>288</v>
      </c>
      <c r="E8" s="217">
        <v>252</v>
      </c>
      <c r="F8" s="216">
        <v>4048</v>
      </c>
      <c r="G8" s="217">
        <v>989</v>
      </c>
      <c r="H8" s="217">
        <v>842</v>
      </c>
      <c r="I8" s="217">
        <v>116</v>
      </c>
      <c r="J8" s="225"/>
      <c r="K8" s="307"/>
      <c r="L8" s="307"/>
      <c r="M8" s="37"/>
      <c r="N8" s="36"/>
      <c r="O8" s="36"/>
      <c r="P8" s="36"/>
      <c r="Q8" s="36"/>
      <c r="R8" s="36"/>
    </row>
    <row r="9" spans="1:18" s="7" customFormat="1" ht="32.25" customHeight="1" x14ac:dyDescent="0.35">
      <c r="A9" s="209" t="s">
        <v>110</v>
      </c>
      <c r="B9" s="218"/>
      <c r="C9" s="218"/>
      <c r="D9" s="218"/>
      <c r="E9" s="218"/>
      <c r="F9" s="218"/>
      <c r="G9" s="218"/>
      <c r="H9" s="218"/>
      <c r="I9" s="218"/>
      <c r="J9" s="225"/>
      <c r="K9" s="307"/>
      <c r="L9" s="307"/>
      <c r="M9" s="38"/>
      <c r="N9" s="307"/>
      <c r="O9" s="307"/>
      <c r="P9" s="37"/>
      <c r="Q9" s="4"/>
      <c r="R9" s="4"/>
    </row>
    <row r="10" spans="1:18" ht="20.25" customHeight="1" x14ac:dyDescent="0.35">
      <c r="A10" s="211" t="s">
        <v>137</v>
      </c>
      <c r="B10" s="212">
        <v>6</v>
      </c>
      <c r="C10" s="212">
        <v>2</v>
      </c>
      <c r="D10" s="212">
        <v>1</v>
      </c>
      <c r="E10" s="212">
        <v>5</v>
      </c>
      <c r="F10" s="212">
        <v>145</v>
      </c>
      <c r="G10" s="212">
        <v>53</v>
      </c>
      <c r="H10" s="212">
        <v>13</v>
      </c>
      <c r="I10" s="212">
        <v>6</v>
      </c>
      <c r="J10" s="225"/>
      <c r="K10" s="307"/>
      <c r="L10" s="307"/>
      <c r="M10" s="37"/>
      <c r="N10" s="307"/>
      <c r="O10" s="307"/>
      <c r="P10" s="37"/>
      <c r="Q10" s="4"/>
      <c r="R10" s="4"/>
    </row>
    <row r="11" spans="1:18" ht="20.25" customHeight="1" x14ac:dyDescent="0.35">
      <c r="A11" s="211" t="s">
        <v>138</v>
      </c>
      <c r="B11" s="212">
        <v>143</v>
      </c>
      <c r="C11" s="212">
        <v>40</v>
      </c>
      <c r="D11" s="212">
        <v>20</v>
      </c>
      <c r="E11" s="212">
        <v>266</v>
      </c>
      <c r="F11" s="213">
        <v>3843</v>
      </c>
      <c r="G11" s="213">
        <v>1819</v>
      </c>
      <c r="H11" s="213">
        <v>504</v>
      </c>
      <c r="I11" s="212">
        <v>149</v>
      </c>
      <c r="J11" s="225"/>
      <c r="K11" s="307"/>
      <c r="L11" s="307"/>
      <c r="M11" s="37"/>
      <c r="N11" s="307"/>
      <c r="O11" s="307"/>
      <c r="P11" s="37"/>
      <c r="Q11" s="4"/>
      <c r="R11" s="4"/>
    </row>
    <row r="12" spans="1:18" ht="20.25" customHeight="1" x14ac:dyDescent="0.35">
      <c r="A12" s="215" t="s">
        <v>139</v>
      </c>
      <c r="B12" s="217">
        <v>77</v>
      </c>
      <c r="C12" s="217">
        <v>34</v>
      </c>
      <c r="D12" s="217">
        <v>16</v>
      </c>
      <c r="E12" s="217">
        <v>136</v>
      </c>
      <c r="F12" s="216">
        <v>2775</v>
      </c>
      <c r="G12" s="216">
        <v>1183</v>
      </c>
      <c r="H12" s="216">
        <v>190</v>
      </c>
      <c r="I12" s="217">
        <v>116</v>
      </c>
      <c r="J12" s="225"/>
      <c r="K12" s="307"/>
      <c r="L12" s="307"/>
      <c r="M12" s="37"/>
      <c r="N12" s="307"/>
      <c r="O12" s="307"/>
      <c r="P12" s="37"/>
      <c r="Q12" s="4"/>
      <c r="R12" s="4"/>
    </row>
    <row r="13" spans="1:18" s="7" customFormat="1" ht="32.25" customHeight="1" x14ac:dyDescent="0.35">
      <c r="A13" s="209" t="s">
        <v>111</v>
      </c>
      <c r="B13" s="218"/>
      <c r="C13" s="218"/>
      <c r="D13" s="218"/>
      <c r="E13" s="218"/>
      <c r="F13" s="218"/>
      <c r="G13" s="218"/>
      <c r="H13" s="218"/>
      <c r="I13" s="218"/>
      <c r="J13" s="225"/>
      <c r="K13" s="307"/>
      <c r="L13" s="307"/>
      <c r="M13" s="38"/>
      <c r="N13" s="307"/>
      <c r="O13" s="307"/>
      <c r="P13" s="37"/>
      <c r="Q13" s="4"/>
      <c r="R13" s="4"/>
    </row>
    <row r="14" spans="1:18" ht="20.25" customHeight="1" x14ac:dyDescent="0.35">
      <c r="A14" s="211" t="s">
        <v>137</v>
      </c>
      <c r="B14" s="219">
        <v>0</v>
      </c>
      <c r="C14" s="212">
        <v>2</v>
      </c>
      <c r="D14" s="212">
        <v>1</v>
      </c>
      <c r="E14" s="219">
        <v>0</v>
      </c>
      <c r="F14" s="212">
        <v>7</v>
      </c>
      <c r="G14" s="212">
        <v>3</v>
      </c>
      <c r="H14" s="219">
        <v>0</v>
      </c>
      <c r="I14" s="219">
        <v>0</v>
      </c>
      <c r="J14" s="225"/>
      <c r="K14" s="307"/>
      <c r="L14" s="307"/>
      <c r="M14" s="37"/>
      <c r="N14" s="307"/>
      <c r="O14" s="307"/>
      <c r="P14" s="37"/>
      <c r="Q14" s="4"/>
      <c r="R14" s="4"/>
    </row>
    <row r="15" spans="1:18" ht="20.25" customHeight="1" x14ac:dyDescent="0.35">
      <c r="A15" s="211" t="s">
        <v>138</v>
      </c>
      <c r="B15" s="219">
        <v>0</v>
      </c>
      <c r="C15" s="212">
        <v>32</v>
      </c>
      <c r="D15" s="212">
        <v>60</v>
      </c>
      <c r="E15" s="219">
        <v>0</v>
      </c>
      <c r="F15" s="212">
        <v>131</v>
      </c>
      <c r="G15" s="212">
        <v>178</v>
      </c>
      <c r="H15" s="219">
        <v>0</v>
      </c>
      <c r="I15" s="219">
        <v>0</v>
      </c>
      <c r="J15" s="225"/>
      <c r="K15" s="307"/>
      <c r="L15" s="307"/>
      <c r="M15" s="37"/>
      <c r="N15" s="307"/>
      <c r="O15" s="307"/>
      <c r="P15" s="37"/>
      <c r="Q15" s="4"/>
      <c r="R15" s="4"/>
    </row>
    <row r="16" spans="1:18" ht="20.25" customHeight="1" x14ac:dyDescent="0.35">
      <c r="A16" s="215" t="s">
        <v>139</v>
      </c>
      <c r="B16" s="220">
        <v>0</v>
      </c>
      <c r="C16" s="217">
        <v>4</v>
      </c>
      <c r="D16" s="217">
        <v>58</v>
      </c>
      <c r="E16" s="220">
        <v>0</v>
      </c>
      <c r="F16" s="217">
        <v>74</v>
      </c>
      <c r="G16" s="217">
        <v>87</v>
      </c>
      <c r="H16" s="220">
        <v>0</v>
      </c>
      <c r="I16" s="220">
        <v>0</v>
      </c>
      <c r="J16" s="225"/>
      <c r="K16" s="307"/>
      <c r="L16" s="307"/>
      <c r="M16" s="37"/>
      <c r="N16" s="307"/>
      <c r="O16" s="307"/>
      <c r="P16" s="37"/>
      <c r="Q16" s="4"/>
      <c r="R16" s="4"/>
    </row>
    <row r="17" spans="1:18" ht="12" customHeight="1" x14ac:dyDescent="0.35">
      <c r="K17" s="307"/>
      <c r="L17" s="307"/>
      <c r="M17" s="37"/>
      <c r="N17" s="307"/>
      <c r="O17" s="307"/>
      <c r="P17" s="37"/>
      <c r="Q17" s="4"/>
      <c r="R17" s="4"/>
    </row>
    <row r="18" spans="1:18" ht="13.15" x14ac:dyDescent="0.35">
      <c r="A18" s="309" t="s">
        <v>140</v>
      </c>
      <c r="B18" s="309"/>
      <c r="C18" s="309"/>
      <c r="D18" s="309"/>
      <c r="E18" s="309"/>
      <c r="F18" s="309"/>
      <c r="G18" s="309"/>
      <c r="K18" s="307"/>
      <c r="L18" s="307"/>
      <c r="M18" s="37"/>
      <c r="N18" s="307"/>
      <c r="O18" s="307"/>
      <c r="P18" s="37"/>
      <c r="Q18" s="4"/>
      <c r="R18" s="4"/>
    </row>
    <row r="19" spans="1:18" ht="26.25" customHeight="1" x14ac:dyDescent="0.35">
      <c r="A19" s="309"/>
      <c r="B19" s="309"/>
      <c r="C19" s="309"/>
      <c r="D19" s="309"/>
      <c r="E19" s="309"/>
      <c r="F19" s="309"/>
      <c r="G19" s="309"/>
      <c r="K19" s="307"/>
      <c r="L19" s="307"/>
      <c r="M19" s="37"/>
      <c r="N19" s="307"/>
      <c r="O19" s="307"/>
      <c r="P19" s="37"/>
      <c r="Q19" s="4"/>
      <c r="R19" s="4"/>
    </row>
    <row r="20" spans="1:18" ht="13.15" x14ac:dyDescent="0.35">
      <c r="A20" s="166" t="s">
        <v>114</v>
      </c>
      <c r="K20" s="307"/>
      <c r="L20" s="307"/>
      <c r="M20" s="37"/>
      <c r="N20" s="307"/>
      <c r="O20" s="307"/>
      <c r="P20" s="37"/>
      <c r="Q20" s="4"/>
      <c r="R20" s="4"/>
    </row>
    <row r="21" spans="1:18" ht="38.25" customHeight="1" x14ac:dyDescent="0.35">
      <c r="A21" s="168"/>
      <c r="K21" s="307"/>
      <c r="L21" s="307"/>
      <c r="M21" s="37"/>
      <c r="N21" s="307"/>
      <c r="O21" s="307"/>
      <c r="P21" s="37"/>
      <c r="Q21" s="4"/>
      <c r="R21" s="4"/>
    </row>
    <row r="22" spans="1:18" ht="13.15" x14ac:dyDescent="0.35">
      <c r="K22" s="307"/>
      <c r="L22" s="307"/>
      <c r="M22" s="37"/>
      <c r="N22" s="307"/>
      <c r="O22" s="307"/>
      <c r="P22" s="37"/>
      <c r="Q22" s="4"/>
      <c r="R22" s="4"/>
    </row>
    <row r="23" spans="1:18" ht="14.25" x14ac:dyDescent="0.45">
      <c r="D23" s="39"/>
      <c r="E23" s="39"/>
      <c r="F23" s="39"/>
      <c r="K23" s="307"/>
      <c r="L23" s="307"/>
      <c r="M23" s="37"/>
      <c r="N23" s="307"/>
      <c r="O23" s="307"/>
      <c r="P23" s="37"/>
      <c r="Q23" s="4"/>
      <c r="R23" s="4"/>
    </row>
    <row r="24" spans="1:18" ht="14.25" x14ac:dyDescent="0.45">
      <c r="D24" s="39"/>
      <c r="E24" s="39"/>
      <c r="F24" s="39"/>
      <c r="K24" s="307"/>
      <c r="L24" s="307"/>
      <c r="M24" s="37"/>
      <c r="N24" s="307"/>
      <c r="O24" s="307"/>
      <c r="P24" s="37"/>
      <c r="Q24" s="4"/>
      <c r="R24" s="4"/>
    </row>
    <row r="25" spans="1:18" ht="14.25" x14ac:dyDescent="0.45">
      <c r="D25" s="39"/>
      <c r="E25" s="39"/>
      <c r="F25" s="39"/>
      <c r="H25" s="36"/>
      <c r="I25" s="36"/>
      <c r="K25" s="307"/>
      <c r="L25" s="307"/>
      <c r="M25" s="37"/>
      <c r="N25" s="4"/>
      <c r="O25" s="4"/>
    </row>
    <row r="26" spans="1:18" ht="14.25" x14ac:dyDescent="0.45">
      <c r="D26" s="39"/>
      <c r="E26" s="39"/>
      <c r="F26" s="39"/>
      <c r="K26" s="307"/>
      <c r="L26" s="307"/>
      <c r="M26" s="37"/>
      <c r="N26" s="4"/>
      <c r="O26" s="4"/>
    </row>
    <row r="27" spans="1:18" ht="14.25" x14ac:dyDescent="0.45">
      <c r="D27" s="39"/>
      <c r="E27" s="39"/>
      <c r="F27" s="39"/>
      <c r="K27" s="307"/>
      <c r="L27" s="307"/>
      <c r="M27" s="37"/>
      <c r="N27" s="4"/>
      <c r="O27" s="4"/>
    </row>
    <row r="28" spans="1:18" ht="14.25" x14ac:dyDescent="0.45">
      <c r="D28" s="39"/>
      <c r="E28" s="39"/>
      <c r="F28" s="39"/>
      <c r="K28" s="307"/>
      <c r="L28" s="307"/>
      <c r="M28" s="37"/>
      <c r="N28" s="4"/>
      <c r="O28" s="4"/>
    </row>
    <row r="29" spans="1:18" ht="14.25" x14ac:dyDescent="0.45">
      <c r="D29" s="39"/>
      <c r="E29" s="39"/>
      <c r="F29" s="39"/>
      <c r="K29" s="307"/>
      <c r="L29" s="307"/>
      <c r="M29" s="37"/>
      <c r="N29" s="4"/>
      <c r="O29" s="4"/>
    </row>
    <row r="30" spans="1:18" ht="14.25" x14ac:dyDescent="0.45">
      <c r="D30" s="39"/>
      <c r="E30" s="39"/>
      <c r="F30" s="39"/>
    </row>
  </sheetData>
  <mergeCells count="40">
    <mergeCell ref="A18:G19"/>
    <mergeCell ref="K22:K23"/>
    <mergeCell ref="N21:N22"/>
    <mergeCell ref="O21:O22"/>
    <mergeCell ref="N23:N24"/>
    <mergeCell ref="L24:L25"/>
    <mergeCell ref="K20:K21"/>
    <mergeCell ref="L20:L21"/>
    <mergeCell ref="K26:K27"/>
    <mergeCell ref="L26:L27"/>
    <mergeCell ref="O13:O14"/>
    <mergeCell ref="K14:K15"/>
    <mergeCell ref="K28:K29"/>
    <mergeCell ref="L28:L29"/>
    <mergeCell ref="L22:L23"/>
    <mergeCell ref="O15:O16"/>
    <mergeCell ref="K16:K17"/>
    <mergeCell ref="L16:L17"/>
    <mergeCell ref="N17:N18"/>
    <mergeCell ref="O17:O18"/>
    <mergeCell ref="K18:K19"/>
    <mergeCell ref="L18:L19"/>
    <mergeCell ref="N19:N20"/>
    <mergeCell ref="O19:O20"/>
    <mergeCell ref="L14:L15"/>
    <mergeCell ref="N15:N16"/>
    <mergeCell ref="O23:O24"/>
    <mergeCell ref="K24:K25"/>
    <mergeCell ref="B3:E3"/>
    <mergeCell ref="K8:K9"/>
    <mergeCell ref="L8:L9"/>
    <mergeCell ref="N9:N10"/>
    <mergeCell ref="O9:O10"/>
    <mergeCell ref="K10:K11"/>
    <mergeCell ref="L10:L11"/>
    <mergeCell ref="N11:N12"/>
    <mergeCell ref="O11:O12"/>
    <mergeCell ref="K12:K13"/>
    <mergeCell ref="L12:L13"/>
    <mergeCell ref="N13:N14"/>
  </mergeCells>
  <conditionalFormatting sqref="A6:I8">
    <cfRule type="expression" dxfId="75" priority="3">
      <formula>MOD(ROW(),2)=0</formula>
    </cfRule>
  </conditionalFormatting>
  <conditionalFormatting sqref="A10:I12">
    <cfRule type="expression" dxfId="74" priority="2">
      <formula>MOD(ROW(),2)=0</formula>
    </cfRule>
  </conditionalFormatting>
  <conditionalFormatting sqref="A14:I16">
    <cfRule type="expression" dxfId="73" priority="1">
      <formula>MOD(ROW(),2)=0</formula>
    </cfRule>
  </conditionalFormatting>
  <hyperlinks>
    <hyperlink ref="A2" location="TOC!A1" display="Return to Table of Contents" xr:uid="{00000000-0004-0000-0500-000000000000}"/>
  </hyperlinks>
  <pageMargins left="0.25" right="0.25" top="0.75" bottom="0.75" header="0.3" footer="0.3"/>
  <pageSetup fitToHeight="0" orientation="landscape" r:id="rId1"/>
  <headerFooter>
    <oddHeader>&amp;L&amp;"Arial,Bold"2022-23 &amp;"Arial,Bold Italic"Survey of Allied Dental Education&amp;"Arial,Bold"
Report 2 - Dental Assisting  Education Programs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L13"/>
  <sheetViews>
    <sheetView zoomScaleNormal="100" workbookViewId="0"/>
  </sheetViews>
  <sheetFormatPr defaultColWidth="9" defaultRowHeight="12.75" x14ac:dyDescent="0.35"/>
  <cols>
    <col min="1" max="1" width="34.59765625" style="2" customWidth="1"/>
    <col min="2" max="11" width="11" style="2" customWidth="1"/>
    <col min="12" max="12" width="11.59765625" style="2" customWidth="1"/>
    <col min="13" max="16384" width="9" style="2"/>
  </cols>
  <sheetData>
    <row r="1" spans="1:12" ht="13.9" x14ac:dyDescent="0.4">
      <c r="A1" s="28" t="s">
        <v>10</v>
      </c>
    </row>
    <row r="2" spans="1:12" ht="21" customHeight="1" x14ac:dyDescent="0.35">
      <c r="A2" s="227" t="s">
        <v>46</v>
      </c>
    </row>
    <row r="3" spans="1:12" s="49" customFormat="1" ht="27.75" customHeight="1" thickBot="1" x14ac:dyDescent="0.4">
      <c r="A3" s="10"/>
      <c r="B3" s="11" t="s">
        <v>97</v>
      </c>
      <c r="C3" s="11" t="s">
        <v>98</v>
      </c>
      <c r="D3" s="11" t="s">
        <v>99</v>
      </c>
      <c r="E3" s="11" t="s">
        <v>100</v>
      </c>
      <c r="F3" s="11" t="s">
        <v>101</v>
      </c>
      <c r="G3" s="12" t="s">
        <v>102</v>
      </c>
      <c r="H3" s="12" t="s">
        <v>103</v>
      </c>
      <c r="I3" s="12" t="s">
        <v>104</v>
      </c>
      <c r="J3" s="12" t="s">
        <v>105</v>
      </c>
      <c r="K3" s="12" t="s">
        <v>106</v>
      </c>
      <c r="L3" s="12" t="s">
        <v>107</v>
      </c>
    </row>
    <row r="4" spans="1:12" ht="19.5" customHeight="1" thickTop="1" x14ac:dyDescent="0.35">
      <c r="A4" s="14" t="s">
        <v>108</v>
      </c>
      <c r="B4" s="15">
        <v>16256</v>
      </c>
      <c r="C4" s="15">
        <v>16162</v>
      </c>
      <c r="D4" s="15">
        <v>16365</v>
      </c>
      <c r="E4" s="15">
        <v>16169</v>
      </c>
      <c r="F4" s="15">
        <v>16214</v>
      </c>
      <c r="G4" s="16">
        <v>16118</v>
      </c>
      <c r="H4" s="16">
        <v>16134</v>
      </c>
      <c r="I4" s="16">
        <v>16178</v>
      </c>
      <c r="J4" s="16">
        <v>16079</v>
      </c>
      <c r="K4" s="16">
        <v>15799</v>
      </c>
      <c r="L4" s="16">
        <v>16416</v>
      </c>
    </row>
    <row r="5" spans="1:12" ht="19.5" customHeight="1" x14ac:dyDescent="0.35">
      <c r="A5" s="17" t="s">
        <v>109</v>
      </c>
      <c r="B5" s="18">
        <v>3.1</v>
      </c>
      <c r="C5" s="18">
        <f t="shared" ref="C5:L5" si="0">(C4-B4)/B4*100</f>
        <v>-0.57824803149606296</v>
      </c>
      <c r="D5" s="18">
        <f t="shared" si="0"/>
        <v>1.2560326692241059</v>
      </c>
      <c r="E5" s="18">
        <f t="shared" si="0"/>
        <v>-1.1976779712801711</v>
      </c>
      <c r="F5" s="18">
        <f t="shared" si="0"/>
        <v>0.27831034696023255</v>
      </c>
      <c r="G5" s="19">
        <f t="shared" si="0"/>
        <v>-0.59208091772542248</v>
      </c>
      <c r="H5" s="19">
        <f t="shared" si="0"/>
        <v>9.9267899243082269E-2</v>
      </c>
      <c r="I5" s="19">
        <f t="shared" si="0"/>
        <v>0.27271600347093095</v>
      </c>
      <c r="J5" s="19">
        <f t="shared" si="0"/>
        <v>-0.61194214365187294</v>
      </c>
      <c r="K5" s="19">
        <f t="shared" si="0"/>
        <v>-1.7414018284719199</v>
      </c>
      <c r="L5" s="19">
        <f t="shared" si="0"/>
        <v>3.9053104626875119</v>
      </c>
    </row>
    <row r="6" spans="1:12" ht="19.5" customHeight="1" x14ac:dyDescent="0.35">
      <c r="A6" s="14" t="s">
        <v>110</v>
      </c>
      <c r="B6" s="15">
        <v>9075</v>
      </c>
      <c r="C6" s="15">
        <v>8336</v>
      </c>
      <c r="D6" s="15">
        <v>8416</v>
      </c>
      <c r="E6" s="15">
        <v>7513</v>
      </c>
      <c r="F6" s="15">
        <v>6609</v>
      </c>
      <c r="G6" s="16">
        <v>6400</v>
      </c>
      <c r="H6" s="16">
        <v>6222</v>
      </c>
      <c r="I6" s="16">
        <v>5912</v>
      </c>
      <c r="J6" s="16">
        <v>5331</v>
      </c>
      <c r="K6" s="16">
        <v>5036</v>
      </c>
      <c r="L6" s="16">
        <v>4817</v>
      </c>
    </row>
    <row r="7" spans="1:12" ht="19.5" customHeight="1" x14ac:dyDescent="0.35">
      <c r="A7" s="17" t="s">
        <v>109</v>
      </c>
      <c r="B7" s="21">
        <v>-13</v>
      </c>
      <c r="C7" s="21">
        <f t="shared" ref="C7:L7" si="1">(C6-B6)/B6*100</f>
        <v>-8.1432506887052334</v>
      </c>
      <c r="D7" s="21">
        <f t="shared" si="1"/>
        <v>0.95969289827255266</v>
      </c>
      <c r="E7" s="21">
        <f t="shared" si="1"/>
        <v>-10.729562737642585</v>
      </c>
      <c r="F7" s="21">
        <f t="shared" si="1"/>
        <v>-12.032477039797683</v>
      </c>
      <c r="G7" s="22">
        <f t="shared" si="1"/>
        <v>-3.1623543652594948</v>
      </c>
      <c r="H7" s="22">
        <f t="shared" si="1"/>
        <v>-2.78125</v>
      </c>
      <c r="I7" s="22">
        <f t="shared" si="1"/>
        <v>-4.9823207971713277</v>
      </c>
      <c r="J7" s="22">
        <f t="shared" si="1"/>
        <v>-9.8274695534506087</v>
      </c>
      <c r="K7" s="22">
        <f t="shared" si="1"/>
        <v>-5.5336709810542111</v>
      </c>
      <c r="L7" s="22">
        <f t="shared" si="1"/>
        <v>-4.3486894360603658</v>
      </c>
    </row>
    <row r="8" spans="1:12" ht="19.5" customHeight="1" x14ac:dyDescent="0.35">
      <c r="A8" s="14" t="s">
        <v>111</v>
      </c>
      <c r="B8" s="15">
        <v>698</v>
      </c>
      <c r="C8" s="15">
        <v>645</v>
      </c>
      <c r="D8" s="15">
        <v>538</v>
      </c>
      <c r="E8" s="15">
        <v>508</v>
      </c>
      <c r="F8" s="15">
        <v>499</v>
      </c>
      <c r="G8" s="16">
        <v>468</v>
      </c>
      <c r="H8" s="16">
        <v>465</v>
      </c>
      <c r="I8" s="16">
        <v>470</v>
      </c>
      <c r="J8" s="16">
        <v>401</v>
      </c>
      <c r="K8" s="16">
        <v>397</v>
      </c>
      <c r="L8" s="16">
        <v>373</v>
      </c>
    </row>
    <row r="9" spans="1:12" ht="19.5" customHeight="1" thickBot="1" x14ac:dyDescent="0.4">
      <c r="A9" s="23" t="s">
        <v>109</v>
      </c>
      <c r="B9" s="24">
        <v>-0.7</v>
      </c>
      <c r="C9" s="24">
        <f t="shared" ref="C9:L9" si="2">(C8-B8)/B8*100</f>
        <v>-7.5931232091690548</v>
      </c>
      <c r="D9" s="24">
        <f t="shared" si="2"/>
        <v>-16.589147286821706</v>
      </c>
      <c r="E9" s="24">
        <f t="shared" si="2"/>
        <v>-5.5762081784386615</v>
      </c>
      <c r="F9" s="24">
        <f t="shared" si="2"/>
        <v>-1.7716535433070866</v>
      </c>
      <c r="G9" s="25">
        <f t="shared" si="2"/>
        <v>-6.2124248496993983</v>
      </c>
      <c r="H9" s="25">
        <f t="shared" si="2"/>
        <v>-0.64102564102564097</v>
      </c>
      <c r="I9" s="25">
        <f t="shared" si="2"/>
        <v>1.0752688172043012</v>
      </c>
      <c r="J9" s="25">
        <f t="shared" si="2"/>
        <v>-14.680851063829786</v>
      </c>
      <c r="K9" s="25">
        <f t="shared" si="2"/>
        <v>-0.99750623441396502</v>
      </c>
      <c r="L9" s="25">
        <f t="shared" si="2"/>
        <v>-6.0453400503778338</v>
      </c>
    </row>
    <row r="10" spans="1:12" ht="13.15" thickTop="1" x14ac:dyDescent="0.35"/>
    <row r="11" spans="1:12" ht="12.75" customHeight="1" x14ac:dyDescent="0.35">
      <c r="A11" s="309" t="s">
        <v>141</v>
      </c>
      <c r="B11" s="309"/>
      <c r="C11" s="309"/>
      <c r="D11" s="309"/>
      <c r="E11" s="309"/>
      <c r="F11" s="309"/>
      <c r="G11" s="309"/>
    </row>
    <row r="12" spans="1:12" ht="29.65" customHeight="1" x14ac:dyDescent="0.35">
      <c r="A12" s="309"/>
      <c r="B12" s="309"/>
      <c r="C12" s="309"/>
      <c r="D12" s="309"/>
      <c r="E12" s="309"/>
      <c r="F12" s="309"/>
      <c r="G12" s="309"/>
    </row>
    <row r="13" spans="1:12" x14ac:dyDescent="0.35">
      <c r="A13" s="166" t="s">
        <v>114</v>
      </c>
    </row>
  </sheetData>
  <mergeCells count="1">
    <mergeCell ref="A11:G12"/>
  </mergeCells>
  <conditionalFormatting sqref="J4 J6 J8 A4:E9">
    <cfRule type="expression" dxfId="72" priority="24">
      <formula>MOD(ROW(),2)=0</formula>
    </cfRule>
  </conditionalFormatting>
  <conditionalFormatting sqref="J5">
    <cfRule type="expression" dxfId="71" priority="22">
      <formula>MOD(ROW(),2)=0</formula>
    </cfRule>
  </conditionalFormatting>
  <conditionalFormatting sqref="J5 A4:G9">
    <cfRule type="expression" dxfId="70" priority="21">
      <formula>MOD(ROW(),2)=0</formula>
    </cfRule>
  </conditionalFormatting>
  <conditionalFormatting sqref="J7">
    <cfRule type="expression" dxfId="69" priority="20">
      <formula>MOD(ROW(),2)=0</formula>
    </cfRule>
  </conditionalFormatting>
  <conditionalFormatting sqref="J7">
    <cfRule type="expression" dxfId="68" priority="19">
      <formula>MOD(ROW(),2)=0</formula>
    </cfRule>
  </conditionalFormatting>
  <conditionalFormatting sqref="J9">
    <cfRule type="expression" dxfId="67" priority="18">
      <formula>MOD(ROW(),2)=0</formula>
    </cfRule>
  </conditionalFormatting>
  <conditionalFormatting sqref="J9">
    <cfRule type="expression" dxfId="66" priority="17">
      <formula>MOD(ROW(),2)=0</formula>
    </cfRule>
  </conditionalFormatting>
  <conditionalFormatting sqref="K4 K6 K8">
    <cfRule type="expression" dxfId="65" priority="16">
      <formula>MOD(ROW(),2)=0</formula>
    </cfRule>
  </conditionalFormatting>
  <conditionalFormatting sqref="K4 K6 K8">
    <cfRule type="expression" dxfId="64" priority="15">
      <formula>MOD(ROW(),2)=0</formula>
    </cfRule>
  </conditionalFormatting>
  <conditionalFormatting sqref="K5">
    <cfRule type="expression" dxfId="63" priority="14">
      <formula>MOD(ROW(),2)=0</formula>
    </cfRule>
  </conditionalFormatting>
  <conditionalFormatting sqref="K5">
    <cfRule type="expression" dxfId="62" priority="13">
      <formula>MOD(ROW(),2)=0</formula>
    </cfRule>
  </conditionalFormatting>
  <conditionalFormatting sqref="K7">
    <cfRule type="expression" dxfId="61" priority="12">
      <formula>MOD(ROW(),2)=0</formula>
    </cfRule>
  </conditionalFormatting>
  <conditionalFormatting sqref="K7">
    <cfRule type="expression" dxfId="60" priority="11">
      <formula>MOD(ROW(),2)=0</formula>
    </cfRule>
  </conditionalFormatting>
  <conditionalFormatting sqref="K9">
    <cfRule type="expression" dxfId="59" priority="10">
      <formula>MOD(ROW(),2)=0</formula>
    </cfRule>
  </conditionalFormatting>
  <conditionalFormatting sqref="K9">
    <cfRule type="expression" dxfId="58" priority="9">
      <formula>MOD(ROW(),2)=0</formula>
    </cfRule>
  </conditionalFormatting>
  <conditionalFormatting sqref="F4:F9">
    <cfRule type="expression" dxfId="57" priority="31">
      <formula>MOD(ROW(),2)=0</formula>
    </cfRule>
  </conditionalFormatting>
  <conditionalFormatting sqref="G4:G9">
    <cfRule type="expression" dxfId="56" priority="30">
      <formula>MOD(ROW(),2)=0</formula>
    </cfRule>
  </conditionalFormatting>
  <conditionalFormatting sqref="H4:H9">
    <cfRule type="expression" dxfId="55" priority="28">
      <formula>MOD(ROW(),2)=0</formula>
    </cfRule>
  </conditionalFormatting>
  <conditionalFormatting sqref="H4:H9">
    <cfRule type="expression" dxfId="54" priority="27">
      <formula>MOD(ROW(),2)=0</formula>
    </cfRule>
  </conditionalFormatting>
  <conditionalFormatting sqref="I4:I9">
    <cfRule type="expression" dxfId="53" priority="26">
      <formula>MOD(ROW(),2)=0</formula>
    </cfRule>
  </conditionalFormatting>
  <conditionalFormatting sqref="I4:I9">
    <cfRule type="expression" dxfId="52" priority="25">
      <formula>MOD(ROW(),2)=0</formula>
    </cfRule>
  </conditionalFormatting>
  <conditionalFormatting sqref="J4 J6 J8">
    <cfRule type="expression" dxfId="51" priority="23">
      <formula>MOD(ROW(),2)=0</formula>
    </cfRule>
  </conditionalFormatting>
  <conditionalFormatting sqref="L4 L6 L8">
    <cfRule type="expression" dxfId="50" priority="8">
      <formula>MOD(ROW(),2)=0</formula>
    </cfRule>
  </conditionalFormatting>
  <conditionalFormatting sqref="L4 L6 L8">
    <cfRule type="expression" dxfId="49" priority="7">
      <formula>MOD(ROW(),2)=0</formula>
    </cfRule>
  </conditionalFormatting>
  <conditionalFormatting sqref="L5">
    <cfRule type="expression" dxfId="48" priority="6">
      <formula>MOD(ROW(),2)=0</formula>
    </cfRule>
  </conditionalFormatting>
  <conditionalFormatting sqref="L5">
    <cfRule type="expression" dxfId="47" priority="5">
      <formula>MOD(ROW(),2)=0</formula>
    </cfRule>
  </conditionalFormatting>
  <conditionalFormatting sqref="L7">
    <cfRule type="expression" dxfId="46" priority="4">
      <formula>MOD(ROW(),2)=0</formula>
    </cfRule>
  </conditionalFormatting>
  <conditionalFormatting sqref="L7">
    <cfRule type="expression" dxfId="45" priority="3">
      <formula>MOD(ROW(),2)=0</formula>
    </cfRule>
  </conditionalFormatting>
  <conditionalFormatting sqref="L9">
    <cfRule type="expression" dxfId="44" priority="2">
      <formula>MOD(ROW(),2)=0</formula>
    </cfRule>
  </conditionalFormatting>
  <conditionalFormatting sqref="L9">
    <cfRule type="expression" dxfId="43" priority="1">
      <formula>MOD(ROW(),2)=0</formula>
    </cfRule>
  </conditionalFormatting>
  <hyperlinks>
    <hyperlink ref="A2" location="TOC!A1" display="Return to Table of Contents" xr:uid="{00000000-0004-0000-0600-000000000000}"/>
  </hyperlinks>
  <pageMargins left="0.25" right="0.25" top="0.75" bottom="0.75" header="0.3" footer="0.3"/>
  <pageSetup scale="87" fitToHeight="0" orientation="landscape" r:id="rId1"/>
  <headerFooter>
    <oddHeader>&amp;L&amp;"Arial,Bold"2022-23 &amp;"Arial,Bold Italic"Survey of Allied Dental Education&amp;"Arial,Bold"
Report 2 - Dental Assisting  Education Programs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L13"/>
  <sheetViews>
    <sheetView zoomScaleNormal="100" workbookViewId="0"/>
  </sheetViews>
  <sheetFormatPr defaultColWidth="9" defaultRowHeight="12.75" x14ac:dyDescent="0.35"/>
  <cols>
    <col min="1" max="1" width="38" style="2" customWidth="1"/>
    <col min="2" max="12" width="11" style="2" customWidth="1"/>
    <col min="13" max="16384" width="9" style="2"/>
  </cols>
  <sheetData>
    <row r="1" spans="1:12" ht="13.9" x14ac:dyDescent="0.4">
      <c r="A1" s="50" t="s">
        <v>11</v>
      </c>
    </row>
    <row r="2" spans="1:12" ht="16.5" customHeight="1" x14ac:dyDescent="0.35">
      <c r="A2" s="227" t="s">
        <v>46</v>
      </c>
    </row>
    <row r="3" spans="1:12" s="49" customFormat="1" ht="27.75" customHeight="1" thickBot="1" x14ac:dyDescent="0.4">
      <c r="A3" s="10"/>
      <c r="B3" s="11">
        <v>2012</v>
      </c>
      <c r="C3" s="11">
        <v>2013</v>
      </c>
      <c r="D3" s="11">
        <v>2014</v>
      </c>
      <c r="E3" s="11">
        <v>2015</v>
      </c>
      <c r="F3" s="11">
        <v>2016</v>
      </c>
      <c r="G3" s="12">
        <v>2017</v>
      </c>
      <c r="H3" s="12">
        <v>2018</v>
      </c>
      <c r="I3" s="12">
        <v>2019</v>
      </c>
      <c r="J3" s="12">
        <v>2020</v>
      </c>
      <c r="K3" s="12">
        <v>2021</v>
      </c>
      <c r="L3" s="12">
        <v>2022</v>
      </c>
    </row>
    <row r="4" spans="1:12" ht="19.5" customHeight="1" thickTop="1" x14ac:dyDescent="0.35">
      <c r="A4" s="14" t="s">
        <v>108</v>
      </c>
      <c r="B4" s="15">
        <v>7097</v>
      </c>
      <c r="C4" s="15">
        <v>7277</v>
      </c>
      <c r="D4" s="15">
        <v>7298</v>
      </c>
      <c r="E4" s="15">
        <v>7323</v>
      </c>
      <c r="F4" s="15">
        <v>7385</v>
      </c>
      <c r="G4" s="16">
        <v>7294</v>
      </c>
      <c r="H4" s="16">
        <v>7377</v>
      </c>
      <c r="I4" s="16">
        <v>7311</v>
      </c>
      <c r="J4" s="16">
        <v>7002</v>
      </c>
      <c r="K4" s="16">
        <v>7325</v>
      </c>
      <c r="L4" s="16">
        <v>6857</v>
      </c>
    </row>
    <row r="5" spans="1:12" ht="19.5" customHeight="1" x14ac:dyDescent="0.35">
      <c r="A5" s="17" t="s">
        <v>109</v>
      </c>
      <c r="B5" s="18">
        <v>2.4</v>
      </c>
      <c r="C5" s="18">
        <f t="shared" ref="C5:L5" si="0">(C4-B4)/B4*100</f>
        <v>2.5362829364520221</v>
      </c>
      <c r="D5" s="18">
        <f t="shared" si="0"/>
        <v>0.28858045898034906</v>
      </c>
      <c r="E5" s="18">
        <f t="shared" si="0"/>
        <v>0.34255960537133462</v>
      </c>
      <c r="F5" s="18">
        <f t="shared" si="0"/>
        <v>0.84664754881879012</v>
      </c>
      <c r="G5" s="19">
        <f t="shared" si="0"/>
        <v>-1.2322274881516588</v>
      </c>
      <c r="H5" s="19">
        <f t="shared" si="0"/>
        <v>1.1379215793803126</v>
      </c>
      <c r="I5" s="19">
        <f t="shared" si="0"/>
        <v>-0.89467263115087425</v>
      </c>
      <c r="J5" s="19">
        <f t="shared" si="0"/>
        <v>-4.2265080016413625</v>
      </c>
      <c r="K5" s="19">
        <f t="shared" si="0"/>
        <v>4.6129677235075697</v>
      </c>
      <c r="L5" s="19">
        <f t="shared" si="0"/>
        <v>-6.3890784982935154</v>
      </c>
    </row>
    <row r="6" spans="1:12" ht="19.5" customHeight="1" x14ac:dyDescent="0.35">
      <c r="A6" s="14" t="s">
        <v>110</v>
      </c>
      <c r="B6" s="15">
        <v>6333</v>
      </c>
      <c r="C6" s="15">
        <v>5773</v>
      </c>
      <c r="D6" s="15">
        <v>5755</v>
      </c>
      <c r="E6" s="15">
        <v>5467</v>
      </c>
      <c r="F6" s="15">
        <v>5242</v>
      </c>
      <c r="G6" s="16">
        <v>4852</v>
      </c>
      <c r="H6" s="16">
        <v>4688</v>
      </c>
      <c r="I6" s="16">
        <v>4517</v>
      </c>
      <c r="J6" s="16">
        <v>4003</v>
      </c>
      <c r="K6" s="16">
        <v>3943</v>
      </c>
      <c r="L6" s="16">
        <v>3720</v>
      </c>
    </row>
    <row r="7" spans="1:12" ht="19.5" customHeight="1" x14ac:dyDescent="0.35">
      <c r="A7" s="17" t="s">
        <v>109</v>
      </c>
      <c r="B7" s="21">
        <v>-12.6</v>
      </c>
      <c r="C7" s="21">
        <f t="shared" ref="C7:L7" si="1">(C6-B6)/B6*100</f>
        <v>-8.8425706616137685</v>
      </c>
      <c r="D7" s="21">
        <f t="shared" si="1"/>
        <v>-0.31179629308851553</v>
      </c>
      <c r="E7" s="21">
        <f t="shared" si="1"/>
        <v>-5.004344048653345</v>
      </c>
      <c r="F7" s="21">
        <f t="shared" si="1"/>
        <v>-4.1156027071520027</v>
      </c>
      <c r="G7" s="22">
        <f t="shared" si="1"/>
        <v>-7.4399084318962219</v>
      </c>
      <c r="H7" s="22">
        <f t="shared" si="1"/>
        <v>-3.3800494641384993</v>
      </c>
      <c r="I7" s="22">
        <f t="shared" si="1"/>
        <v>-3.6476109215017067</v>
      </c>
      <c r="J7" s="22">
        <f t="shared" si="1"/>
        <v>-11.37923400487049</v>
      </c>
      <c r="K7" s="22">
        <f t="shared" si="1"/>
        <v>-1.4988758431176619</v>
      </c>
      <c r="L7" s="22">
        <f t="shared" si="1"/>
        <v>-5.6555921886888152</v>
      </c>
    </row>
    <row r="8" spans="1:12" ht="19.5" customHeight="1" x14ac:dyDescent="0.35">
      <c r="A8" s="14" t="s">
        <v>111</v>
      </c>
      <c r="B8" s="15">
        <v>301</v>
      </c>
      <c r="C8" s="15">
        <v>297</v>
      </c>
      <c r="D8" s="15">
        <v>311</v>
      </c>
      <c r="E8" s="15">
        <v>245</v>
      </c>
      <c r="F8" s="15">
        <v>300</v>
      </c>
      <c r="G8" s="16">
        <v>225</v>
      </c>
      <c r="H8" s="16">
        <v>211</v>
      </c>
      <c r="I8" s="16">
        <v>197</v>
      </c>
      <c r="J8" s="16">
        <v>188</v>
      </c>
      <c r="K8" s="16">
        <v>164</v>
      </c>
      <c r="L8" s="16">
        <v>174</v>
      </c>
    </row>
    <row r="9" spans="1:12" ht="19.5" customHeight="1" thickBot="1" x14ac:dyDescent="0.4">
      <c r="A9" s="23" t="s">
        <v>109</v>
      </c>
      <c r="B9" s="24">
        <v>9.1</v>
      </c>
      <c r="C9" s="24">
        <f t="shared" ref="C9:L9" si="2">(C8-B8)/B8*100</f>
        <v>-1.3289036544850499</v>
      </c>
      <c r="D9" s="24">
        <f t="shared" si="2"/>
        <v>4.7138047138047137</v>
      </c>
      <c r="E9" s="24">
        <f t="shared" si="2"/>
        <v>-21.221864951768488</v>
      </c>
      <c r="F9" s="24">
        <f t="shared" si="2"/>
        <v>22.448979591836736</v>
      </c>
      <c r="G9" s="25">
        <f t="shared" si="2"/>
        <v>-25</v>
      </c>
      <c r="H9" s="25">
        <f t="shared" si="2"/>
        <v>-6.2222222222222223</v>
      </c>
      <c r="I9" s="25">
        <f t="shared" si="2"/>
        <v>-6.6350710900473935</v>
      </c>
      <c r="J9" s="25">
        <f t="shared" si="2"/>
        <v>-4.5685279187817258</v>
      </c>
      <c r="K9" s="25">
        <f t="shared" si="2"/>
        <v>-12.76595744680851</v>
      </c>
      <c r="L9" s="25">
        <f t="shared" si="2"/>
        <v>6.0975609756097562</v>
      </c>
    </row>
    <row r="10" spans="1:12" ht="13.15" thickTop="1" x14ac:dyDescent="0.35"/>
    <row r="11" spans="1:12" ht="12.75" customHeight="1" x14ac:dyDescent="0.35">
      <c r="A11" s="309" t="s">
        <v>141</v>
      </c>
      <c r="B11" s="309"/>
      <c r="C11" s="309"/>
      <c r="D11" s="309"/>
      <c r="E11" s="309"/>
      <c r="F11" s="309"/>
      <c r="G11" s="309"/>
    </row>
    <row r="12" spans="1:12" ht="31.35" customHeight="1" x14ac:dyDescent="0.35">
      <c r="A12" s="309"/>
      <c r="B12" s="309"/>
      <c r="C12" s="309"/>
      <c r="D12" s="309"/>
      <c r="E12" s="309"/>
      <c r="F12" s="309"/>
      <c r="G12" s="309"/>
    </row>
    <row r="13" spans="1:12" x14ac:dyDescent="0.35">
      <c r="A13" s="166" t="s">
        <v>114</v>
      </c>
    </row>
  </sheetData>
  <mergeCells count="1">
    <mergeCell ref="A11:G12"/>
  </mergeCells>
  <conditionalFormatting sqref="J4 J6 J8 A4:E9">
    <cfRule type="expression" dxfId="42" priority="24">
      <formula>MOD(ROW(),2)=0</formula>
    </cfRule>
  </conditionalFormatting>
  <conditionalFormatting sqref="J5">
    <cfRule type="expression" dxfId="41" priority="22">
      <formula>MOD(ROW(),2)=0</formula>
    </cfRule>
  </conditionalFormatting>
  <conditionalFormatting sqref="J5 A4:G9">
    <cfRule type="expression" dxfId="40" priority="21">
      <formula>MOD(ROW(),2)=0</formula>
    </cfRule>
  </conditionalFormatting>
  <conditionalFormatting sqref="J7">
    <cfRule type="expression" dxfId="39" priority="20">
      <formula>MOD(ROW(),2)=0</formula>
    </cfRule>
  </conditionalFormatting>
  <conditionalFormatting sqref="J7">
    <cfRule type="expression" dxfId="38" priority="19">
      <formula>MOD(ROW(),2)=0</formula>
    </cfRule>
  </conditionalFormatting>
  <conditionalFormatting sqref="J9">
    <cfRule type="expression" dxfId="37" priority="18">
      <formula>MOD(ROW(),2)=0</formula>
    </cfRule>
  </conditionalFormatting>
  <conditionalFormatting sqref="J9">
    <cfRule type="expression" dxfId="36" priority="17">
      <formula>MOD(ROW(),2)=0</formula>
    </cfRule>
  </conditionalFormatting>
  <conditionalFormatting sqref="K4 K6 K8">
    <cfRule type="expression" dxfId="35" priority="16">
      <formula>MOD(ROW(),2)=0</formula>
    </cfRule>
  </conditionalFormatting>
  <conditionalFormatting sqref="K4 K6 K8">
    <cfRule type="expression" dxfId="34" priority="15">
      <formula>MOD(ROW(),2)=0</formula>
    </cfRule>
  </conditionalFormatting>
  <conditionalFormatting sqref="K5">
    <cfRule type="expression" dxfId="33" priority="14">
      <formula>MOD(ROW(),2)=0</formula>
    </cfRule>
  </conditionalFormatting>
  <conditionalFormatting sqref="K5">
    <cfRule type="expression" dxfId="32" priority="13">
      <formula>MOD(ROW(),2)=0</formula>
    </cfRule>
  </conditionalFormatting>
  <conditionalFormatting sqref="K7">
    <cfRule type="expression" dxfId="31" priority="12">
      <formula>MOD(ROW(),2)=0</formula>
    </cfRule>
  </conditionalFormatting>
  <conditionalFormatting sqref="K7">
    <cfRule type="expression" dxfId="30" priority="11">
      <formula>MOD(ROW(),2)=0</formula>
    </cfRule>
  </conditionalFormatting>
  <conditionalFormatting sqref="K9">
    <cfRule type="expression" dxfId="29" priority="10">
      <formula>MOD(ROW(),2)=0</formula>
    </cfRule>
  </conditionalFormatting>
  <conditionalFormatting sqref="K9">
    <cfRule type="expression" dxfId="28" priority="9">
      <formula>MOD(ROW(),2)=0</formula>
    </cfRule>
  </conditionalFormatting>
  <conditionalFormatting sqref="F4:F9">
    <cfRule type="expression" dxfId="27" priority="31">
      <formula>MOD(ROW(),2)=0</formula>
    </cfRule>
  </conditionalFormatting>
  <conditionalFormatting sqref="G4:G9">
    <cfRule type="expression" dxfId="26" priority="30">
      <formula>MOD(ROW(),2)=0</formula>
    </cfRule>
  </conditionalFormatting>
  <conditionalFormatting sqref="H4:H9">
    <cfRule type="expression" dxfId="25" priority="28">
      <formula>MOD(ROW(),2)=0</formula>
    </cfRule>
  </conditionalFormatting>
  <conditionalFormatting sqref="H4:H9">
    <cfRule type="expression" dxfId="24" priority="27">
      <formula>MOD(ROW(),2)=0</formula>
    </cfRule>
  </conditionalFormatting>
  <conditionalFormatting sqref="I4:I9">
    <cfRule type="expression" dxfId="23" priority="26">
      <formula>MOD(ROW(),2)=0</formula>
    </cfRule>
  </conditionalFormatting>
  <conditionalFormatting sqref="I4:I9">
    <cfRule type="expression" dxfId="22" priority="25">
      <formula>MOD(ROW(),2)=0</formula>
    </cfRule>
  </conditionalFormatting>
  <conditionalFormatting sqref="J4 J6 J8">
    <cfRule type="expression" dxfId="21" priority="23">
      <formula>MOD(ROW(),2)=0</formula>
    </cfRule>
  </conditionalFormatting>
  <conditionalFormatting sqref="L4 L6 L8">
    <cfRule type="expression" dxfId="20" priority="8">
      <formula>MOD(ROW(),2)=0</formula>
    </cfRule>
  </conditionalFormatting>
  <conditionalFormatting sqref="L4 L6 L8">
    <cfRule type="expression" dxfId="19" priority="7">
      <formula>MOD(ROW(),2)=0</formula>
    </cfRule>
  </conditionalFormatting>
  <conditionalFormatting sqref="L5">
    <cfRule type="expression" dxfId="18" priority="6">
      <formula>MOD(ROW(),2)=0</formula>
    </cfRule>
  </conditionalFormatting>
  <conditionalFormatting sqref="L5">
    <cfRule type="expression" dxfId="17" priority="5">
      <formula>MOD(ROW(),2)=0</formula>
    </cfRule>
  </conditionalFormatting>
  <conditionalFormatting sqref="L7">
    <cfRule type="expression" dxfId="16" priority="4">
      <formula>MOD(ROW(),2)=0</formula>
    </cfRule>
  </conditionalFormatting>
  <conditionalFormatting sqref="L7">
    <cfRule type="expression" dxfId="15" priority="3">
      <formula>MOD(ROW(),2)=0</formula>
    </cfRule>
  </conditionalFormatting>
  <conditionalFormatting sqref="L9">
    <cfRule type="expression" dxfId="14" priority="2">
      <formula>MOD(ROW(),2)=0</formula>
    </cfRule>
  </conditionalFormatting>
  <conditionalFormatting sqref="L9">
    <cfRule type="expression" dxfId="13" priority="1">
      <formula>MOD(ROW(),2)=0</formula>
    </cfRule>
  </conditionalFormatting>
  <hyperlinks>
    <hyperlink ref="A2" location="TOC!A1" display="Return to Table of Contents" xr:uid="{00000000-0004-0000-0700-000000000000}"/>
  </hyperlinks>
  <pageMargins left="0.25" right="0.25" top="0.75" bottom="0.75" header="0.3" footer="0.3"/>
  <pageSetup scale="86" fitToHeight="0" orientation="landscape" r:id="rId1"/>
  <headerFooter>
    <oddHeader>&amp;L&amp;"Arial,Bold"2022-23 &amp;"Arial,Bold Italic"Survey of Allied Dental Education&amp;"Arial,Bold"
Report 2 - Dental Assisting  Education Programs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175A-228B-492F-BD59-A035C6421A49}">
  <sheetPr>
    <tabColor theme="5"/>
    <pageSetUpPr fitToPage="1"/>
  </sheetPr>
  <dimension ref="A1:I73"/>
  <sheetViews>
    <sheetView workbookViewId="0">
      <pane ySplit="2" topLeftCell="A3" activePane="bottomLeft" state="frozen"/>
      <selection activeCell="A11" sqref="A11:A13"/>
      <selection pane="bottomLeft"/>
    </sheetView>
  </sheetViews>
  <sheetFormatPr defaultColWidth="9" defaultRowHeight="12.75" x14ac:dyDescent="0.35"/>
  <cols>
    <col min="1" max="16384" width="9" style="2"/>
  </cols>
  <sheetData>
    <row r="1" spans="1:6" ht="13.9" x14ac:dyDescent="0.4">
      <c r="A1" s="28" t="s">
        <v>142</v>
      </c>
    </row>
    <row r="2" spans="1:6" ht="26.25" customHeight="1" x14ac:dyDescent="0.35">
      <c r="A2" s="310" t="s">
        <v>46</v>
      </c>
      <c r="B2" s="310"/>
      <c r="C2" s="310"/>
    </row>
    <row r="5" spans="1:6" x14ac:dyDescent="0.35">
      <c r="C5" s="2" t="s">
        <v>108</v>
      </c>
    </row>
    <row r="6" spans="1:6" x14ac:dyDescent="0.35">
      <c r="B6" s="2" t="s">
        <v>143</v>
      </c>
      <c r="C6" s="54">
        <f>D6/$D$10</f>
        <v>6.024096385542169E-3</v>
      </c>
      <c r="D6" s="221">
        <v>2</v>
      </c>
      <c r="E6" s="47"/>
    </row>
    <row r="7" spans="1:6" x14ac:dyDescent="0.35">
      <c r="B7" s="2" t="s">
        <v>144</v>
      </c>
      <c r="C7" s="54">
        <f>D7/$D$10</f>
        <v>0.79518072289156627</v>
      </c>
      <c r="D7" s="2">
        <v>264</v>
      </c>
    </row>
    <row r="8" spans="1:6" x14ac:dyDescent="0.35">
      <c r="B8" s="2" t="s">
        <v>145</v>
      </c>
      <c r="C8" s="54">
        <f>D8/$D$10</f>
        <v>3.614457831325301E-2</v>
      </c>
      <c r="D8" s="2">
        <v>12</v>
      </c>
    </row>
    <row r="9" spans="1:6" x14ac:dyDescent="0.35">
      <c r="B9" s="2" t="s">
        <v>146</v>
      </c>
      <c r="C9" s="54">
        <f>D9/$D$10</f>
        <v>0.16265060240963855</v>
      </c>
      <c r="D9" s="2">
        <v>54</v>
      </c>
    </row>
    <row r="10" spans="1:6" x14ac:dyDescent="0.35">
      <c r="C10" s="54"/>
      <c r="D10" s="221">
        <f>SUM(D6:D9)</f>
        <v>332</v>
      </c>
    </row>
    <row r="15" spans="1:6" ht="13.15" thickBot="1" x14ac:dyDescent="0.4"/>
    <row r="16" spans="1:6" ht="13.15" x14ac:dyDescent="0.35">
      <c r="B16" s="311"/>
      <c r="C16" s="313"/>
      <c r="D16" s="313"/>
      <c r="E16" s="150"/>
      <c r="F16" s="150"/>
    </row>
    <row r="17" spans="2:6" ht="13.15" x14ac:dyDescent="0.35">
      <c r="B17" s="312"/>
      <c r="C17" s="314"/>
      <c r="D17" s="314"/>
      <c r="E17" s="151"/>
      <c r="F17" s="151"/>
    </row>
    <row r="18" spans="2:6" ht="13.15" x14ac:dyDescent="0.35">
      <c r="B18" s="56"/>
      <c r="C18" s="57"/>
      <c r="D18" s="57"/>
      <c r="E18" s="57"/>
      <c r="F18" s="57"/>
    </row>
    <row r="19" spans="2:6" ht="13.15" x14ac:dyDescent="0.35">
      <c r="B19" s="56"/>
      <c r="C19" s="57"/>
      <c r="D19" s="57"/>
      <c r="E19" s="57"/>
      <c r="F19" s="57"/>
    </row>
    <row r="20" spans="2:6" ht="13.15" x14ac:dyDescent="0.35">
      <c r="B20" s="56"/>
      <c r="C20" s="57"/>
      <c r="D20" s="57"/>
      <c r="E20" s="57"/>
      <c r="F20" s="57"/>
    </row>
    <row r="21" spans="2:6" ht="13.15" x14ac:dyDescent="0.35">
      <c r="B21" s="56"/>
      <c r="C21" s="57"/>
      <c r="D21" s="57"/>
      <c r="E21" s="57"/>
      <c r="F21" s="57"/>
    </row>
    <row r="22" spans="2:6" ht="13.15" x14ac:dyDescent="0.35">
      <c r="B22" s="56"/>
      <c r="C22" s="57"/>
      <c r="D22" s="57"/>
      <c r="E22" s="57"/>
      <c r="F22" s="57"/>
    </row>
    <row r="33" spans="2:5" x14ac:dyDescent="0.35">
      <c r="B33" s="2" t="s">
        <v>147</v>
      </c>
      <c r="C33" s="54">
        <f>D33/$D$36</f>
        <v>0.60606060606060608</v>
      </c>
      <c r="D33" s="2">
        <v>140</v>
      </c>
      <c r="E33" s="47"/>
    </row>
    <row r="34" spans="2:5" x14ac:dyDescent="0.35">
      <c r="B34" s="2" t="s">
        <v>148</v>
      </c>
      <c r="C34" s="54">
        <f>D34/$D$36</f>
        <v>3.4632034632034632E-2</v>
      </c>
      <c r="D34" s="2">
        <v>8</v>
      </c>
    </row>
    <row r="35" spans="2:5" x14ac:dyDescent="0.35">
      <c r="B35" s="2" t="s">
        <v>149</v>
      </c>
      <c r="C35" s="54">
        <f>D35/$D$36</f>
        <v>0.3593073593073593</v>
      </c>
      <c r="D35" s="2">
        <v>83</v>
      </c>
    </row>
    <row r="36" spans="2:5" x14ac:dyDescent="0.35">
      <c r="D36" s="2">
        <f>SUM(D33:D35)</f>
        <v>231</v>
      </c>
    </row>
    <row r="55" spans="2:4" x14ac:dyDescent="0.35">
      <c r="B55" s="2" t="s">
        <v>150</v>
      </c>
      <c r="C55" s="54">
        <f>D55/$D$58</f>
        <v>0.38461538461538464</v>
      </c>
      <c r="D55" s="2">
        <v>5</v>
      </c>
    </row>
    <row r="56" spans="2:4" x14ac:dyDescent="0.35">
      <c r="B56" s="2" t="s">
        <v>151</v>
      </c>
      <c r="C56" s="54">
        <f>D56/$D$58</f>
        <v>0.53846153846153844</v>
      </c>
      <c r="D56" s="2">
        <v>7</v>
      </c>
    </row>
    <row r="57" spans="2:4" x14ac:dyDescent="0.35">
      <c r="B57" s="2" t="s">
        <v>152</v>
      </c>
      <c r="C57" s="54">
        <f>D57/$D$58</f>
        <v>7.6923076923076927E-2</v>
      </c>
      <c r="D57" s="2">
        <v>1</v>
      </c>
    </row>
    <row r="58" spans="2:4" x14ac:dyDescent="0.35">
      <c r="D58" s="2">
        <f>SUM(D55:D57)</f>
        <v>13</v>
      </c>
    </row>
    <row r="67" spans="1:9" ht="15" customHeight="1" x14ac:dyDescent="0.35"/>
    <row r="68" spans="1:9" ht="21" customHeight="1" x14ac:dyDescent="0.35">
      <c r="A68" s="309" t="s">
        <v>153</v>
      </c>
      <c r="B68" s="309"/>
      <c r="C68" s="309"/>
      <c r="D68" s="309"/>
      <c r="E68" s="309"/>
      <c r="F68" s="309"/>
      <c r="G68" s="309"/>
      <c r="H68" s="309"/>
      <c r="I68" s="309"/>
    </row>
    <row r="69" spans="1:9" x14ac:dyDescent="0.35">
      <c r="A69" s="309"/>
      <c r="B69" s="309"/>
      <c r="C69" s="309"/>
      <c r="D69" s="309"/>
      <c r="E69" s="309"/>
      <c r="F69" s="309"/>
      <c r="G69" s="309"/>
      <c r="H69" s="309"/>
      <c r="I69" s="309"/>
    </row>
    <row r="70" spans="1:9" x14ac:dyDescent="0.35">
      <c r="A70" s="309"/>
      <c r="B70" s="309"/>
      <c r="C70" s="309"/>
      <c r="D70" s="309"/>
      <c r="E70" s="309"/>
      <c r="F70" s="309"/>
      <c r="G70" s="309"/>
      <c r="H70" s="309"/>
      <c r="I70" s="309"/>
    </row>
    <row r="71" spans="1:9" ht="6" customHeight="1" x14ac:dyDescent="0.35">
      <c r="A71" s="309"/>
      <c r="B71" s="309"/>
      <c r="C71" s="309"/>
      <c r="D71" s="309"/>
      <c r="E71" s="309"/>
      <c r="F71" s="309"/>
      <c r="G71" s="309"/>
      <c r="H71" s="309"/>
      <c r="I71" s="309"/>
    </row>
    <row r="72" spans="1:9" ht="12.75" hidden="1" customHeight="1" x14ac:dyDescent="0.35">
      <c r="A72" s="309"/>
      <c r="B72" s="309"/>
      <c r="C72" s="309"/>
      <c r="D72" s="309"/>
      <c r="E72" s="309"/>
      <c r="F72" s="309"/>
      <c r="G72" s="309"/>
      <c r="H72" s="309"/>
      <c r="I72" s="309"/>
    </row>
    <row r="73" spans="1:9" x14ac:dyDescent="0.35">
      <c r="A73" s="166" t="s">
        <v>114</v>
      </c>
    </row>
  </sheetData>
  <mergeCells count="5">
    <mergeCell ref="A2:C2"/>
    <mergeCell ref="B16:B17"/>
    <mergeCell ref="C16:C17"/>
    <mergeCell ref="D16:D17"/>
    <mergeCell ref="A68:I72"/>
  </mergeCells>
  <hyperlinks>
    <hyperlink ref="A2:C2" location="TOC!A1" display="Return to Table of Contents" xr:uid="{481EAA77-FA69-4ABA-9729-9A4DD1B384D8}"/>
  </hyperlinks>
  <pageMargins left="0.25" right="0.25" top="0.75" bottom="0.75" header="0.3" footer="0.3"/>
  <pageSetup scale="75" orientation="portrait" r:id="rId1"/>
  <headerFooter>
    <oddHeader>&amp;L&amp;"Arial,Bold"2022-23 &amp;"Arial,Bold Italic"Survey of Allied Dental Education&amp;"Arial,Bold"
Report 2 - Dental Assisting  Education Programs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31</vt:i4>
      </vt:variant>
    </vt:vector>
  </HeadingPairs>
  <TitlesOfParts>
    <vt:vector size="60" baseType="lpstr">
      <vt:lpstr>TOC</vt:lpstr>
      <vt:lpstr>Notes</vt:lpstr>
      <vt:lpstr>Glossary</vt:lpstr>
      <vt:lpstr>Tab1</vt:lpstr>
      <vt:lpstr>Fig1a-c</vt:lpstr>
      <vt:lpstr>Tab2</vt:lpstr>
      <vt:lpstr>Tab3</vt:lpstr>
      <vt:lpstr>Tab4</vt:lpstr>
      <vt:lpstr>Fig2</vt:lpstr>
      <vt:lpstr>Fig3</vt:lpstr>
      <vt:lpstr>Fig4a-b</vt:lpstr>
      <vt:lpstr>Fig5-6b</vt:lpstr>
      <vt:lpstr>Tab5</vt:lpstr>
      <vt:lpstr>Tab6</vt:lpstr>
      <vt:lpstr>Tab7</vt:lpstr>
      <vt:lpstr>Fig7-8</vt:lpstr>
      <vt:lpstr>Tab8</vt:lpstr>
      <vt:lpstr>Tab9a-c</vt:lpstr>
      <vt:lpstr>Tab10a-c</vt:lpstr>
      <vt:lpstr>Fig9</vt:lpstr>
      <vt:lpstr>Tab11</vt:lpstr>
      <vt:lpstr>Tab12</vt:lpstr>
      <vt:lpstr>Fig10a-b</vt:lpstr>
      <vt:lpstr>Fig11 | Tab13</vt:lpstr>
      <vt:lpstr>Tab14a-b</vt:lpstr>
      <vt:lpstr>Fig12a-c</vt:lpstr>
      <vt:lpstr>Tab15</vt:lpstr>
      <vt:lpstr>Tab16</vt:lpstr>
      <vt:lpstr>Tab17</vt:lpstr>
      <vt:lpstr>'Fig10a-b'!Print_Area</vt:lpstr>
      <vt:lpstr>'Fig11 | Tab13'!Print_Area</vt:lpstr>
      <vt:lpstr>'Fig12a-c'!Print_Area</vt:lpstr>
      <vt:lpstr>'Fig1a-c'!Print_Area</vt:lpstr>
      <vt:lpstr>'Fig3'!Print_Area</vt:lpstr>
      <vt:lpstr>'Fig4a-b'!Print_Area</vt:lpstr>
      <vt:lpstr>'Fig5-6b'!Print_Area</vt:lpstr>
      <vt:lpstr>'Fig7-8'!Print_Area</vt:lpstr>
      <vt:lpstr>'Fig9'!Print_Area</vt:lpstr>
      <vt:lpstr>Glossary!Print_Area</vt:lpstr>
      <vt:lpstr>Notes!Print_Area</vt:lpstr>
      <vt:lpstr>'Tab1'!Print_Area</vt:lpstr>
      <vt:lpstr>'Tab10a-c'!Print_Area</vt:lpstr>
      <vt:lpstr>'Tab11'!Print_Area</vt:lpstr>
      <vt:lpstr>'Tab14a-b'!Print_Area</vt:lpstr>
      <vt:lpstr>'Tab2'!Print_Area</vt:lpstr>
      <vt:lpstr>'Tab3'!Print_Area</vt:lpstr>
      <vt:lpstr>'Tab4'!Print_Area</vt:lpstr>
      <vt:lpstr>'Tab8'!Print_Area</vt:lpstr>
      <vt:lpstr>'Tab9a-c'!Print_Area</vt:lpstr>
      <vt:lpstr>TOC!Print_Area</vt:lpstr>
      <vt:lpstr>Glossary!Print_Titles</vt:lpstr>
      <vt:lpstr>'Tab11'!Print_Titles</vt:lpstr>
      <vt:lpstr>'Tab12'!Print_Titles</vt:lpstr>
      <vt:lpstr>'Tab15'!Print_Titles</vt:lpstr>
      <vt:lpstr>'Tab16'!Print_Titles</vt:lpstr>
      <vt:lpstr>'Tab17'!Print_Titles</vt:lpstr>
      <vt:lpstr>'Tab5'!Print_Titles</vt:lpstr>
      <vt:lpstr>'Tab7'!Print_Titles</vt:lpstr>
      <vt:lpstr>'Tab8'!Print_Titles</vt:lpstr>
      <vt:lpstr>TOC!Print_Titles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Survey of Allied Dental Education - Report 2: Dental Assisting Education Programs</dc:title>
  <dc:subject/>
  <dc:creator/>
  <cp:keywords/>
  <dc:description/>
  <cp:lastModifiedBy/>
  <cp:revision/>
  <dcterms:created xsi:type="dcterms:W3CDTF">2021-03-03T20:23:42Z</dcterms:created>
  <dcterms:modified xsi:type="dcterms:W3CDTF">2023-11-29T17:03:25Z</dcterms:modified>
  <cp:category/>
  <cp:contentStatus/>
</cp:coreProperties>
</file>